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3.xml" ContentType="application/vnd.ms-excel.controlproperties+xml"/>
  <Override PartName="/xl/ctrlProps/ctrlProp4.xml" ContentType="application/vnd.ms-excel.controlproperties+xml"/>
  <Override PartName="/xl/comments2.xml" ContentType="application/vnd.openxmlformats-officedocument.spreadsheetml.comments+xml"/>
  <Override PartName="/xl/drawings/drawing3.xml" ContentType="application/vnd.openxmlformats-officedocument.drawing+xml"/>
  <Override PartName="/xl/ctrlProps/ctrlProp5.xml" ContentType="application/vnd.ms-excel.controlproperties+xml"/>
  <Override PartName="/xl/ctrlProps/ctrlProp6.xml" ContentType="application/vnd.ms-excel.controlproperties+xml"/>
  <Override PartName="/xl/comments3.xml" ContentType="application/vnd.openxmlformats-officedocument.spreadsheetml.comments+xml"/>
  <Override PartName="/xl/drawings/drawing4.xml" ContentType="application/vnd.openxmlformats-officedocument.drawing+xml"/>
  <Override PartName="/xl/ctrlProps/ctrlProp7.xml" ContentType="application/vnd.ms-excel.controlproperties+xml"/>
  <Override PartName="/xl/comments4.xml" ContentType="application/vnd.openxmlformats-officedocument.spreadsheetml.comments+xml"/>
  <Override PartName="/xl/drawings/drawing5.xml" ContentType="application/vnd.openxmlformats-officedocument.drawing+xml"/>
  <Override PartName="/xl/ctrlProps/ctrlProp8.xml" ContentType="application/vnd.ms-excel.controlproperties+xml"/>
  <Override PartName="/xl/ctrlProps/ctrlProp9.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trlProps/ctrlProp10.xml" ContentType="application/vnd.ms-excel.controlproperties+xml"/>
  <Override PartName="/xl/ctrlProps/ctrlProp11.xml" ContentType="application/vnd.ms-excel.controlproperties+xml"/>
  <Override PartName="/xl/comments6.xml" ContentType="application/vnd.openxmlformats-officedocument.spreadsheetml.comments+xml"/>
  <Override PartName="/xl/drawings/drawing7.xml" ContentType="application/vnd.openxmlformats-officedocument.drawing+xml"/>
  <Override PartName="/xl/ctrlProps/ctrlProp12.xml" ContentType="application/vnd.ms-excel.controlproperties+xml"/>
  <Override PartName="/xl/ctrlProps/ctrlProp13.xml" ContentType="application/vnd.ms-excel.controlproperties+xml"/>
  <Override PartName="/xl/comments7.xml" ContentType="application/vnd.openxmlformats-officedocument.spreadsheetml.comments+xml"/>
  <Override PartName="/xl/drawings/drawing8.xml" ContentType="application/vnd.openxmlformats-officedocument.drawing+xml"/>
  <Override PartName="/xl/ctrlProps/ctrlProp14.xml" ContentType="application/vnd.ms-excel.controlproperties+xml"/>
  <Override PartName="/xl/ctrlProps/ctrlProp15.xml" ContentType="application/vnd.ms-excel.controlproperties+xml"/>
  <Override PartName="/xl/comments8.xml" ContentType="application/vnd.openxmlformats-officedocument.spreadsheetml.comments+xml"/>
  <Override PartName="/xl/drawings/drawing9.xml" ContentType="application/vnd.openxmlformats-officedocument.drawing+xml"/>
  <Override PartName="/xl/ctrlProps/ctrlProp16.xml" ContentType="application/vnd.ms-excel.controlproperties+xml"/>
  <Override PartName="/xl/ctrlProps/ctrlProp17.xml" ContentType="application/vnd.ms-excel.controlproperties+xml"/>
  <Override PartName="/xl/comments9.xml" ContentType="application/vnd.openxmlformats-officedocument.spreadsheetml.comments+xml"/>
  <Override PartName="/xl/drawings/drawing10.xml" ContentType="application/vnd.openxmlformats-officedocument.drawing+xml"/>
  <Override PartName="/xl/ctrlProps/ctrlProp18.xml" ContentType="application/vnd.ms-excel.controlproperties+xml"/>
  <Override PartName="/xl/ctrlProps/ctrlProp19.xml" ContentType="application/vnd.ms-excel.controlproperties+xml"/>
  <Override PartName="/xl/comments10.xml" ContentType="application/vnd.openxmlformats-officedocument.spreadsheetml.comments+xml"/>
  <Override PartName="/xl/drawings/drawing11.xml" ContentType="application/vnd.openxmlformats-officedocument.drawing+xml"/>
  <Override PartName="/xl/ctrlProps/ctrlProp20.xml" ContentType="application/vnd.ms-excel.controlproperties+xml"/>
  <Override PartName="/xl/ctrlProps/ctrlProp21.xml" ContentType="application/vnd.ms-excel.controlproperties+xml"/>
  <Override PartName="/xl/comments11.xml" ContentType="application/vnd.openxmlformats-officedocument.spreadsheetml.comments+xml"/>
  <Override PartName="/xl/drawings/drawing12.xml" ContentType="application/vnd.openxmlformats-officedocument.drawing+xml"/>
  <Override PartName="/xl/ctrlProps/ctrlProp22.xml" ContentType="application/vnd.ms-excel.controlproperties+xml"/>
  <Override PartName="/xl/ctrlProps/ctrlProp23.xml" ContentType="application/vnd.ms-excel.controlproperties+xml"/>
  <Override PartName="/xl/comments12.xml" ContentType="application/vnd.openxmlformats-officedocument.spreadsheetml.comments+xml"/>
  <Override PartName="/xl/drawings/drawing13.xml" ContentType="application/vnd.openxmlformats-officedocument.drawing+xml"/>
  <Override PartName="/xl/ctrlProps/ctrlProp24.xml" ContentType="application/vnd.ms-excel.controlproperties+xml"/>
  <Override PartName="/xl/ctrlProps/ctrlProp25.xml" ContentType="application/vnd.ms-excel.controlproperties+xml"/>
  <Override PartName="/xl/comments13.xml" ContentType="application/vnd.openxmlformats-officedocument.spreadsheetml.comments+xml"/>
  <Override PartName="/xl/drawings/drawing14.xml" ContentType="application/vnd.openxmlformats-officedocument.drawing+xml"/>
  <Override PartName="/xl/ctrlProps/ctrlProp26.xml" ContentType="application/vnd.ms-excel.controlproperties+xml"/>
  <Override PartName="/xl/ctrlProps/ctrlProp27.xml" ContentType="application/vnd.ms-excel.controlproperties+xml"/>
  <Override PartName="/xl/comments14.xml" ContentType="application/vnd.openxmlformats-officedocument.spreadsheetml.comments+xml"/>
  <Override PartName="/xl/drawings/drawing15.xml" ContentType="application/vnd.openxmlformats-officedocument.drawing+xml"/>
  <Override PartName="/xl/ctrlProps/ctrlProp28.xml" ContentType="application/vnd.ms-excel.controlproperties+xml"/>
  <Override PartName="/xl/comments15.xml" ContentType="application/vnd.openxmlformats-officedocument.spreadsheetml.comments+xml"/>
  <Override PartName="/xl/drawings/drawing16.xml" ContentType="application/vnd.openxmlformats-officedocument.drawing+xml"/>
  <Override PartName="/xl/ctrlProps/ctrlProp29.xml" ContentType="application/vnd.ms-excel.controlproperties+xml"/>
  <Override PartName="/xl/comments16.xml" ContentType="application/vnd.openxmlformats-officedocument.spreadsheetml.comments+xml"/>
  <Override PartName="/xl/drawings/drawing17.xml" ContentType="application/vnd.openxmlformats-officedocument.drawing+xml"/>
  <Override PartName="/xl/ctrlProps/ctrlProp30.xml" ContentType="application/vnd.ms-excel.controlproperties+xml"/>
  <Override PartName="/xl/comments17.xml" ContentType="application/vnd.openxmlformats-officedocument.spreadsheetml.comments+xml"/>
  <Override PartName="/xl/drawings/drawing18.xml" ContentType="application/vnd.openxmlformats-officedocument.drawing+xml"/>
  <Override PartName="/xl/ctrlProps/ctrlProp31.xml" ContentType="application/vnd.ms-excel.controlproperties+xml"/>
  <Override PartName="/xl/comments18.xml" ContentType="application/vnd.openxmlformats-officedocument.spreadsheetml.comments+xml"/>
  <Override PartName="/xl/drawings/drawing19.xml" ContentType="application/vnd.openxmlformats-officedocument.drawing+xml"/>
  <Override PartName="/xl/ctrlProps/ctrlProp32.xml" ContentType="application/vnd.ms-excel.controlproperties+xml"/>
  <Override PartName="/xl/comments19.xml" ContentType="application/vnd.openxmlformats-officedocument.spreadsheetml.comments+xml"/>
  <Override PartName="/xl/drawings/drawing20.xml" ContentType="application/vnd.openxmlformats-officedocument.drawing+xml"/>
  <Override PartName="/xl/ctrlProps/ctrlProp33.xml" ContentType="application/vnd.ms-excel.controlproperties+xml"/>
  <Override PartName="/xl/comments20.xml" ContentType="application/vnd.openxmlformats-officedocument.spreadsheetml.comments+xml"/>
  <Override PartName="/xl/drawings/drawing21.xml" ContentType="application/vnd.openxmlformats-officedocument.drawing+xml"/>
  <Override PartName="/xl/ctrlProps/ctrlProp34.xml" ContentType="application/vnd.ms-excel.controlproperties+xml"/>
  <Override PartName="/xl/comments21.xml" ContentType="application/vnd.openxmlformats-officedocument.spreadsheetml.comments+xml"/>
  <Override PartName="/xl/drawings/drawing22.xml" ContentType="application/vnd.openxmlformats-officedocument.drawing+xml"/>
  <Override PartName="/xl/ctrlProps/ctrlProp35.xml" ContentType="application/vnd.ms-excel.controlproperties+xml"/>
  <Override PartName="/xl/comments22.xml" ContentType="application/vnd.openxmlformats-officedocument.spreadsheetml.comments+xml"/>
  <Override PartName="/xl/drawings/drawing23.xml" ContentType="application/vnd.openxmlformats-officedocument.drawing+xml"/>
  <Override PartName="/xl/ctrlProps/ctrlProp36.xml" ContentType="application/vnd.ms-excel.controlproperties+xml"/>
  <Override PartName="/xl/comments23.xml" ContentType="application/vnd.openxmlformats-officedocument.spreadsheetml.comments+xml"/>
  <Override PartName="/xl/drawings/drawing24.xml" ContentType="application/vnd.openxmlformats-officedocument.drawing+xml"/>
  <Override PartName="/xl/ctrlProps/ctrlProp37.xml" ContentType="application/vnd.ms-excel.controlproperties+xml"/>
  <Override PartName="/xl/comments24.xml" ContentType="application/vnd.openxmlformats-officedocument.spreadsheetml.comments+xml"/>
  <Override PartName="/xl/drawings/drawing25.xml" ContentType="application/vnd.openxmlformats-officedocument.drawing+xml"/>
  <Override PartName="/xl/ctrlProps/ctrlProp38.xml" ContentType="application/vnd.ms-excel.controlproperties+xml"/>
  <Override PartName="/xl/comments25.xml" ContentType="application/vnd.openxmlformats-officedocument.spreadsheetml.comments+xml"/>
  <Override PartName="/xl/drawings/drawing26.xml" ContentType="application/vnd.openxmlformats-officedocument.drawing+xml"/>
  <Override PartName="/xl/ctrlProps/ctrlProp39.xml" ContentType="application/vnd.ms-excel.controlproperties+xml"/>
  <Override PartName="/xl/comments26.xml" ContentType="application/vnd.openxmlformats-officedocument.spreadsheetml.comments+xml"/>
  <Override PartName="/xl/drawings/drawing27.xml" ContentType="application/vnd.openxmlformats-officedocument.drawing+xml"/>
  <Override PartName="/xl/ctrlProps/ctrlProp40.xml" ContentType="application/vnd.ms-excel.controlproperties+xml"/>
  <Override PartName="/xl/comments27.xml" ContentType="application/vnd.openxmlformats-officedocument.spreadsheetml.comments+xml"/>
  <Override PartName="/xl/drawings/drawing28.xml" ContentType="application/vnd.openxmlformats-officedocument.drawing+xml"/>
  <Override PartName="/xl/ctrlProps/ctrlProp41.xml" ContentType="application/vnd.ms-excel.controlproperties+xml"/>
  <Override PartName="/xl/comments28.xml" ContentType="application/vnd.openxmlformats-officedocument.spreadsheetml.comments+xml"/>
  <Override PartName="/xl/drawings/drawing29.xml" ContentType="application/vnd.openxmlformats-officedocument.drawing+xml"/>
  <Override PartName="/xl/ctrlProps/ctrlProp42.xml" ContentType="application/vnd.ms-excel.controlproperties+xml"/>
  <Override PartName="/xl/comments2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41"/>
  <workbookPr codeName="ThisWorkbook" defaultThemeVersion="124226"/>
  <mc:AlternateContent xmlns:mc="http://schemas.openxmlformats.org/markup-compatibility/2006">
    <mc:Choice Requires="x15">
      <x15ac:absPath xmlns:x15ac="http://schemas.microsoft.com/office/spreadsheetml/2010/11/ac" url="C:\Users\pmandrade\PycharmProjects\mapagm\"/>
    </mc:Choice>
  </mc:AlternateContent>
  <xr:revisionPtr revIDLastSave="0" documentId="8_{CFE8A3D6-FB78-4EC9-BB57-F2FF9664A9AF}" xr6:coauthVersionLast="36" xr6:coauthVersionMax="36" xr10:uidLastSave="{00000000-0000-0000-0000-000000000000}"/>
  <bookViews>
    <workbookView xWindow="810" yWindow="435" windowWidth="15480" windowHeight="11640" tabRatio="760"/>
  </bookViews>
  <sheets>
    <sheet name="Março19" sheetId="37" r:id="rId1"/>
    <sheet name="Abril19" sheetId="38" r:id="rId2"/>
    <sheet name="Maio19" sheetId="39" r:id="rId3"/>
    <sheet name="Alunos 18-19" sheetId="34" r:id="rId4"/>
    <sheet name="ICCS" sheetId="33" r:id="rId5"/>
    <sheet name="Cursos PILAVS" sheetId="32" r:id="rId6"/>
    <sheet name="Junho19" sheetId="40" r:id="rId7"/>
    <sheet name="Julho19" sheetId="41" r:id="rId8"/>
    <sheet name="Agosto19" sheetId="42" r:id="rId9"/>
    <sheet name="Setembro19" sheetId="43" r:id="rId10"/>
    <sheet name="Fevereiro19" sheetId="36" r:id="rId11"/>
    <sheet name="Janeiro19" sheetId="35" r:id="rId12"/>
    <sheet name="Dezembro18" sheetId="31" r:id="rId13"/>
    <sheet name="Novembro18" sheetId="30" r:id="rId14"/>
    <sheet name="Outubro18" sheetId="29" r:id="rId15"/>
    <sheet name="Setembro18" sheetId="7" r:id="rId16"/>
    <sheet name="Agosto18" sheetId="6" r:id="rId17"/>
    <sheet name="Julho18" sheetId="5" r:id="rId18"/>
    <sheet name="Junho18" sheetId="4" r:id="rId19"/>
    <sheet name="Maio18" sheetId="3" r:id="rId20"/>
    <sheet name="Abril18" sheetId="2" r:id="rId21"/>
    <sheet name="Março18" sheetId="1" r:id="rId22"/>
    <sheet name="Fevereiro18" sheetId="11" r:id="rId23"/>
    <sheet name="Janeiro18" sheetId="12" r:id="rId24"/>
    <sheet name="Dezembro17" sheetId="13" r:id="rId25"/>
    <sheet name="Novembro17" sheetId="14" r:id="rId26"/>
    <sheet name="Outubro17" sheetId="15" r:id="rId27"/>
    <sheet name="Setembro17" sheetId="16" r:id="rId28"/>
    <sheet name="Agosto17" sheetId="17" r:id="rId29"/>
    <sheet name="Julho17" sheetId="18" r:id="rId30"/>
    <sheet name="Junho17" sheetId="19" r:id="rId31"/>
  </sheets>
  <definedNames>
    <definedName name="_xlnm.Print_Area" localSheetId="3">'Alunos 18-19'!$D$153:$G$220</definedName>
    <definedName name="_xlnm.Print_Area" localSheetId="5">'Cursos PILAVS'!$A$1:$G$97</definedName>
    <definedName name="_xlnm.Print_Area" localSheetId="4">ICCS!#REF!</definedName>
    <definedName name="Z_9898321C_5773_4C97_A5B9_E49A60561EDA_.wvu.Cols" localSheetId="5" hidden="1">'Cursos PILAVS'!$H:$I</definedName>
    <definedName name="Z_9898321C_5773_4C97_A5B9_E49A60561EDA_.wvu.PrintArea" localSheetId="3" hidden="1">'Alunos 18-19'!$D$153:$G$220</definedName>
    <definedName name="Z_9898321C_5773_4C97_A5B9_E49A60561EDA_.wvu.PrintArea" localSheetId="5" hidden="1">'Cursos PILAVS'!$A$1:$G$97</definedName>
    <definedName name="Z_F1719629_EC13_44D1_9FC6_57123ECFF61A_.wvu.Cols" localSheetId="5" hidden="1">'Cursos PILAVS'!$H:$I</definedName>
    <definedName name="Z_F1719629_EC13_44D1_9FC6_57123ECFF61A_.wvu.PrintArea" localSheetId="3" hidden="1">'Alunos 18-19'!$D$153:$G$220</definedName>
    <definedName name="Z_F1719629_EC13_44D1_9FC6_57123ECFF61A_.wvu.PrintArea" localSheetId="5" hidden="1">'Cursos PILAVS'!$A$1:$G$97</definedName>
  </definedNames>
  <calcPr calcId="191029" fullCalcOnLoad="1"/>
  <customWorkbookViews>
    <customWorkbookView name="DCSI - Personal View" guid="{33CBD926-29D3-462E-BE3F-F4C8F6D7A570}" mergeInterval="0" personalView="1" maximized="1" windowWidth="1276" windowHeight="878" activeSheetId="4"/>
    <customWorkbookView name="DINFA - Personal View" guid="{FA894C70-4806-4629-AB8C-635B67855C0A}" mergeInterval="0" personalView="1" maximized="1" windowWidth="1276" windowHeight="814" activeSheetId="13"/>
    <customWorkbookView name="Cap Rebelo 501673 - Personal View" guid="{B0EEAF17-ACEE-433E-B937-C698DE8BF283}" mergeInterval="0" personalView="1" maximized="1" windowWidth="1276" windowHeight="908" activeSheetId="4"/>
    <customWorkbookView name="Luis Félix - Vista pessoal" guid="{1C37FD4A-90C0-49AA-A2AC-637AF1745CFD}" mergeInterval="0" personalView="1" maximized="1" windowWidth="1362" windowHeight="553" activeSheetId="10"/>
    <customWorkbookView name="Ten Andrade 501672 - Personal View" guid="{44802A8C-24FE-462A-866C-36C9AF3BAB45}" mergeInterval="0" personalView="1" maximized="1" windowWidth="1276" windowHeight="851" activeSheetId="4"/>
    <customWorkbookView name="Andrade - Personal View" guid="{9898321C-5773-4C97-A5B9-E49A60561EDA}" autoUpdate="1" mergeInterval="5" personalView="1" maximized="1" windowWidth="1276" windowHeight="829" tabRatio="760" activeSheetId="1"/>
    <customWorkbookView name="Diniz - Personal View" guid="{F1719629-EC13-44D1-9FC6-57123ECFF61A}" autoUpdate="1" mergeInterval="5" personalView="1" maximized="1" windowWidth="1276" windowHeight="908" tabRatio="760" activeSheetId="1"/>
  </customWorkbookViews>
</workbook>
</file>

<file path=xl/calcChain.xml><?xml version="1.0" encoding="utf-8"?>
<calcChain xmlns="http://schemas.openxmlformats.org/spreadsheetml/2006/main">
  <c r="B1" i="36" l="1"/>
  <c r="AF1" i="36" s="1"/>
  <c r="S15" i="34"/>
  <c r="Q1" i="34"/>
  <c r="L28" i="34"/>
  <c r="N28" i="34"/>
  <c r="B1" i="43"/>
  <c r="AF1" i="43" s="1"/>
  <c r="AJ25" i="43"/>
  <c r="B1" i="42"/>
  <c r="AJ25" i="42"/>
  <c r="B1" i="41"/>
  <c r="AJ25" i="41"/>
  <c r="B1" i="40"/>
  <c r="AG1" i="40" s="1"/>
  <c r="AJ25" i="40"/>
  <c r="B1" i="39"/>
  <c r="AJ25" i="39"/>
  <c r="B1" i="38"/>
  <c r="AG1" i="38" s="1"/>
  <c r="AJ25" i="38"/>
  <c r="B1" i="37"/>
  <c r="AG1" i="37" s="1"/>
  <c r="B1" i="35"/>
  <c r="AF1" i="35" s="1"/>
  <c r="AJ25" i="37"/>
  <c r="AJ25" i="36"/>
  <c r="AJ25" i="35"/>
  <c r="L90" i="34"/>
  <c r="N90" i="34"/>
  <c r="L89" i="34"/>
  <c r="N89" i="34"/>
  <c r="H2" i="32"/>
  <c r="H3" i="32"/>
  <c r="H4" i="32"/>
  <c r="H5" i="32"/>
  <c r="H6" i="32"/>
  <c r="H7" i="32"/>
  <c r="H8" i="32"/>
  <c r="H9" i="32"/>
  <c r="H10" i="32"/>
  <c r="H11" i="32"/>
  <c r="H12" i="32"/>
  <c r="H13" i="32"/>
  <c r="H14" i="32"/>
  <c r="H15" i="32"/>
  <c r="H16" i="32"/>
  <c r="H17" i="32"/>
  <c r="I17" i="32"/>
  <c r="I16" i="32"/>
  <c r="I15" i="32"/>
  <c r="I14" i="32"/>
  <c r="I13" i="32"/>
  <c r="I12" i="32"/>
  <c r="I11" i="32"/>
  <c r="I10" i="32"/>
  <c r="I9" i="32"/>
  <c r="I8" i="32"/>
  <c r="I7" i="32"/>
  <c r="I6" i="32"/>
  <c r="I5" i="32"/>
  <c r="I4" i="32"/>
  <c r="I3" i="32"/>
  <c r="I2" i="32"/>
  <c r="H18" i="32"/>
  <c r="I18" i="32"/>
  <c r="H19" i="32"/>
  <c r="I19" i="32"/>
  <c r="H20" i="32"/>
  <c r="I20" i="32"/>
  <c r="H21" i="32"/>
  <c r="I21" i="32"/>
  <c r="H22" i="32"/>
  <c r="I22" i="32"/>
  <c r="H23" i="32"/>
  <c r="I23" i="32"/>
  <c r="H24" i="32"/>
  <c r="I24" i="32"/>
  <c r="H25" i="32"/>
  <c r="I25" i="32"/>
  <c r="H26" i="32"/>
  <c r="I26" i="32"/>
  <c r="H27" i="32"/>
  <c r="I27" i="32"/>
  <c r="H28" i="32"/>
  <c r="I28" i="32"/>
  <c r="H29" i="32"/>
  <c r="I29" i="32"/>
  <c r="H30" i="32"/>
  <c r="I30" i="32"/>
  <c r="H31" i="32"/>
  <c r="I31" i="32"/>
  <c r="H32" i="32"/>
  <c r="I32" i="32"/>
  <c r="H33" i="32"/>
  <c r="I33" i="32"/>
  <c r="H34" i="32"/>
  <c r="I34" i="32"/>
  <c r="H35" i="32"/>
  <c r="I35" i="32"/>
  <c r="H36" i="32"/>
  <c r="I36" i="32"/>
  <c r="H37" i="32"/>
  <c r="I37" i="32"/>
  <c r="H38" i="32"/>
  <c r="I38" i="32"/>
  <c r="H39" i="32"/>
  <c r="I39" i="32"/>
  <c r="H40" i="32"/>
  <c r="I40" i="32"/>
  <c r="H41" i="32"/>
  <c r="I41" i="32"/>
  <c r="H42" i="32"/>
  <c r="I42" i="32"/>
  <c r="H43" i="32"/>
  <c r="I43" i="32"/>
  <c r="H44" i="32"/>
  <c r="I44" i="32"/>
  <c r="H45" i="32"/>
  <c r="I45" i="32"/>
  <c r="H46" i="32"/>
  <c r="I46" i="32"/>
  <c r="H47" i="32"/>
  <c r="I47" i="32"/>
  <c r="H48" i="32"/>
  <c r="I48" i="32"/>
  <c r="H49" i="32"/>
  <c r="I49" i="32"/>
  <c r="H50" i="32"/>
  <c r="I50" i="32"/>
  <c r="H51" i="32"/>
  <c r="I51" i="32"/>
  <c r="H52" i="32"/>
  <c r="I52" i="32"/>
  <c r="H53" i="32"/>
  <c r="I53" i="32"/>
  <c r="H54" i="32"/>
  <c r="I54" i="32"/>
  <c r="H55" i="32"/>
  <c r="I55" i="32"/>
  <c r="H56" i="32"/>
  <c r="I56" i="32"/>
  <c r="H57" i="32"/>
  <c r="I57" i="32"/>
  <c r="H58" i="32"/>
  <c r="I58" i="32"/>
  <c r="H59" i="32"/>
  <c r="I59" i="32"/>
  <c r="H60" i="32"/>
  <c r="I60" i="32"/>
  <c r="H61" i="32"/>
  <c r="I61" i="32"/>
  <c r="H62" i="32"/>
  <c r="I62" i="32"/>
  <c r="H63" i="32"/>
  <c r="I63" i="32"/>
  <c r="H64" i="32"/>
  <c r="I64" i="32"/>
  <c r="H65" i="32"/>
  <c r="I65" i="32"/>
  <c r="H66" i="32"/>
  <c r="I66" i="32"/>
  <c r="H67" i="32"/>
  <c r="I67" i="32"/>
  <c r="H68" i="32"/>
  <c r="I68" i="32"/>
  <c r="H69" i="32"/>
  <c r="I69" i="32"/>
  <c r="H70" i="32"/>
  <c r="I70" i="32"/>
  <c r="H71" i="32"/>
  <c r="I71" i="32"/>
  <c r="H72" i="32"/>
  <c r="I72" i="32"/>
  <c r="H73" i="32"/>
  <c r="I73" i="32"/>
  <c r="H74" i="32"/>
  <c r="I74" i="32"/>
  <c r="H75" i="32"/>
  <c r="I75" i="32"/>
  <c r="H76" i="32"/>
  <c r="I76" i="32"/>
  <c r="H77" i="32"/>
  <c r="I77" i="32"/>
  <c r="H78" i="32"/>
  <c r="I78" i="32"/>
  <c r="H79" i="32"/>
  <c r="I79" i="32"/>
  <c r="H80" i="32"/>
  <c r="I80" i="32"/>
  <c r="H81" i="32"/>
  <c r="I81" i="32"/>
  <c r="H82" i="32"/>
  <c r="I82" i="32"/>
  <c r="H83" i="32"/>
  <c r="I83" i="32"/>
  <c r="H84" i="32"/>
  <c r="I84" i="32"/>
  <c r="H85" i="32"/>
  <c r="I85" i="32"/>
  <c r="H86" i="32"/>
  <c r="I86" i="32"/>
  <c r="H87" i="32"/>
  <c r="I87" i="32"/>
  <c r="H88" i="32"/>
  <c r="I88" i="32"/>
  <c r="H89" i="32"/>
  <c r="I89" i="32"/>
  <c r="H90" i="32"/>
  <c r="I90" i="32"/>
  <c r="H91" i="32"/>
  <c r="I91" i="32"/>
  <c r="H92" i="32"/>
  <c r="I92" i="32"/>
  <c r="H93" i="32"/>
  <c r="I93" i="32"/>
  <c r="H94" i="32"/>
  <c r="I94" i="32"/>
  <c r="H95" i="32"/>
  <c r="I95" i="32"/>
  <c r="H96" i="32"/>
  <c r="I96" i="32"/>
  <c r="H97" i="32"/>
  <c r="I97" i="32"/>
  <c r="H98" i="32"/>
  <c r="I98" i="32"/>
  <c r="H99" i="32"/>
  <c r="I99" i="32"/>
  <c r="H100" i="32"/>
  <c r="I100" i="32"/>
  <c r="H101" i="32"/>
  <c r="I101" i="32"/>
  <c r="H102" i="32"/>
  <c r="I102" i="32"/>
  <c r="H103" i="32"/>
  <c r="I103" i="32"/>
  <c r="H104" i="32"/>
  <c r="I104" i="32"/>
  <c r="H105" i="32"/>
  <c r="I105" i="32"/>
  <c r="H106" i="32"/>
  <c r="I106" i="32"/>
  <c r="H107" i="32"/>
  <c r="I107" i="32"/>
  <c r="H108" i="32"/>
  <c r="I108" i="32"/>
  <c r="H109" i="32"/>
  <c r="I109" i="32"/>
  <c r="H110" i="32"/>
  <c r="I110" i="32"/>
  <c r="H111" i="32"/>
  <c r="I111" i="32"/>
  <c r="H112" i="32"/>
  <c r="I112" i="32"/>
  <c r="H113" i="32"/>
  <c r="I113" i="32"/>
  <c r="B1" i="31"/>
  <c r="AF1" i="31" s="1"/>
  <c r="A2" i="31" s="1"/>
  <c r="B2" i="31" s="1"/>
  <c r="C2" i="31" s="1"/>
  <c r="D2" i="31" s="1"/>
  <c r="E2" i="31" s="1"/>
  <c r="F2" i="31" s="1"/>
  <c r="G2" i="31" s="1"/>
  <c r="H2" i="31" s="1"/>
  <c r="I2" i="31" s="1"/>
  <c r="J2" i="31" s="1"/>
  <c r="K2" i="31" s="1"/>
  <c r="L2" i="31" s="1"/>
  <c r="M2" i="31" s="1"/>
  <c r="N2" i="31" s="1"/>
  <c r="O2" i="31" s="1"/>
  <c r="P2" i="31" s="1"/>
  <c r="Q2" i="31" s="1"/>
  <c r="R2" i="31" s="1"/>
  <c r="S2" i="31" s="1"/>
  <c r="T2" i="31" s="1"/>
  <c r="U2" i="31" s="1"/>
  <c r="V2" i="31" s="1"/>
  <c r="W2" i="31" s="1"/>
  <c r="X2" i="31" s="1"/>
  <c r="Y2" i="31" s="1"/>
  <c r="Z2" i="31" s="1"/>
  <c r="AA2" i="31" s="1"/>
  <c r="AB2" i="31" s="1"/>
  <c r="AC2" i="31" s="1"/>
  <c r="AD2" i="31" s="1"/>
  <c r="AE2" i="31" s="1"/>
  <c r="AJ25" i="31"/>
  <c r="B1" i="30"/>
  <c r="AG1" i="30" s="1"/>
  <c r="AJ25" i="30"/>
  <c r="B1" i="29"/>
  <c r="AH1" i="29" s="1"/>
  <c r="AK25" i="29"/>
  <c r="AK27" i="2"/>
  <c r="B1" i="19"/>
  <c r="AH1" i="19" s="1"/>
  <c r="AK25" i="19"/>
  <c r="B1" i="18"/>
  <c r="AK25" i="18"/>
  <c r="B1" i="17"/>
  <c r="AG1" i="17" s="1"/>
  <c r="AK25" i="17"/>
  <c r="B1" i="16"/>
  <c r="AG1" i="16" s="1"/>
  <c r="AK25" i="16"/>
  <c r="B1" i="15"/>
  <c r="AK25" i="15"/>
  <c r="B1" i="14"/>
  <c r="AG1" i="14" s="1"/>
  <c r="AK25" i="14"/>
  <c r="B1" i="13"/>
  <c r="AG1" i="13" s="1"/>
  <c r="AK25" i="13"/>
  <c r="B1" i="12"/>
  <c r="AG1" i="12" s="1"/>
  <c r="AK25" i="12"/>
  <c r="B1" i="11"/>
  <c r="AG1" i="11" s="1"/>
  <c r="A2" i="11" s="1"/>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H1" i="11"/>
  <c r="AK25" i="11"/>
  <c r="B1" i="7"/>
  <c r="AH1" i="7" s="1"/>
  <c r="AK25" i="7"/>
  <c r="B1" i="6"/>
  <c r="AG1" i="6" s="1"/>
  <c r="A2" i="6" s="1"/>
  <c r="B2" i="6" s="1"/>
  <c r="C2" i="6" s="1"/>
  <c r="D2" i="6" s="1"/>
  <c r="E2" i="6" s="1"/>
  <c r="F2" i="6" s="1"/>
  <c r="G2" i="6" s="1"/>
  <c r="H2" i="6" s="1"/>
  <c r="I2" i="6" s="1"/>
  <c r="J2" i="6" s="1"/>
  <c r="K2" i="6" s="1"/>
  <c r="L2" i="6" s="1"/>
  <c r="M2" i="6" s="1"/>
  <c r="N2" i="6" s="1"/>
  <c r="O2" i="6" s="1"/>
  <c r="P2" i="6" s="1"/>
  <c r="Q2" i="6" s="1"/>
  <c r="R2" i="6" s="1"/>
  <c r="S2" i="6" s="1"/>
  <c r="T2" i="6" s="1"/>
  <c r="U2" i="6" s="1"/>
  <c r="V2" i="6" s="1"/>
  <c r="W2" i="6" s="1"/>
  <c r="X2" i="6" s="1"/>
  <c r="Y2" i="6" s="1"/>
  <c r="Z2" i="6" s="1"/>
  <c r="AA2" i="6" s="1"/>
  <c r="AB2" i="6" s="1"/>
  <c r="AC2" i="6" s="1"/>
  <c r="AD2" i="6" s="1"/>
  <c r="AE2" i="6" s="1"/>
  <c r="AK25" i="6"/>
  <c r="B1" i="5"/>
  <c r="AG1" i="5" s="1"/>
  <c r="AK25" i="5"/>
  <c r="B1" i="4"/>
  <c r="AK25" i="4"/>
  <c r="B1" i="3"/>
  <c r="AH1" i="3" s="1"/>
  <c r="AK25" i="3"/>
  <c r="B1" i="2"/>
  <c r="AG1" i="2" s="1"/>
  <c r="AK25" i="2"/>
  <c r="B1" i="1"/>
  <c r="AK25" i="1"/>
  <c r="L171" i="34"/>
  <c r="N171" i="34"/>
  <c r="L159" i="34"/>
  <c r="N159" i="34"/>
  <c r="L155" i="34"/>
  <c r="N155" i="34"/>
  <c r="L179" i="34"/>
  <c r="N179" i="34"/>
  <c r="L153" i="34"/>
  <c r="N153" i="34"/>
  <c r="L154" i="34"/>
  <c r="N154" i="34"/>
  <c r="L156" i="34"/>
  <c r="N156" i="34"/>
  <c r="L157" i="34"/>
  <c r="L158" i="34"/>
  <c r="N158" i="34"/>
  <c r="L160" i="34"/>
  <c r="N160" i="34"/>
  <c r="L161" i="34"/>
  <c r="N161" i="34"/>
  <c r="L162" i="34"/>
  <c r="N162" i="34"/>
  <c r="L163" i="34"/>
  <c r="N163" i="34"/>
  <c r="L164" i="34"/>
  <c r="N164" i="34"/>
  <c r="L165" i="34"/>
  <c r="N165" i="34"/>
  <c r="L166" i="34"/>
  <c r="N166" i="34"/>
  <c r="L167" i="34"/>
  <c r="N167" i="34"/>
  <c r="L168" i="34"/>
  <c r="N168" i="34"/>
  <c r="L169" i="34"/>
  <c r="N169" i="34"/>
  <c r="L170" i="34"/>
  <c r="N170" i="34"/>
  <c r="L172" i="34"/>
  <c r="N172" i="34"/>
  <c r="L173" i="34"/>
  <c r="N173" i="34"/>
  <c r="L174" i="34"/>
  <c r="N174" i="34"/>
  <c r="L175" i="34"/>
  <c r="N175" i="34"/>
  <c r="L176" i="34"/>
  <c r="N176" i="34"/>
  <c r="L177" i="34"/>
  <c r="N177" i="34"/>
  <c r="L178" i="34"/>
  <c r="N178" i="34"/>
  <c r="L180" i="34"/>
  <c r="N180" i="34"/>
  <c r="L181" i="34"/>
  <c r="N181" i="34"/>
  <c r="L2" i="34"/>
  <c r="N2" i="34"/>
  <c r="L3" i="34"/>
  <c r="N3" i="34"/>
  <c r="L4" i="34"/>
  <c r="N4" i="34"/>
  <c r="L5" i="34"/>
  <c r="N5" i="34"/>
  <c r="L6" i="34"/>
  <c r="L7" i="34"/>
  <c r="N7" i="34"/>
  <c r="L8" i="34"/>
  <c r="N8" i="34"/>
  <c r="L9" i="34"/>
  <c r="N9" i="34"/>
  <c r="L10" i="34"/>
  <c r="N10" i="34"/>
  <c r="L11" i="34"/>
  <c r="N11" i="34"/>
  <c r="L12" i="34"/>
  <c r="N12" i="34"/>
  <c r="L13" i="34"/>
  <c r="N13" i="34"/>
  <c r="L14" i="34"/>
  <c r="N14" i="34"/>
  <c r="L15" i="34"/>
  <c r="N15" i="34"/>
  <c r="L16" i="34"/>
  <c r="M16" i="34"/>
  <c r="L17" i="34"/>
  <c r="N17" i="34"/>
  <c r="L18" i="34"/>
  <c r="N18" i="34"/>
  <c r="L19" i="34"/>
  <c r="N19" i="34"/>
  <c r="L20" i="34"/>
  <c r="N20" i="34"/>
  <c r="L21" i="34"/>
  <c r="N21" i="34"/>
  <c r="L22" i="34"/>
  <c r="N22" i="34"/>
  <c r="L23" i="34"/>
  <c r="N23" i="34"/>
  <c r="L24" i="34"/>
  <c r="L25" i="34"/>
  <c r="N25" i="34"/>
  <c r="L26" i="34"/>
  <c r="N26" i="34"/>
  <c r="L27" i="34"/>
  <c r="N27" i="34"/>
  <c r="L29" i="34"/>
  <c r="N29" i="34"/>
  <c r="L30" i="34"/>
  <c r="N30" i="34"/>
  <c r="L31" i="34"/>
  <c r="N31" i="34"/>
  <c r="L32" i="34"/>
  <c r="N32" i="34"/>
  <c r="L33" i="34"/>
  <c r="N33" i="34"/>
  <c r="L34" i="34"/>
  <c r="N34" i="34"/>
  <c r="L35" i="34"/>
  <c r="N35" i="34"/>
  <c r="L36" i="34"/>
  <c r="N36" i="34"/>
  <c r="M72" i="33"/>
  <c r="L37" i="34"/>
  <c r="N37" i="34"/>
  <c r="L38" i="34"/>
  <c r="N38" i="34"/>
  <c r="L39" i="34"/>
  <c r="N39" i="34"/>
  <c r="L40" i="34"/>
  <c r="N40" i="34"/>
  <c r="L41" i="34"/>
  <c r="N41" i="34"/>
  <c r="L42" i="34"/>
  <c r="N42" i="34"/>
  <c r="L43" i="34"/>
  <c r="N43" i="34"/>
  <c r="L44" i="34"/>
  <c r="N44" i="34"/>
  <c r="L45" i="34"/>
  <c r="N45" i="34"/>
  <c r="L46" i="34"/>
  <c r="N46" i="34"/>
  <c r="L47" i="34"/>
  <c r="N47" i="34"/>
  <c r="L48" i="34"/>
  <c r="N48" i="34"/>
  <c r="L49" i="34"/>
  <c r="N49" i="34"/>
  <c r="L50" i="34"/>
  <c r="N50" i="34"/>
  <c r="L51" i="34"/>
  <c r="N51" i="34"/>
  <c r="L52" i="34"/>
  <c r="N52" i="34"/>
  <c r="L53" i="34"/>
  <c r="N53" i="34"/>
  <c r="L54" i="34"/>
  <c r="N54" i="34"/>
  <c r="L55" i="34"/>
  <c r="N55" i="34"/>
  <c r="L56" i="34"/>
  <c r="N56" i="34"/>
  <c r="L57" i="34"/>
  <c r="N57" i="34"/>
  <c r="L58" i="34"/>
  <c r="N58" i="34"/>
  <c r="L59" i="34"/>
  <c r="L60" i="34"/>
  <c r="N60" i="34"/>
  <c r="L61" i="34"/>
  <c r="N61" i="34"/>
  <c r="M61" i="34"/>
  <c r="L62" i="34"/>
  <c r="N62" i="34"/>
  <c r="L63" i="34"/>
  <c r="N63" i="34"/>
  <c r="L64" i="34"/>
  <c r="N64" i="34"/>
  <c r="L65" i="34"/>
  <c r="N65" i="34"/>
  <c r="L66" i="34"/>
  <c r="N66" i="34"/>
  <c r="L67" i="34"/>
  <c r="N67" i="34"/>
  <c r="L68" i="34"/>
  <c r="N68" i="34"/>
  <c r="L69" i="34"/>
  <c r="N69" i="34"/>
  <c r="L70" i="34"/>
  <c r="N70" i="34"/>
  <c r="L71" i="34"/>
  <c r="N71" i="34"/>
  <c r="L72" i="34"/>
  <c r="N72" i="34"/>
  <c r="L73" i="34"/>
  <c r="N73" i="34"/>
  <c r="L74" i="34"/>
  <c r="N74" i="34"/>
  <c r="L75" i="34"/>
  <c r="N75" i="34"/>
  <c r="L76" i="34"/>
  <c r="N76" i="34"/>
  <c r="L77" i="34"/>
  <c r="N77" i="34"/>
  <c r="L78" i="34"/>
  <c r="N78" i="34"/>
  <c r="L79" i="34"/>
  <c r="N79" i="34"/>
  <c r="L80" i="34"/>
  <c r="N80" i="34"/>
  <c r="L81" i="34"/>
  <c r="N81" i="34"/>
  <c r="L82" i="34"/>
  <c r="L83" i="34"/>
  <c r="N83" i="34"/>
  <c r="L84" i="34"/>
  <c r="N84" i="34"/>
  <c r="L85" i="34"/>
  <c r="N85" i="34"/>
  <c r="L86" i="34"/>
  <c r="L87" i="34"/>
  <c r="N87" i="34"/>
  <c r="L88" i="34"/>
  <c r="N88" i="34"/>
  <c r="L91" i="34"/>
  <c r="N91" i="34"/>
  <c r="L92" i="34"/>
  <c r="N92" i="34"/>
  <c r="L93" i="34"/>
  <c r="N93" i="34"/>
  <c r="L94" i="34"/>
  <c r="N94" i="34"/>
  <c r="L95" i="34"/>
  <c r="N95" i="34"/>
  <c r="L96" i="34"/>
  <c r="N96" i="34"/>
  <c r="L97" i="34"/>
  <c r="N97" i="34"/>
  <c r="L98" i="34"/>
  <c r="N98" i="34"/>
  <c r="L99" i="34"/>
  <c r="N99" i="34"/>
  <c r="L100" i="34"/>
  <c r="N100" i="34"/>
  <c r="L101" i="34"/>
  <c r="N101" i="34"/>
  <c r="L102" i="34"/>
  <c r="N102" i="34"/>
  <c r="L103" i="34"/>
  <c r="N103" i="34"/>
  <c r="L104" i="34"/>
  <c r="N104" i="34"/>
  <c r="L105" i="34"/>
  <c r="N105" i="34"/>
  <c r="L106" i="34"/>
  <c r="N106" i="34"/>
  <c r="L107" i="34"/>
  <c r="N107" i="34"/>
  <c r="L108" i="34"/>
  <c r="N108" i="34"/>
  <c r="L109" i="34"/>
  <c r="N109" i="34"/>
  <c r="L110" i="34"/>
  <c r="N110" i="34"/>
  <c r="L111" i="34"/>
  <c r="N111" i="34"/>
  <c r="L112" i="34"/>
  <c r="N112" i="34"/>
  <c r="L113" i="34"/>
  <c r="N113" i="34"/>
  <c r="L114" i="34"/>
  <c r="N114" i="34"/>
  <c r="L115" i="34"/>
  <c r="N115" i="34"/>
  <c r="L116" i="34"/>
  <c r="N116" i="34"/>
  <c r="L117" i="34"/>
  <c r="N117" i="34"/>
  <c r="L118" i="34"/>
  <c r="N118" i="34"/>
  <c r="L119" i="34"/>
  <c r="N119" i="34"/>
  <c r="L120" i="34"/>
  <c r="N120" i="34"/>
  <c r="L121" i="34"/>
  <c r="N121" i="34"/>
  <c r="L122" i="34"/>
  <c r="L123" i="34"/>
  <c r="N123" i="34"/>
  <c r="L124" i="34"/>
  <c r="N124" i="34"/>
  <c r="L125" i="34"/>
  <c r="N125" i="34"/>
  <c r="L126" i="34"/>
  <c r="N126" i="34"/>
  <c r="L127" i="34"/>
  <c r="N127" i="34"/>
  <c r="L128" i="34"/>
  <c r="L129" i="34"/>
  <c r="N129" i="34"/>
  <c r="L130" i="34"/>
  <c r="N130" i="34"/>
  <c r="L131" i="34"/>
  <c r="N131" i="34"/>
  <c r="L132" i="34"/>
  <c r="N132" i="34"/>
  <c r="L133" i="34"/>
  <c r="N133" i="34"/>
  <c r="L134" i="34"/>
  <c r="N134" i="34"/>
  <c r="L135" i="34"/>
  <c r="N135" i="34"/>
  <c r="L136" i="34"/>
  <c r="N136" i="34"/>
  <c r="L137" i="34"/>
  <c r="N137" i="34"/>
  <c r="L138" i="34"/>
  <c r="N138" i="34"/>
  <c r="L139" i="34"/>
  <c r="N139" i="34"/>
  <c r="L140" i="34"/>
  <c r="N140" i="34"/>
  <c r="L141" i="34"/>
  <c r="N141" i="34"/>
  <c r="L142" i="34"/>
  <c r="N142" i="34"/>
  <c r="L143" i="34"/>
  <c r="N143" i="34"/>
  <c r="L144" i="34"/>
  <c r="N144" i="34"/>
  <c r="L145" i="34"/>
  <c r="N145" i="34"/>
  <c r="L146" i="34"/>
  <c r="N146" i="34"/>
  <c r="L147" i="34"/>
  <c r="N147" i="34"/>
  <c r="L148" i="34"/>
  <c r="N148" i="34"/>
  <c r="L149" i="34"/>
  <c r="N149" i="34"/>
  <c r="L150" i="34"/>
  <c r="N150" i="34"/>
  <c r="L151" i="34"/>
  <c r="N151" i="34"/>
  <c r="L152" i="34"/>
  <c r="N152" i="34"/>
  <c r="L182" i="34"/>
  <c r="L183" i="34"/>
  <c r="N183" i="34"/>
  <c r="L184" i="34"/>
  <c r="N184" i="34"/>
  <c r="L185" i="34"/>
  <c r="N185" i="34"/>
  <c r="L186" i="34"/>
  <c r="N186" i="34"/>
  <c r="L187" i="34"/>
  <c r="N187" i="34"/>
  <c r="L188" i="34"/>
  <c r="N188" i="34"/>
  <c r="L189" i="34"/>
  <c r="N189" i="34"/>
  <c r="L190" i="34"/>
  <c r="N190" i="34"/>
  <c r="L191" i="34"/>
  <c r="N191" i="34"/>
  <c r="L192" i="34"/>
  <c r="N192" i="34"/>
  <c r="L193" i="34"/>
  <c r="N193" i="34"/>
  <c r="AE2" i="36"/>
  <c r="M47" i="34"/>
  <c r="M179" i="34"/>
  <c r="M163" i="34"/>
  <c r="M164" i="34"/>
  <c r="M118" i="34"/>
  <c r="M49" i="34"/>
  <c r="M131" i="34"/>
  <c r="M80" i="34"/>
  <c r="M65" i="34"/>
  <c r="M180" i="34"/>
  <c r="M28" i="34"/>
  <c r="M189" i="34"/>
  <c r="M156" i="34"/>
  <c r="M106" i="34"/>
  <c r="M170" i="34"/>
  <c r="M101" i="34"/>
  <c r="M40" i="34"/>
  <c r="M38" i="34"/>
  <c r="M162" i="34"/>
  <c r="M109" i="34"/>
  <c r="M22" i="34"/>
  <c r="M116" i="34"/>
  <c r="M187" i="34"/>
  <c r="M139" i="34"/>
  <c r="M148" i="34"/>
  <c r="M17" i="34"/>
  <c r="M99" i="34"/>
  <c r="M137" i="34"/>
  <c r="M140" i="34"/>
  <c r="M37" i="34"/>
  <c r="M1" i="34"/>
  <c r="M91" i="34"/>
  <c r="M133" i="34"/>
  <c r="M96" i="34"/>
  <c r="M146" i="34"/>
  <c r="M81" i="34"/>
  <c r="M159" i="34"/>
  <c r="M126" i="34"/>
  <c r="M93" i="34"/>
  <c r="M31" i="34"/>
  <c r="M130" i="34"/>
  <c r="M151" i="34"/>
  <c r="M110" i="34"/>
  <c r="M181" i="34"/>
  <c r="M119" i="34"/>
  <c r="M29" i="34"/>
  <c r="M100" i="34"/>
  <c r="M7" i="34"/>
  <c r="M169" i="34"/>
  <c r="M66" i="34"/>
  <c r="M72" i="34"/>
  <c r="M15" i="34"/>
  <c r="M90" i="34"/>
  <c r="M188" i="34"/>
  <c r="M172" i="34"/>
  <c r="M103" i="34"/>
  <c r="M73" i="34"/>
  <c r="M152" i="34"/>
  <c r="M64" i="34"/>
  <c r="M85" i="34"/>
  <c r="M60" i="34"/>
  <c r="M5" i="34"/>
  <c r="M176" i="34"/>
  <c r="M168" i="34"/>
  <c r="M14" i="34"/>
  <c r="M98" i="34"/>
  <c r="M25" i="34"/>
  <c r="M4" i="34"/>
  <c r="M53" i="34"/>
  <c r="M2" i="34"/>
  <c r="M19" i="34"/>
  <c r="M113" i="34"/>
  <c r="M166" i="34"/>
  <c r="M9" i="34"/>
  <c r="M144" i="34"/>
  <c r="M175" i="34"/>
  <c r="M8" i="34"/>
  <c r="M190" i="34"/>
  <c r="M58" i="34"/>
  <c r="M35" i="34"/>
  <c r="M174" i="34"/>
  <c r="M23" i="34"/>
  <c r="M178" i="34"/>
  <c r="M33" i="34"/>
  <c r="M20" i="34"/>
  <c r="M186" i="34"/>
  <c r="M192" i="34"/>
  <c r="M134" i="34"/>
  <c r="M142" i="34"/>
  <c r="M117" i="34"/>
  <c r="M161" i="34"/>
  <c r="N157" i="34"/>
  <c r="M157" i="34"/>
  <c r="AG1" i="36"/>
  <c r="N82" i="34"/>
  <c r="M82" i="34"/>
  <c r="M26" i="34"/>
  <c r="M78" i="34"/>
  <c r="M143" i="34"/>
  <c r="M125" i="34"/>
  <c r="M165" i="34"/>
  <c r="M105" i="34"/>
  <c r="M48" i="34"/>
  <c r="M153" i="34"/>
  <c r="M145" i="34"/>
  <c r="M51" i="34"/>
  <c r="M147" i="34"/>
  <c r="M114" i="34"/>
  <c r="M160" i="34"/>
  <c r="M95" i="34"/>
  <c r="M150" i="34"/>
  <c r="M39" i="34"/>
  <c r="M68" i="34"/>
  <c r="M102" i="34"/>
  <c r="M77" i="34"/>
  <c r="M129" i="34"/>
  <c r="M182" i="34"/>
  <c r="N182" i="34"/>
  <c r="N16" i="34"/>
  <c r="AG1" i="35"/>
  <c r="M191" i="34"/>
  <c r="M108" i="34"/>
  <c r="M115" i="34"/>
  <c r="M124" i="34"/>
  <c r="M107" i="34"/>
  <c r="M76" i="34"/>
  <c r="M84" i="34"/>
  <c r="M21" i="34"/>
  <c r="M123" i="34"/>
  <c r="M79" i="34"/>
  <c r="M12" i="34"/>
  <c r="M112" i="34"/>
  <c r="M44" i="34"/>
  <c r="M185" i="34"/>
  <c r="M127" i="34"/>
  <c r="M193" i="34"/>
  <c r="M3" i="34"/>
  <c r="M43" i="34"/>
  <c r="M155" i="34"/>
  <c r="M121" i="34"/>
  <c r="M171" i="34"/>
  <c r="M184" i="34"/>
  <c r="M10" i="34"/>
  <c r="M63" i="34"/>
  <c r="M94" i="34"/>
  <c r="M46" i="34"/>
  <c r="M75" i="34"/>
  <c r="M50" i="34"/>
  <c r="AF1" i="39"/>
  <c r="AG1" i="39"/>
  <c r="N122" i="34"/>
  <c r="M122" i="34"/>
  <c r="N128" i="34"/>
  <c r="M128" i="34"/>
  <c r="N24" i="34"/>
  <c r="M24" i="34"/>
  <c r="N6" i="34"/>
  <c r="M6" i="34"/>
  <c r="N86" i="34"/>
  <c r="M86" i="34"/>
  <c r="M62" i="34"/>
  <c r="M41" i="34"/>
  <c r="M136" i="34"/>
  <c r="M89" i="34"/>
  <c r="M177" i="34"/>
  <c r="M71" i="34"/>
  <c r="M83" i="34"/>
  <c r="M183" i="34"/>
  <c r="M52" i="34"/>
  <c r="M13" i="34"/>
  <c r="M34" i="34"/>
  <c r="M132" i="34"/>
  <c r="M36" i="34"/>
  <c r="M67" i="34"/>
  <c r="M97" i="34"/>
  <c r="M141" i="34"/>
  <c r="M149" i="34"/>
  <c r="M74" i="34"/>
  <c r="M57" i="34"/>
  <c r="M92" i="34"/>
  <c r="M87" i="34"/>
  <c r="M42" i="34"/>
  <c r="M104" i="34"/>
  <c r="M70" i="34"/>
  <c r="M120" i="34"/>
  <c r="M56" i="34"/>
  <c r="M154" i="34"/>
  <c r="M27" i="34"/>
  <c r="M45" i="34"/>
  <c r="M32" i="34"/>
  <c r="M59" i="34"/>
  <c r="N59" i="34"/>
  <c r="M135" i="34"/>
  <c r="M167" i="34"/>
  <c r="M173" i="34"/>
  <c r="M55" i="34"/>
  <c r="M138" i="34"/>
  <c r="M69" i="34"/>
  <c r="M11" i="34"/>
  <c r="M54" i="34"/>
  <c r="M158" i="34"/>
  <c r="M88" i="34"/>
  <c r="M18" i="34"/>
  <c r="M111" i="34"/>
  <c r="M30" i="34"/>
  <c r="AF1" i="38"/>
  <c r="A2" i="38" s="1"/>
  <c r="B2" i="38" s="1"/>
  <c r="C2" i="38" s="1"/>
  <c r="D2" i="38" s="1"/>
  <c r="E2" i="38"/>
  <c r="F2" i="38" s="1"/>
  <c r="G2" i="38" s="1"/>
  <c r="H2" i="38" s="1"/>
  <c r="I2" i="38" s="1"/>
  <c r="J2" i="38" s="1"/>
  <c r="K2" i="38" s="1"/>
  <c r="L2" i="38" s="1"/>
  <c r="M2" i="38" s="1"/>
  <c r="N2" i="38" s="1"/>
  <c r="O2" i="38" s="1"/>
  <c r="P2" i="38" s="1"/>
  <c r="Q2" i="38" s="1"/>
  <c r="R2" i="38" s="1"/>
  <c r="S2" i="38" s="1"/>
  <c r="T2" i="38" s="1"/>
  <c r="U2" i="38" s="1"/>
  <c r="V2" i="38" s="1"/>
  <c r="W2" i="38" s="1"/>
  <c r="X2" i="38" s="1"/>
  <c r="Y2" i="38" s="1"/>
  <c r="Z2" i="38" s="1"/>
  <c r="AA2" i="38" s="1"/>
  <c r="AB2" i="38" s="1"/>
  <c r="AC2" i="38" s="1"/>
  <c r="AD2" i="38" s="1"/>
  <c r="AE2" i="38" s="1"/>
  <c r="AF2" i="38" s="1"/>
  <c r="AH1" i="16"/>
  <c r="AG1" i="7"/>
  <c r="A2" i="7" s="1"/>
  <c r="B2" i="7" s="1"/>
  <c r="C2" i="7" s="1"/>
  <c r="D2" i="7" s="1"/>
  <c r="E2" i="7" s="1"/>
  <c r="F2" i="7" s="1"/>
  <c r="G2" i="7" s="1"/>
  <c r="H2" i="7" s="1"/>
  <c r="I2" i="7" s="1"/>
  <c r="J2" i="7" s="1"/>
  <c r="K2" i="7" s="1"/>
  <c r="L2" i="7" s="1"/>
  <c r="M2" i="7" s="1"/>
  <c r="N2" i="7" s="1"/>
  <c r="O2" i="7" s="1"/>
  <c r="P2" i="7" s="1"/>
  <c r="Q2" i="7" s="1"/>
  <c r="R2" i="7" s="1"/>
  <c r="S2" i="7" s="1"/>
  <c r="T2" i="7" s="1"/>
  <c r="U2" i="7" s="1"/>
  <c r="V2" i="7" s="1"/>
  <c r="W2" i="7" s="1"/>
  <c r="X2" i="7" s="1"/>
  <c r="Y2" i="7" s="1"/>
  <c r="Z2" i="7" s="1"/>
  <c r="AA2" i="7" s="1"/>
  <c r="AB2" i="7" s="1"/>
  <c r="AC2" i="7" s="1"/>
  <c r="AD2" i="7" s="1"/>
  <c r="AE2" i="7" s="1"/>
  <c r="AF1" i="30"/>
  <c r="A2" i="36"/>
  <c r="B2" i="36" s="1"/>
  <c r="C2" i="36" s="1"/>
  <c r="D2" i="36" s="1"/>
  <c r="E2" i="36" s="1"/>
  <c r="F2" i="36" s="1"/>
  <c r="G2" i="36" s="1"/>
  <c r="H2" i="36" s="1"/>
  <c r="I2" i="36" s="1"/>
  <c r="J2" i="36" s="1"/>
  <c r="K2" i="36" s="1"/>
  <c r="L2" i="36" s="1"/>
  <c r="M2" i="36" s="1"/>
  <c r="N2" i="36" s="1"/>
  <c r="O2" i="36" s="1"/>
  <c r="P2" i="36" s="1"/>
  <c r="Q2" i="36" s="1"/>
  <c r="R2" i="36" s="1"/>
  <c r="S2" i="36" s="1"/>
  <c r="T2" i="36" s="1"/>
  <c r="U2" i="36" s="1"/>
  <c r="V2" i="36" s="1"/>
  <c r="W2" i="36" s="1"/>
  <c r="X2" i="36" s="1"/>
  <c r="Y2" i="36" s="1"/>
  <c r="Z2" i="36" s="1"/>
  <c r="AA2" i="36" s="1"/>
  <c r="AB2" i="36" s="1"/>
  <c r="AC2" i="36" s="1"/>
  <c r="AG1" i="31"/>
  <c r="AH1" i="6"/>
  <c r="AF1" i="42"/>
  <c r="AG1" i="42"/>
  <c r="AG1" i="4"/>
  <c r="AH1" i="4"/>
  <c r="A2" i="4" s="1"/>
  <c r="B2" i="4" s="1"/>
  <c r="C2" i="4" s="1"/>
  <c r="D2" i="4" s="1"/>
  <c r="E2" i="4" s="1"/>
  <c r="F2" i="4" s="1"/>
  <c r="G2" i="4" s="1"/>
  <c r="H2" i="4" s="1"/>
  <c r="I2" i="4" s="1"/>
  <c r="J2" i="4" s="1"/>
  <c r="K2" i="4" s="1"/>
  <c r="L2" i="4" s="1"/>
  <c r="M2" i="4" s="1"/>
  <c r="N2" i="4" s="1"/>
  <c r="O2" i="4" s="1"/>
  <c r="P2" i="4" s="1"/>
  <c r="Q2" i="4" s="1"/>
  <c r="R2" i="4" s="1"/>
  <c r="S2" i="4" s="1"/>
  <c r="T2" i="4" s="1"/>
  <c r="U2" i="4" s="1"/>
  <c r="V2" i="4" s="1"/>
  <c r="W2" i="4" s="1"/>
  <c r="X2" i="4" s="1"/>
  <c r="Y2" i="4" s="1"/>
  <c r="Z2" i="4" s="1"/>
  <c r="AA2" i="4" s="1"/>
  <c r="AB2" i="4" s="1"/>
  <c r="AC2" i="4" s="1"/>
  <c r="AD2" i="4" s="1"/>
  <c r="AE2" i="4" s="1"/>
  <c r="AG1" i="19"/>
  <c r="A2" i="42"/>
  <c r="B2" i="42"/>
  <c r="C2" i="42" s="1"/>
  <c r="D2" i="42" s="1"/>
  <c r="E2" i="42" s="1"/>
  <c r="F2" i="42" s="1"/>
  <c r="G2" i="42" s="1"/>
  <c r="H2" i="42" s="1"/>
  <c r="I2" i="42" s="1"/>
  <c r="J2" i="42" s="1"/>
  <c r="K2" i="42" s="1"/>
  <c r="L2" i="42" s="1"/>
  <c r="M2" i="42" s="1"/>
  <c r="N2" i="42" s="1"/>
  <c r="O2" i="42" s="1"/>
  <c r="P2" i="42" s="1"/>
  <c r="Q2" i="42" s="1"/>
  <c r="R2" i="42" s="1"/>
  <c r="S2" i="42" s="1"/>
  <c r="T2" i="42" s="1"/>
  <c r="U2" i="42" s="1"/>
  <c r="V2" i="42" s="1"/>
  <c r="W2" i="42" s="1"/>
  <c r="X2" i="42" s="1"/>
  <c r="Y2" i="42" s="1"/>
  <c r="Z2" i="42" s="1"/>
  <c r="AA2" i="42" s="1"/>
  <c r="AB2" i="42" s="1"/>
  <c r="AC2" i="42" s="1"/>
  <c r="AD2" i="42" s="1"/>
  <c r="AE2" i="42" s="1"/>
  <c r="AF2" i="42" s="1"/>
  <c r="A2" i="5" l="1"/>
  <c r="B2" i="5" s="1"/>
  <c r="C2" i="5" s="1"/>
  <c r="D2" i="5" s="1"/>
  <c r="E2" i="5" s="1"/>
  <c r="F2" i="5" s="1"/>
  <c r="G2" i="5" s="1"/>
  <c r="H2" i="5" s="1"/>
  <c r="I2" i="5" s="1"/>
  <c r="J2" i="5" s="1"/>
  <c r="K2" i="5" s="1"/>
  <c r="L2" i="5" s="1"/>
  <c r="M2" i="5" s="1"/>
  <c r="N2" i="5" s="1"/>
  <c r="O2" i="5" s="1"/>
  <c r="P2" i="5" s="1"/>
  <c r="Q2" i="5" s="1"/>
  <c r="R2" i="5" s="1"/>
  <c r="S2" i="5" s="1"/>
  <c r="T2" i="5" s="1"/>
  <c r="U2" i="5" s="1"/>
  <c r="V2" i="5" s="1"/>
  <c r="W2" i="5" s="1"/>
  <c r="X2" i="5" s="1"/>
  <c r="Y2" i="5" s="1"/>
  <c r="Z2" i="5" s="1"/>
  <c r="AA2" i="5" s="1"/>
  <c r="AB2" i="5" s="1"/>
  <c r="AC2" i="5" s="1"/>
  <c r="AD2" i="5" s="1"/>
  <c r="AE2" i="5" s="1"/>
  <c r="A2" i="19"/>
  <c r="B2" i="19" s="1"/>
  <c r="C2" i="19" s="1"/>
  <c r="D2" i="19" s="1"/>
  <c r="E2" i="19" s="1"/>
  <c r="F2" i="19" s="1"/>
  <c r="G2" i="19" s="1"/>
  <c r="H2" i="19" s="1"/>
  <c r="I2" i="19" s="1"/>
  <c r="J2" i="19" s="1"/>
  <c r="K2" i="19" s="1"/>
  <c r="L2" i="19" s="1"/>
  <c r="M2" i="19" s="1"/>
  <c r="N2" i="19" s="1"/>
  <c r="O2" i="19" s="1"/>
  <c r="P2" i="19" s="1"/>
  <c r="Q2" i="19" s="1"/>
  <c r="R2" i="19" s="1"/>
  <c r="S2" i="19" s="1"/>
  <c r="T2" i="19" s="1"/>
  <c r="U2" i="19" s="1"/>
  <c r="V2" i="19" s="1"/>
  <c r="W2" i="19" s="1"/>
  <c r="X2" i="19" s="1"/>
  <c r="Y2" i="19" s="1"/>
  <c r="Z2" i="19" s="1"/>
  <c r="AA2" i="19" s="1"/>
  <c r="AB2" i="19" s="1"/>
  <c r="AC2" i="19" s="1"/>
  <c r="AD2" i="19" s="1"/>
  <c r="AE2" i="19" s="1"/>
  <c r="AF1" i="40"/>
  <c r="A2" i="40" s="1"/>
  <c r="B2" i="40" s="1"/>
  <c r="C2" i="40" s="1"/>
  <c r="D2" i="40" s="1"/>
  <c r="E2" i="40" s="1"/>
  <c r="F2" i="40" s="1"/>
  <c r="G2" i="40" s="1"/>
  <c r="H2" i="40" s="1"/>
  <c r="I2" i="40" s="1"/>
  <c r="J2" i="40" s="1"/>
  <c r="K2" i="40" s="1"/>
  <c r="L2" i="40" s="1"/>
  <c r="M2" i="40" s="1"/>
  <c r="N2" i="40" s="1"/>
  <c r="O2" i="40" s="1"/>
  <c r="P2" i="40" s="1"/>
  <c r="Q2" i="40" s="1"/>
  <c r="R2" i="40" s="1"/>
  <c r="S2" i="40" s="1"/>
  <c r="T2" i="40" s="1"/>
  <c r="U2" i="40" s="1"/>
  <c r="V2" i="40" s="1"/>
  <c r="W2" i="40" s="1"/>
  <c r="X2" i="40" s="1"/>
  <c r="Y2" i="40" s="1"/>
  <c r="Z2" i="40" s="1"/>
  <c r="AA2" i="40" s="1"/>
  <c r="AB2" i="40" s="1"/>
  <c r="AC2" i="40" s="1"/>
  <c r="AD2" i="40" s="1"/>
  <c r="AE2" i="40" s="1"/>
  <c r="AF2" i="40" s="1"/>
  <c r="AH1" i="5"/>
  <c r="AH1" i="14"/>
  <c r="A2" i="14" s="1"/>
  <c r="B2" i="14" s="1"/>
  <c r="C2" i="14" s="1"/>
  <c r="D2" i="14" s="1"/>
  <c r="E2" i="14" s="1"/>
  <c r="F2" i="14" s="1"/>
  <c r="G2" i="14" s="1"/>
  <c r="H2" i="14" s="1"/>
  <c r="I2" i="14" s="1"/>
  <c r="J2" i="14" s="1"/>
  <c r="K2" i="14" s="1"/>
  <c r="L2" i="14" s="1"/>
  <c r="M2" i="14" s="1"/>
  <c r="N2" i="14" s="1"/>
  <c r="O2" i="14" s="1"/>
  <c r="P2" i="14" s="1"/>
  <c r="Q2" i="14" s="1"/>
  <c r="R2" i="14" s="1"/>
  <c r="S2" i="14" s="1"/>
  <c r="T2" i="14" s="1"/>
  <c r="U2" i="14" s="1"/>
  <c r="V2" i="14" s="1"/>
  <c r="W2" i="14" s="1"/>
  <c r="X2" i="14" s="1"/>
  <c r="Y2" i="14" s="1"/>
  <c r="Z2" i="14" s="1"/>
  <c r="AA2" i="14" s="1"/>
  <c r="AB2" i="14" s="1"/>
  <c r="AC2" i="14" s="1"/>
  <c r="AD2" i="14" s="1"/>
  <c r="AE2" i="14" s="1"/>
  <c r="AH1" i="2"/>
  <c r="A2" i="2" s="1"/>
  <c r="B2" i="2" s="1"/>
  <c r="C2" i="2" s="1"/>
  <c r="D2" i="2" s="1"/>
  <c r="E2" i="2" s="1"/>
  <c r="F2" i="2" s="1"/>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H1" i="17"/>
  <c r="A2" i="17" s="1"/>
  <c r="B2" i="17" s="1"/>
  <c r="C2" i="17" s="1"/>
  <c r="D2" i="17" s="1"/>
  <c r="E2" i="17" s="1"/>
  <c r="F2" i="17" s="1"/>
  <c r="G2" i="17" s="1"/>
  <c r="H2" i="17" s="1"/>
  <c r="I2" i="17" s="1"/>
  <c r="J2" i="17" s="1"/>
  <c r="K2" i="17" s="1"/>
  <c r="L2" i="17" s="1"/>
  <c r="M2" i="17" s="1"/>
  <c r="N2" i="17" s="1"/>
  <c r="O2" i="17" s="1"/>
  <c r="P2" i="17" s="1"/>
  <c r="Q2" i="17" s="1"/>
  <c r="R2" i="17" s="1"/>
  <c r="S2" i="17" s="1"/>
  <c r="T2" i="17" s="1"/>
  <c r="U2" i="17" s="1"/>
  <c r="V2" i="17" s="1"/>
  <c r="W2" i="17" s="1"/>
  <c r="X2" i="17" s="1"/>
  <c r="Y2" i="17" s="1"/>
  <c r="Z2" i="17" s="1"/>
  <c r="AA2" i="17" s="1"/>
  <c r="AB2" i="17" s="1"/>
  <c r="AC2" i="17" s="1"/>
  <c r="AD2" i="17" s="1"/>
  <c r="AE2" i="17" s="1"/>
  <c r="AH1" i="12"/>
  <c r="AH1" i="13"/>
  <c r="A2" i="13" s="1"/>
  <c r="B2" i="13" s="1"/>
  <c r="C2" i="13" s="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1" i="37"/>
  <c r="A2" i="16"/>
  <c r="B2" i="16" s="1"/>
  <c r="C2" i="16" s="1"/>
  <c r="D2" i="16" s="1"/>
  <c r="E2" i="16" s="1"/>
  <c r="F2" i="16" s="1"/>
  <c r="G2" i="16" s="1"/>
  <c r="H2" i="16" s="1"/>
  <c r="I2" i="16" s="1"/>
  <c r="J2" i="16" s="1"/>
  <c r="K2" i="16" s="1"/>
  <c r="L2" i="16" s="1"/>
  <c r="M2" i="16" s="1"/>
  <c r="N2" i="16" s="1"/>
  <c r="O2" i="16" s="1"/>
  <c r="P2" i="16" s="1"/>
  <c r="Q2" i="16" s="1"/>
  <c r="R2" i="16" s="1"/>
  <c r="S2" i="16" s="1"/>
  <c r="T2" i="16" s="1"/>
  <c r="U2" i="16" s="1"/>
  <c r="V2" i="16" s="1"/>
  <c r="W2" i="16" s="1"/>
  <c r="X2" i="16" s="1"/>
  <c r="Y2" i="16" s="1"/>
  <c r="Z2" i="16" s="1"/>
  <c r="AA2" i="16" s="1"/>
  <c r="AB2" i="16" s="1"/>
  <c r="AC2" i="16" s="1"/>
  <c r="AD2" i="16" s="1"/>
  <c r="AE2" i="16" s="1"/>
  <c r="A2" i="30"/>
  <c r="B2" i="30" s="1"/>
  <c r="C2" i="30" s="1"/>
  <c r="D2" i="30" s="1"/>
  <c r="E2" i="30" s="1"/>
  <c r="F2" i="30" s="1"/>
  <c r="G2" i="30" s="1"/>
  <c r="H2" i="30" s="1"/>
  <c r="I2" i="30" s="1"/>
  <c r="J2" i="30" s="1"/>
  <c r="K2" i="30" s="1"/>
  <c r="L2" i="30" s="1"/>
  <c r="M2" i="30" s="1"/>
  <c r="N2" i="30" s="1"/>
  <c r="O2" i="30" s="1"/>
  <c r="P2" i="30" s="1"/>
  <c r="Q2" i="30" s="1"/>
  <c r="R2" i="30" s="1"/>
  <c r="S2" i="30" s="1"/>
  <c r="T2" i="30" s="1"/>
  <c r="U2" i="30" s="1"/>
  <c r="V2" i="30" s="1"/>
  <c r="W2" i="30" s="1"/>
  <c r="X2" i="30" s="1"/>
  <c r="Y2" i="30" s="1"/>
  <c r="Z2" i="30" s="1"/>
  <c r="AA2" i="30" s="1"/>
  <c r="AB2" i="30" s="1"/>
  <c r="AC2" i="30" s="1"/>
  <c r="AD2" i="30" s="1"/>
  <c r="AE2" i="30" s="1"/>
  <c r="AG1" i="3"/>
  <c r="A2" i="3" s="1"/>
  <c r="B2" i="3" s="1"/>
  <c r="C2" i="3" s="1"/>
  <c r="D2" i="3" s="1"/>
  <c r="E2" i="3" s="1"/>
  <c r="F2" i="3" s="1"/>
  <c r="G2" i="3" s="1"/>
  <c r="H2" i="3" s="1"/>
  <c r="I2" i="3" s="1"/>
  <c r="J2" i="3" s="1"/>
  <c r="K2" i="3" s="1"/>
  <c r="L2" i="3" s="1"/>
  <c r="M2" i="3" s="1"/>
  <c r="N2" i="3" s="1"/>
  <c r="O2" i="3" s="1"/>
  <c r="P2" i="3" s="1"/>
  <c r="Q2" i="3" s="1"/>
  <c r="R2" i="3" s="1"/>
  <c r="S2" i="3" s="1"/>
  <c r="T2" i="3" s="1"/>
  <c r="U2" i="3" s="1"/>
  <c r="V2" i="3" s="1"/>
  <c r="W2" i="3" s="1"/>
  <c r="X2" i="3" s="1"/>
  <c r="Y2" i="3" s="1"/>
  <c r="Z2" i="3" s="1"/>
  <c r="AA2" i="3" s="1"/>
  <c r="AB2" i="3" s="1"/>
  <c r="AC2" i="3" s="1"/>
  <c r="AD2" i="3" s="1"/>
  <c r="AE2" i="3" s="1"/>
  <c r="A2" i="39"/>
  <c r="B2" i="39" s="1"/>
  <c r="C2" i="39" s="1"/>
  <c r="D2" i="39" s="1"/>
  <c r="E2" i="39" s="1"/>
  <c r="F2" i="39" s="1"/>
  <c r="G2" i="39" s="1"/>
  <c r="H2" i="39" s="1"/>
  <c r="I2" i="39" s="1"/>
  <c r="J2" i="39" s="1"/>
  <c r="K2" i="39" s="1"/>
  <c r="L2" i="39" s="1"/>
  <c r="M2" i="39" s="1"/>
  <c r="N2" i="39" s="1"/>
  <c r="O2" i="39" s="1"/>
  <c r="P2" i="39" s="1"/>
  <c r="Q2" i="39" s="1"/>
  <c r="R2" i="39" s="1"/>
  <c r="S2" i="39" s="1"/>
  <c r="T2" i="39" s="1"/>
  <c r="U2" i="39" s="1"/>
  <c r="V2" i="39" s="1"/>
  <c r="W2" i="39" s="1"/>
  <c r="X2" i="39" s="1"/>
  <c r="Y2" i="39" s="1"/>
  <c r="Z2" i="39" s="1"/>
  <c r="AA2" i="39" s="1"/>
  <c r="AB2" i="39" s="1"/>
  <c r="AC2" i="39" s="1"/>
  <c r="AD2" i="39" s="1"/>
  <c r="AE2" i="39" s="1"/>
  <c r="AF2" i="39" s="1"/>
  <c r="AG1" i="29"/>
  <c r="A2" i="29" s="1"/>
  <c r="B2" i="29" s="1"/>
  <c r="C2" i="29" s="1"/>
  <c r="D2" i="29" s="1"/>
  <c r="E2" i="29" s="1"/>
  <c r="F2" i="29" s="1"/>
  <c r="G2" i="29" s="1"/>
  <c r="H2" i="29" s="1"/>
  <c r="I2" i="29" s="1"/>
  <c r="J2" i="29" s="1"/>
  <c r="K2" i="29" s="1"/>
  <c r="L2" i="29" s="1"/>
  <c r="M2" i="29" s="1"/>
  <c r="N2" i="29" s="1"/>
  <c r="O2" i="29" s="1"/>
  <c r="P2" i="29" s="1"/>
  <c r="Q2" i="29" s="1"/>
  <c r="R2" i="29" s="1"/>
  <c r="S2" i="29" s="1"/>
  <c r="T2" i="29" s="1"/>
  <c r="U2" i="29" s="1"/>
  <c r="V2" i="29" s="1"/>
  <c r="W2" i="29" s="1"/>
  <c r="X2" i="29" s="1"/>
  <c r="Y2" i="29" s="1"/>
  <c r="Z2" i="29" s="1"/>
  <c r="AA2" i="29" s="1"/>
  <c r="AB2" i="29" s="1"/>
  <c r="AC2" i="29" s="1"/>
  <c r="AD2" i="29" s="1"/>
  <c r="AE2" i="29" s="1"/>
  <c r="AG1" i="43"/>
  <c r="A2" i="43"/>
  <c r="B2" i="43" s="1"/>
  <c r="C2" i="43" s="1"/>
  <c r="D2" i="43" s="1"/>
  <c r="E2" i="43" s="1"/>
  <c r="F2" i="43" s="1"/>
  <c r="G2" i="43" s="1"/>
  <c r="H2" i="43" s="1"/>
  <c r="I2" i="43" s="1"/>
  <c r="J2" i="43" s="1"/>
  <c r="K2" i="43" s="1"/>
  <c r="L2" i="43" s="1"/>
  <c r="M2" i="43" s="1"/>
  <c r="N2" i="43" s="1"/>
  <c r="O2" i="43" s="1"/>
  <c r="P2" i="43" s="1"/>
  <c r="Q2" i="43" s="1"/>
  <c r="R2" i="43" s="1"/>
  <c r="S2" i="43" s="1"/>
  <c r="T2" i="43" s="1"/>
  <c r="U2" i="43" s="1"/>
  <c r="V2" i="43" s="1"/>
  <c r="W2" i="43" s="1"/>
  <c r="X2" i="43" s="1"/>
  <c r="Y2" i="43" s="1"/>
  <c r="Z2" i="43" s="1"/>
  <c r="AA2" i="43" s="1"/>
  <c r="AB2" i="43" s="1"/>
  <c r="AC2" i="43" s="1"/>
  <c r="AD2" i="43" s="1"/>
  <c r="AE2" i="43" s="1"/>
  <c r="AF2" i="43" s="1"/>
  <c r="AH1" i="18"/>
  <c r="AG1" i="18"/>
  <c r="A2" i="37"/>
  <c r="B2" i="37" s="1"/>
  <c r="C2" i="37" s="1"/>
  <c r="D2" i="37" s="1"/>
  <c r="E2" i="37" s="1"/>
  <c r="F2" i="37" s="1"/>
  <c r="G2" i="37" s="1"/>
  <c r="H2" i="37" s="1"/>
  <c r="I2" i="37" s="1"/>
  <c r="J2" i="37" s="1"/>
  <c r="K2" i="37" s="1"/>
  <c r="L2" i="37" s="1"/>
  <c r="M2" i="37" s="1"/>
  <c r="N2" i="37" s="1"/>
  <c r="O2" i="37" s="1"/>
  <c r="P2" i="37" s="1"/>
  <c r="Q2" i="37" s="1"/>
  <c r="R2" i="37" s="1"/>
  <c r="S2" i="37" s="1"/>
  <c r="T2" i="37" s="1"/>
  <c r="U2" i="37" s="1"/>
  <c r="V2" i="37" s="1"/>
  <c r="W2" i="37" s="1"/>
  <c r="X2" i="37" s="1"/>
  <c r="Y2" i="37" s="1"/>
  <c r="Z2" i="37" s="1"/>
  <c r="AA2" i="37" s="1"/>
  <c r="AB2" i="37" s="1"/>
  <c r="AC2" i="37" s="1"/>
  <c r="AD2" i="37" s="1"/>
  <c r="AE2" i="37" s="1"/>
  <c r="AF2" i="37" s="1"/>
  <c r="A2" i="35"/>
  <c r="B2" i="35" s="1"/>
  <c r="C2" i="35" s="1"/>
  <c r="D2" i="35" s="1"/>
  <c r="E2" i="35" s="1"/>
  <c r="F2" i="35" s="1"/>
  <c r="G2" i="35" s="1"/>
  <c r="H2" i="35" s="1"/>
  <c r="I2" i="35" s="1"/>
  <c r="J2" i="35" s="1"/>
  <c r="K2" i="35" s="1"/>
  <c r="L2" i="35" s="1"/>
  <c r="M2" i="35" s="1"/>
  <c r="N2" i="35" s="1"/>
  <c r="O2" i="35" s="1"/>
  <c r="P2" i="35" s="1"/>
  <c r="Q2" i="35" s="1"/>
  <c r="R2" i="35" s="1"/>
  <c r="S2" i="35" s="1"/>
  <c r="T2" i="35" s="1"/>
  <c r="U2" i="35" s="1"/>
  <c r="V2" i="35" s="1"/>
  <c r="W2" i="35" s="1"/>
  <c r="X2" i="35" s="1"/>
  <c r="Y2" i="35" s="1"/>
  <c r="Z2" i="35" s="1"/>
  <c r="AA2" i="35" s="1"/>
  <c r="AB2" i="35" s="1"/>
  <c r="AC2" i="35" s="1"/>
  <c r="AD2" i="35" s="1"/>
  <c r="AE2" i="35" s="1"/>
  <c r="AF2" i="35" s="1"/>
  <c r="AF1" i="41"/>
  <c r="AG1" i="41"/>
  <c r="AG1" i="1"/>
  <c r="AH1" i="1"/>
  <c r="A2" i="12"/>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H1" i="15"/>
  <c r="AG1" i="15"/>
  <c r="A2" i="18" l="1"/>
  <c r="B2" i="18" s="1"/>
  <c r="C2" i="18" s="1"/>
  <c r="D2" i="18" s="1"/>
  <c r="E2" i="18" s="1"/>
  <c r="F2" i="18" s="1"/>
  <c r="G2" i="18" s="1"/>
  <c r="H2" i="18" s="1"/>
  <c r="I2" i="18" s="1"/>
  <c r="J2" i="18" s="1"/>
  <c r="K2" i="18" s="1"/>
  <c r="L2" i="18" s="1"/>
  <c r="M2" i="18" s="1"/>
  <c r="N2" i="18" s="1"/>
  <c r="O2" i="18" s="1"/>
  <c r="P2" i="18" s="1"/>
  <c r="Q2" i="18" s="1"/>
  <c r="R2" i="18" s="1"/>
  <c r="S2" i="18" s="1"/>
  <c r="T2" i="18" s="1"/>
  <c r="U2" i="18" s="1"/>
  <c r="V2" i="18" s="1"/>
  <c r="W2" i="18" s="1"/>
  <c r="X2" i="18" s="1"/>
  <c r="Y2" i="18" s="1"/>
  <c r="Z2" i="18" s="1"/>
  <c r="AA2" i="18" s="1"/>
  <c r="AB2" i="18" s="1"/>
  <c r="AC2" i="18" s="1"/>
  <c r="AD2" i="18" s="1"/>
  <c r="AE2" i="18" s="1"/>
  <c r="A2" i="15"/>
  <c r="B2" i="15" s="1"/>
  <c r="C2" i="15" s="1"/>
  <c r="D2" i="15" s="1"/>
  <c r="E2" i="15" s="1"/>
  <c r="F2" i="15" s="1"/>
  <c r="G2" i="15" s="1"/>
  <c r="H2" i="15" s="1"/>
  <c r="I2" i="15" s="1"/>
  <c r="J2" i="15" s="1"/>
  <c r="K2" i="15" s="1"/>
  <c r="L2" i="15" s="1"/>
  <c r="M2" i="15" s="1"/>
  <c r="N2" i="15" s="1"/>
  <c r="O2" i="15" s="1"/>
  <c r="P2" i="15" s="1"/>
  <c r="Q2" i="15" s="1"/>
  <c r="R2" i="15" s="1"/>
  <c r="S2" i="15" s="1"/>
  <c r="T2" i="15" s="1"/>
  <c r="U2" i="15" s="1"/>
  <c r="V2" i="15" s="1"/>
  <c r="W2" i="15" s="1"/>
  <c r="X2" i="15" s="1"/>
  <c r="Y2" i="15" s="1"/>
  <c r="Z2" i="15" s="1"/>
  <c r="AA2" i="15" s="1"/>
  <c r="AB2" i="15" s="1"/>
  <c r="AC2" i="15" s="1"/>
  <c r="AD2" i="15" s="1"/>
  <c r="AE2" i="15" s="1"/>
  <c r="A2" i="41"/>
  <c r="B2" i="41" s="1"/>
  <c r="C2" i="41" s="1"/>
  <c r="D2" i="41" s="1"/>
  <c r="E2" i="41" s="1"/>
  <c r="F2" i="41" s="1"/>
  <c r="G2" i="41" s="1"/>
  <c r="H2" i="41" s="1"/>
  <c r="I2" i="41" s="1"/>
  <c r="J2" i="41" s="1"/>
  <c r="K2" i="41" s="1"/>
  <c r="L2" i="41" s="1"/>
  <c r="M2" i="41" s="1"/>
  <c r="N2" i="41" s="1"/>
  <c r="O2" i="41" s="1"/>
  <c r="P2" i="41" s="1"/>
  <c r="Q2" i="41" s="1"/>
  <c r="R2" i="41" s="1"/>
  <c r="S2" i="41" s="1"/>
  <c r="T2" i="41" s="1"/>
  <c r="U2" i="41" s="1"/>
  <c r="V2" i="41" s="1"/>
  <c r="W2" i="41" s="1"/>
  <c r="X2" i="41" s="1"/>
  <c r="Y2" i="41" s="1"/>
  <c r="Z2" i="41" s="1"/>
  <c r="AA2" i="41" s="1"/>
  <c r="AB2" i="41" s="1"/>
  <c r="AC2" i="41" s="1"/>
  <c r="AD2" i="41" s="1"/>
  <c r="AE2" i="41" s="1"/>
  <c r="AF2" i="41" s="1"/>
  <c r="A2" i="1"/>
  <c r="B2" i="1" s="1"/>
  <c r="C2" i="1" s="1"/>
  <c r="D2" i="1" s="1"/>
  <c r="E2" i="1" s="1"/>
  <c r="F2" i="1" s="1"/>
  <c r="G2" i="1" s="1"/>
  <c r="H2" i="1" s="1"/>
  <c r="I2" i="1" s="1"/>
  <c r="J2" i="1" s="1"/>
  <c r="K2" i="1" s="1"/>
  <c r="L2" i="1" s="1"/>
  <c r="M2" i="1" s="1"/>
  <c r="N2" i="1" s="1"/>
  <c r="O2" i="1" s="1"/>
  <c r="P2" i="1" s="1"/>
  <c r="Q2" i="1" s="1"/>
  <c r="R2" i="1" s="1"/>
  <c r="S2" i="1" s="1"/>
  <c r="T2" i="1" s="1"/>
  <c r="U2" i="1" s="1"/>
  <c r="V2" i="1" s="1"/>
  <c r="W2" i="1" s="1"/>
  <c r="X2" i="1" s="1"/>
  <c r="Y2" i="1" s="1"/>
  <c r="Z2" i="1" s="1"/>
  <c r="AA2" i="1" s="1"/>
  <c r="AB2" i="1" s="1"/>
  <c r="AC2" i="1" s="1"/>
  <c r="AD2" i="1" s="1"/>
  <c r="AE2" i="1" s="1"/>
</calcChain>
</file>

<file path=xl/comments1.xml><?xml version="1.0" encoding="utf-8"?>
<comments xmlns="http://schemas.openxmlformats.org/spreadsheetml/2006/main">
  <authors>
    <author>Pedro Andrade</author>
    <author>D Silva</author>
    <author>DCSI</author>
    <author>asabreu</author>
    <author>Aspirantes do caralho</author>
    <author>Diniz</author>
    <author>Ribeiro</author>
  </authors>
  <commentList>
    <comment ref="B3" authorId="0" shapeId="0">
      <text>
        <r>
          <rPr>
            <sz val="9"/>
            <color indexed="81"/>
            <rFont val="Tahoma"/>
            <family val="2"/>
          </rPr>
          <t>Andrade:
Visita de Estudo Curso de Higiene e Segurança no Trabalho
ETM
T-OK (TP28, saida AFA às 07:30, passagem no AT1 às 08:30)
GM-Passar</t>
        </r>
      </text>
    </comment>
    <comment ref="G3" authorId="0" shapeId="0">
      <text>
        <r>
          <rPr>
            <sz val="9"/>
            <color indexed="81"/>
            <rFont val="Tahoma"/>
            <family val="2"/>
          </rPr>
          <t>Pedro Andrade:
Visita de Estudo 
Simpósio de Segurança Rodoviária - ISP Leiria
de 06 a 08 de Março
ETMS
T - Pedido para 22 elementos, 
Saída 06:30
GM - OK
Reforços pedidos pra 22 elementos + condutor</t>
        </r>
      </text>
    </comment>
    <comment ref="I3" authorId="1" shapeId="0">
      <text>
        <r>
          <rPr>
            <sz val="9"/>
            <color indexed="81"/>
            <rFont val="Tahoma"/>
            <charset val="1"/>
          </rPr>
          <t xml:space="preserve">DS:
H. Pinheiro saiu cedo para sessão promocional na escola secundária de Vouzela.
</t>
        </r>
      </text>
    </comment>
    <comment ref="J3" authorId="0" shapeId="0">
      <text>
        <r>
          <rPr>
            <sz val="9"/>
            <color indexed="81"/>
            <rFont val="Tahoma"/>
            <charset val="1"/>
          </rPr>
          <t xml:space="preserve">Pedro Andrade:
Prova de Orientação "Norte Alentejano 'O' Meeting" - 9 e 10MAR2019.
GW - 2019-02-27 09:31
GM - Ok
TP-Coordenadao pelo DEFD
</t>
        </r>
      </text>
    </comment>
    <comment ref="N3" authorId="0" shapeId="0">
      <text>
        <r>
          <rPr>
            <sz val="9"/>
            <color indexed="81"/>
            <rFont val="Tahoma"/>
            <charset val="1"/>
          </rPr>
          <t xml:space="preserve">Pedro Andrade:
Visita de estudo ETM para Machrent - Palmela
Saída 12:30
Chegada: 18:30
GM-NO
T-Yes 26PAX
</t>
        </r>
      </text>
    </comment>
    <comment ref="R3" authorId="2" shapeId="0">
      <text>
        <r>
          <rPr>
            <sz val="8"/>
            <color indexed="81"/>
            <rFont val="Tahoma"/>
          </rPr>
          <t xml:space="preserve">Aspirantes:
Campeonato Universitário em Pombal - FADU - Pista Coberta 18MAR2019.
138973-E Daniel Martins
138970-L Fernando Anselmo
GM - Passar
TP-Coordenado pelos alunos
</t>
        </r>
      </text>
    </comment>
    <comment ref="T3" authorId="2" shapeId="0">
      <text>
        <r>
          <rPr>
            <sz val="8"/>
            <color indexed="81"/>
            <rFont val="Tahoma"/>
          </rPr>
          <t xml:space="preserve">Andrade:
CMA
Daniel Martins 
Cláudio Gomes 
Pedro Bento 
Guilherme Marques
Alunos Avisados
GM - NO
TP - NO
</t>
        </r>
      </text>
    </comment>
    <comment ref="T4" authorId="3" shapeId="0">
      <text>
        <r>
          <rPr>
            <sz val="9"/>
            <color indexed="81"/>
            <rFont val="Tahoma"/>
            <charset val="1"/>
          </rPr>
          <t xml:space="preserve">asabreu:
CADAL PILAV Justo Mendes
Consulta HFAR 
19 MAR (terça)
0915
GM - Tratada
T - Particular
</t>
        </r>
      </text>
    </comment>
    <comment ref="T5" authorId="1" shapeId="0">
      <text>
        <r>
          <rPr>
            <sz val="9"/>
            <color indexed="81"/>
            <rFont val="Tahoma"/>
            <family val="2"/>
          </rPr>
          <t xml:space="preserve">CMA-8h30 em jejum
138973-E Daniel Martins
139933-A Claudio Gomes
140673-G Pedro Bento
141113-G Guilherme Marques
</t>
        </r>
      </text>
    </comment>
    <comment ref="H7" authorId="2" shapeId="0">
      <text>
        <r>
          <rPr>
            <sz val="8"/>
            <color indexed="81"/>
            <rFont val="Tahoma"/>
          </rPr>
          <t xml:space="preserve">DCSI:
Andrade:
138969-G João Carvalho, reunião orientadora de mestrado ISCSP
138971-J Rodrigo Pombo, reunião orientadora de mestrado ISCSP
Saída 09:00, viatura particular
T-PARTICULAR
GM-OK
</t>
        </r>
      </text>
    </comment>
    <comment ref="L7" authorId="0" shapeId="0">
      <text>
        <r>
          <rPr>
            <sz val="9"/>
            <color indexed="81"/>
            <rFont val="Tahoma"/>
            <charset val="1"/>
          </rPr>
          <t xml:space="preserve">Aspirantes:
Consulta Ortopedia
140693-A Joana Carvalho
Dia 11 / 10:00 horas
Ida: 09:00
Regresso: 13:15
T - Militar
GM - Passar
</t>
        </r>
      </text>
    </comment>
    <comment ref="M7" authorId="2" shapeId="0">
      <text>
        <r>
          <rPr>
            <sz val="8"/>
            <color indexed="81"/>
            <rFont val="Tahoma"/>
          </rPr>
          <t>GM:
138967-L Maria Lopes, reunião orientador de mestrado ISPA
Saída 09:00, viatura particular</t>
        </r>
      </text>
    </comment>
    <comment ref="I9" authorId="0" shapeId="0">
      <text>
        <r>
          <rPr>
            <sz val="9"/>
            <color indexed="81"/>
            <rFont val="Tahoma"/>
            <charset val="1"/>
          </rPr>
          <t xml:space="preserve">Pedro Andrade:
Cerimónia dia da Mulher
3+3 alunos já pedidos ao P.Dias
gw 2019-03-06 16:17 
T- OK
GM-OK
OBS: Saída do ODA às 0930
Marto fica de SVC e vai o Luis Oliveira 
</t>
        </r>
      </text>
    </comment>
    <comment ref="U10" authorId="4" shapeId="0">
      <text>
        <r>
          <rPr>
            <sz val="10"/>
            <color indexed="81"/>
            <rFont val="Tahoma"/>
            <family val="2"/>
          </rPr>
          <t xml:space="preserve">Aspirantes do caralho:
Consulta Ortopedia
140685-L Irina Soares
Dia 20 / 9H45
IDA: 6:45
REGRESSO: 13:45
T - Militar
GM - Passar
</t>
        </r>
      </text>
    </comment>
    <comment ref="I11" authorId="2" shapeId="0">
      <text>
        <r>
          <rPr>
            <sz val="8"/>
            <color indexed="81"/>
            <rFont val="Tahoma"/>
            <family val="2"/>
          </rPr>
          <t xml:space="preserve">DCSI:
2º e 3º ano ADMAER
Não têm aula CGI
Alterada para 11 Março - 16h30-18h20 </t>
        </r>
        <r>
          <rPr>
            <u/>
            <sz val="8"/>
            <color indexed="81"/>
            <rFont val="Tahoma"/>
            <family val="2"/>
          </rPr>
          <t>na sala 9</t>
        </r>
        <r>
          <rPr>
            <sz val="8"/>
            <color indexed="81"/>
            <rFont val="Tahoma"/>
            <family val="2"/>
          </rPr>
          <t xml:space="preserve">
Alterada para dia 18 Março às 10h10/12h00
</t>
        </r>
      </text>
    </comment>
    <comment ref="L11" authorId="0" shapeId="0">
      <text>
        <r>
          <rPr>
            <sz val="9"/>
            <color indexed="81"/>
            <rFont val="Tahoma"/>
            <charset val="1"/>
          </rPr>
          <t>Pedro Andrade:
Tratar viagem aos Açores
Bootcamp - Avançar
Plano de Actividades
CPE Cancelada
2 navegas</t>
        </r>
      </text>
    </comment>
    <comment ref="O11" authorId="3" shapeId="0">
      <text>
        <r>
          <rPr>
            <sz val="9"/>
            <color indexed="81"/>
            <rFont val="Tahoma"/>
            <charset val="1"/>
          </rPr>
          <t xml:space="preserve">DCSI:
3º ano  Comando e Liderança
não têm aula 
dia 14 Março - 10h00-12h00
dia 28 Março - 10h00-12h00
Alterada para os dias
 dia 07 Março - 15h30-17h30
dia 21 Março - 15h30-17h30
</t>
        </r>
      </text>
    </comment>
    <comment ref="AC11" authorId="3" shapeId="0">
      <text>
        <r>
          <rPr>
            <sz val="9"/>
            <color indexed="81"/>
            <rFont val="Tahoma"/>
            <charset val="1"/>
          </rPr>
          <t xml:space="preserve">DCSI:
3º ano  Comando e Liderança
não têm aula 
dia 14 Março - 10h00-12h00
dia 28 Março - 10h00-12h00
Alterada para os dias
 dia 07 Março - 15h30-17h30
dia 21 Março - 15h30-17h30
</t>
        </r>
      </text>
    </comment>
    <comment ref="I15" authorId="2" shapeId="0">
      <text>
        <r>
          <rPr>
            <sz val="8"/>
            <color indexed="81"/>
            <rFont val="Tahoma"/>
          </rPr>
          <t xml:space="preserve">GM:
138971-J Rodrigo Pombo, reunião orientadora de mestrado ISCSP
Saída 09:00, viatura particular
GM-OK
T-OK
João Brito 138966-B
Reunião com Orientador de mestrado ISCSP
Saída 14:00, viatura particular
GM-OK
T-OK
</t>
        </r>
      </text>
    </comment>
    <comment ref="O16" authorId="1" shapeId="0">
      <text>
        <r>
          <rPr>
            <sz val="9"/>
            <color indexed="81"/>
            <rFont val="Tahoma"/>
            <charset val="1"/>
          </rPr>
          <t xml:space="preserve">DS:
Anita Bernardo 140792
Consulta Cintramédica 
11h15 a sair da AFA
GM - ok
T - marcado no mapa, a confirmar
</t>
        </r>
      </text>
    </comment>
    <comment ref="I19" authorId="0" shapeId="0">
      <text>
        <r>
          <rPr>
            <sz val="9"/>
            <color indexed="81"/>
            <rFont val="Tahoma"/>
            <charset val="1"/>
          </rPr>
          <t>Pedro Andrade:
Palestra AFAP 12H00 auditório
Não há formatura de almoço nem reinicio de aulas
Alunos avisados
Avisar fanfarra</t>
        </r>
      </text>
    </comment>
    <comment ref="AH20" authorId="2" shapeId="0">
      <text>
        <r>
          <rPr>
            <sz val="8"/>
            <color indexed="81"/>
            <rFont val="Tahoma"/>
            <family val="2"/>
          </rPr>
          <t xml:space="preserve">
</t>
        </r>
      </text>
    </comment>
    <comment ref="AO20" authorId="0" shapeId="0">
      <text>
        <r>
          <rPr>
            <sz val="9"/>
            <color indexed="81"/>
            <rFont val="Tahoma"/>
            <family val="2"/>
          </rPr>
          <t xml:space="preserve">
</t>
        </r>
      </text>
    </comment>
    <comment ref="P23" authorId="2" shapeId="0">
      <text>
        <r>
          <rPr>
            <sz val="8"/>
            <color indexed="81"/>
            <rFont val="Tahoma"/>
          </rPr>
          <t xml:space="preserve">Aspirantes:
Francisco Gonçalves Pilav 3º ano 139912-J
HFAR consulta
GM: passada
Transporte: próprio
Obs: Autorizado a ir para casa apóes a consulta
</t>
        </r>
      </text>
    </comment>
    <comment ref="S23" authorId="2" shapeId="0">
      <text>
        <r>
          <rPr>
            <sz val="8"/>
            <color indexed="81"/>
            <rFont val="Tahoma"/>
          </rPr>
          <t xml:space="preserve">Aspirantes:
Francisco Gonçalves Pilav 3º ano 139912-J
HFAR consulta
GM: passada
Transporte: próprio
</t>
        </r>
      </text>
    </comment>
    <comment ref="L25" authorId="2" shapeId="0">
      <text>
        <r>
          <rPr>
            <sz val="8"/>
            <color indexed="81"/>
            <rFont val="Tahoma"/>
          </rPr>
          <t xml:space="preserve">DCSI:
3º ano ENGEL(ES+SEC)
não têm aula SS dia 13 Março - 13h30-15h20
Alterada para dia 11 Março às 13h30/15h20
</t>
        </r>
      </text>
    </comment>
    <comment ref="N25" authorId="3" shapeId="0">
      <text>
        <r>
          <rPr>
            <sz val="9"/>
            <color indexed="81"/>
            <rFont val="Tahoma"/>
            <charset val="1"/>
          </rPr>
          <t xml:space="preserve">DCSI:
3º ano ENGEL(ES+SEC)
não têm aula SS dia 13 Março - 13h30-15h20
Alterada para dia 11 Março às 13h30/15h20
</t>
        </r>
      </text>
    </comment>
    <comment ref="U25" authorId="0" shapeId="0">
      <text>
        <r>
          <rPr>
            <sz val="9"/>
            <color indexed="81"/>
            <rFont val="Tahoma"/>
            <family val="2"/>
          </rPr>
          <t xml:space="preserve">Diniz:
Actividade de Liderança ROFF
10 a 12 alunos que já tenham feito o CLD
Moreno nomeado
</t>
        </r>
      </text>
    </comment>
    <comment ref="AB25" authorId="5" shapeId="0">
      <text>
        <r>
          <rPr>
            <sz val="8"/>
            <color indexed="81"/>
            <rFont val="Tahoma"/>
          </rPr>
          <t xml:space="preserve">Diniz:
2 Ano
Aula de compensação Sociologia Militar de 13 de março (4f) para 27 de março das 13h30 às 16h30.
</t>
        </r>
      </text>
    </comment>
    <comment ref="G26" authorId="0" shapeId="0">
      <text>
        <r>
          <rPr>
            <sz val="9"/>
            <color indexed="81"/>
            <rFont val="Tahoma"/>
            <family val="2"/>
          </rPr>
          <t>Pedro Andrade:
VISITA À ACADEMIA 14h00
2019-02-25 15:58
3 PESSOAS
Nomear alunos para acompanhar visita
Coordenado com Cad. Alves</t>
        </r>
      </text>
    </comment>
    <comment ref="G27" authorId="0" shapeId="0">
      <text>
        <r>
          <rPr>
            <sz val="9"/>
            <color indexed="81"/>
            <rFont val="Tahoma"/>
            <family val="2"/>
          </rPr>
          <t>Pedro Andrade:
Junta de Saúde 06MAR19 14h00
MSG QS000082 01MAR19
138582 Cardoso        12:45 E VAI NO TP LPMR
140773 Encarnação   12:45/18:10
140792 Bernardo       12:45/18:10
TP- OK
GM- OK</t>
        </r>
      </text>
    </comment>
    <comment ref="U27" authorId="0" shapeId="0">
      <text>
        <r>
          <rPr>
            <sz val="9"/>
            <color indexed="81"/>
            <rFont val="Tahoma"/>
            <family val="2"/>
          </rPr>
          <t>Pedro Andrade:
VISITA À ACADEMIA 
GW 2019-01-22 10:56
3 PESSOAS
Nomear alunos para acompanhar visita</t>
        </r>
      </text>
    </comment>
    <comment ref="L29" authorId="2" shapeId="0">
      <text>
        <r>
          <rPr>
            <sz val="8"/>
            <color indexed="81"/>
            <rFont val="Tahoma"/>
          </rPr>
          <t xml:space="preserve">Aspirantes:
4º ano João Pires
Consulta dentista clinica S. madalena
Transporte: Próprio
GM: passar
</t>
        </r>
      </text>
    </comment>
    <comment ref="I31" authorId="0" shapeId="0">
      <text>
        <r>
          <rPr>
            <sz val="9"/>
            <color indexed="81"/>
            <rFont val="Tahoma"/>
            <charset val="1"/>
          </rPr>
          <t xml:space="preserve">GM:
Gonçalo Raminhos 139416-K
Reunião Tese no IST
Viatura particular
Saída:15:00
T-OK
GM-OK
</t>
        </r>
      </text>
    </comment>
    <comment ref="H33" authorId="2" shapeId="0">
      <text>
        <r>
          <rPr>
            <sz val="8"/>
            <color indexed="81"/>
            <rFont val="Tahoma"/>
          </rPr>
          <t xml:space="preserve">DCSI:
3º ano  Comando e Liderança
não têm aula 
dia 14 Março - 10h00-12h00
dia 28 Março - 10h00-12h00
Alterada para os dias
 dia 07 Março - 15h30-17h30
dia 21 Março - 15h30-17h30
</t>
        </r>
      </text>
    </comment>
    <comment ref="V33" authorId="3" shapeId="0">
      <text>
        <r>
          <rPr>
            <sz val="9"/>
            <color indexed="81"/>
            <rFont val="Tahoma"/>
            <charset val="1"/>
          </rPr>
          <t xml:space="preserve">DCSI:
3º ano  Comando e Liderança
não têm aula 
dia 14 Março - 10h00-12h00
dia 28 Março - 10h00-12h00
Alterada para os dias
 dia 07 Março - 15h30-17h30
dia 21 Março - 15h30-17h30
</t>
        </r>
      </text>
    </comment>
    <comment ref="M34" authorId="0" shapeId="0">
      <text>
        <r>
          <rPr>
            <sz val="9"/>
            <color indexed="81"/>
            <rFont val="Tahoma"/>
            <family val="2"/>
          </rPr>
          <t>Consulta HFAR
140684-B João Branco
Dia 12 / 15:50 horas
T - Próprio
GM - Passar</t>
        </r>
      </text>
    </comment>
    <comment ref="L37" authorId="2" shapeId="0">
      <text>
        <r>
          <rPr>
            <sz val="8"/>
            <color indexed="81"/>
            <rFont val="Tahoma"/>
            <family val="2"/>
          </rPr>
          <t xml:space="preserve">DCSI:
2º e 3º ano ADMAER
não têm aula CGI
11 Março - 16h30-18h20
alterada para dia 18 Março às 10h10/12h00
</t>
        </r>
      </text>
    </comment>
    <comment ref="E39" authorId="1" shapeId="0">
      <text>
        <r>
          <rPr>
            <sz val="9"/>
            <color indexed="81"/>
            <rFont val="Tahoma"/>
            <charset val="1"/>
          </rPr>
          <t xml:space="preserve">CMDT ESQ
Receção aos Alunos PALOP Forte S.Juliaõ da Barra 17H00
+1 Cmdt Esqlha
(alterado para dia 12 março)
</t>
        </r>
      </text>
    </comment>
    <comment ref="M39" authorId="6" shapeId="0">
      <text>
        <r>
          <rPr>
            <sz val="8"/>
            <color indexed="81"/>
            <rFont val="Tahoma"/>
          </rPr>
          <t xml:space="preserve">CMDT ESQ
Receção aos Alunos PALOP Forte S.Juliaõ da Barra 17H00
+1 Cmdt Esqlha
Transporte: Ok
GM:OK
</t>
        </r>
      </text>
    </comment>
    <comment ref="M41" authorId="0" shapeId="0">
      <text>
        <r>
          <rPr>
            <sz val="9"/>
            <color indexed="81"/>
            <rFont val="Tahoma"/>
            <family val="2"/>
          </rPr>
          <t>Pedro Andrade:
PROVA:
ADESL - BASQUETEBOL - VOLEIBOL - FUTSAL
GW 2019-03-06 14:45
GM - Passar
T-OK (DEFD)</t>
        </r>
      </text>
    </comment>
    <comment ref="M43" authorId="1" shapeId="0">
      <text>
        <r>
          <rPr>
            <sz val="9"/>
            <color indexed="81"/>
            <rFont val="Tahoma"/>
            <charset val="1"/>
          </rPr>
          <t xml:space="preserve">DS:
Anita Bernardo 140792
Consulta CUF 
18h00 a sair da AFA
Consulta 19h
GM - ok
T - marcado no mapa, a confirmar
</t>
        </r>
      </text>
    </comment>
    <comment ref="G44" authorId="0" shapeId="0">
      <text>
        <r>
          <rPr>
            <sz val="9"/>
            <color indexed="81"/>
            <rFont val="Tahoma"/>
            <family val="2"/>
          </rPr>
          <t>GM 
Cidade Universtitária
Prova ADSEL Voleibol
CADAL ENGAER 139426-G 4ª PEDRO SILVA
CAD AL ENGEL 134707-B 4ª GUILHERME SILVA
CADAL ENGAER 139424-L 4ª VASCO COELHO
CADAL PILAV 139420-H 4ª MIGUEL ALVES
CADAL PILAV 139421-F 4ª DIOGO CURTO
CADAL ENGAER 139923-D 3ª TIAGO NUNES
CADAL PILAV 139914-E 3ª PEDRO JUSTO MENDES
CADAL PILAV 139933-A 3ª CLÁUDIO GOMES
CADAL ENGEL 139926-J 3ª RICARDO MORGADO
CADAL PILAV 140664-H 2ª  JOSÉ MOURA
CADAL PILAV 140670-B 2ª MAURO SANTOS
CADAL PILAV 140675-C 2ª  TOMÁS GARCIA
CADAL ADMAER 141138-B 1ª JOÃO MARTINHO
CADAL ENGAER 141122-F 1ª FRANCISCO COSTA
CADAL ENGAER 141123-D 1ª ALEXANDRE PALAIO
ALF PILAV 139496-H 1ª PEDRO MARQUES
CADAL ENGAER 141124-B 1ª JOSÉ VIEIRA
CADAL ENGEL 141130-G 1ª HENRIQUE PINHEIRO
CADAL PILAV 141112-J 1ª LUÍS GIL
CADAL PILAV 141107-B 1ª JOSÉ ROCHA
GM - PASSADA (Alves, Nunes e Martinho nomeados de serviço. vão arranjar troca de serviço e adicionam à mão a informação na GM)
TP- DEFT</t>
        </r>
      </text>
    </comment>
    <comment ref="H47" authorId="3" shapeId="0">
      <text>
        <r>
          <rPr>
            <sz val="9"/>
            <color indexed="81"/>
            <rFont val="Tahoma"/>
            <charset val="1"/>
          </rPr>
          <t xml:space="preserve">Pedro Andrade:
Pôr do Sol PILAV
Alunos não querem refeição Querem apenas a parte de acompanhamentos (salgados, batatas, salada…)
Passa para dia 21 - Alterado para dia 19! Abreu
</t>
        </r>
      </text>
    </comment>
    <comment ref="N47" authorId="6" shapeId="0">
      <text>
        <r>
          <rPr>
            <sz val="8"/>
            <color indexed="81"/>
            <rFont val="Tahoma"/>
          </rPr>
          <t xml:space="preserve">Ribeiro:
PALOP
Dia Cultural Africano e Timorense na EN
CADAL Guilherme Silva;
CADAL Emanuel Pascoal
Transporte: OK
GM: OK
</t>
        </r>
      </text>
    </comment>
    <comment ref="T47" authorId="3" shapeId="0">
      <text>
        <r>
          <rPr>
            <sz val="9"/>
            <color indexed="81"/>
            <rFont val="Tahoma"/>
            <charset val="1"/>
          </rPr>
          <t>Pedro Andrade:
Pôr do Sol PILAV
Aguardamos necessidades dos alunos
Pedido de alteração de Ementa enviado ao MAJ Godinho (ABR)
Falta Convite (ABR)</t>
        </r>
      </text>
    </comment>
  </commentList>
</comments>
</file>

<file path=xl/comments2.xml><?xml version="1.0" encoding="utf-8"?>
<comments xmlns="http://schemas.openxmlformats.org/spreadsheetml/2006/main">
  <authors>
    <author>Andrade</author>
    <author>DCSI</author>
    <author>Cap Rebelo 501673</author>
  </authors>
  <commentList>
    <comment ref="B3" authorId="0" shapeId="0">
      <text>
        <r>
          <rPr>
            <sz val="8"/>
            <color indexed="81"/>
            <rFont val="Tahoma"/>
            <family val="2"/>
          </rPr>
          <t xml:space="preserve">Andrade:
Revisões médicas
</t>
        </r>
      </text>
    </comment>
    <comment ref="D3" authorId="1" shapeId="0">
      <text>
        <r>
          <rPr>
            <b/>
            <sz val="8"/>
            <color indexed="81"/>
            <rFont val="Tahoma"/>
            <family val="2"/>
          </rPr>
          <t xml:space="preserve">Via Sacra Diocesana
</t>
        </r>
        <r>
          <rPr>
            <sz val="8"/>
            <color indexed="81"/>
            <rFont val="Tahoma"/>
            <family val="2"/>
          </rPr>
          <t>Participação dos alunos</t>
        </r>
      </text>
    </comment>
    <comment ref="M3" authorId="1" shapeId="0">
      <text>
        <r>
          <rPr>
            <b/>
            <sz val="8"/>
            <color indexed="81"/>
            <rFont val="Tahoma"/>
            <family val="2"/>
          </rPr>
          <t xml:space="preserve">Celebração Pascal
</t>
        </r>
        <r>
          <rPr>
            <sz val="8"/>
            <color indexed="81"/>
            <rFont val="Tahoma"/>
            <family val="2"/>
          </rPr>
          <t>(CORO)</t>
        </r>
        <r>
          <rPr>
            <sz val="8"/>
            <color indexed="81"/>
            <rFont val="Tahoma"/>
            <family val="2"/>
          </rPr>
          <t xml:space="preserve">
</t>
        </r>
      </text>
    </comment>
    <comment ref="AH20" authorId="1" shapeId="0">
      <text>
        <r>
          <rPr>
            <sz val="8"/>
            <color indexed="81"/>
            <rFont val="Tahoma"/>
            <family val="2"/>
          </rPr>
          <t xml:space="preserve">
</t>
        </r>
      </text>
    </comment>
    <comment ref="AO20" authorId="2" shapeId="0">
      <text>
        <r>
          <rPr>
            <sz val="8"/>
            <color indexed="81"/>
            <rFont val="Tahoma"/>
            <family val="2"/>
          </rPr>
          <t xml:space="preserve">
</t>
        </r>
      </text>
    </comment>
    <comment ref="I23" authorId="1" shapeId="0">
      <text>
        <r>
          <rPr>
            <sz val="8"/>
            <color indexed="81"/>
            <rFont val="Tahoma"/>
          </rPr>
          <t xml:space="preserve">DCSI:
2º ano CMAM - DFM TIRO
13h00 às 17h00
</t>
        </r>
      </text>
    </comment>
    <comment ref="K23" authorId="1" shapeId="0">
      <text>
        <r>
          <rPr>
            <sz val="8"/>
            <color indexed="81"/>
            <rFont val="Tahoma"/>
          </rPr>
          <t xml:space="preserve">DCSI:
1º ano CMAM - DFM TIRO
13h00 às 17h00
</t>
        </r>
      </text>
    </comment>
    <comment ref="P23" authorId="1" shapeId="0">
      <text>
        <r>
          <rPr>
            <sz val="8"/>
            <color indexed="81"/>
            <rFont val="Tahoma"/>
          </rPr>
          <t xml:space="preserve">DCSI:
2º ano CMAM - DFM TIRO
13h00 às 17h00
</t>
        </r>
      </text>
    </comment>
    <comment ref="R23" authorId="1" shapeId="0">
      <text>
        <r>
          <rPr>
            <sz val="8"/>
            <color indexed="81"/>
            <rFont val="Tahoma"/>
          </rPr>
          <t xml:space="preserve">DCSI:
1º ano CMAM - DFM TIRO
13h00 às 17h00
</t>
        </r>
      </text>
    </comment>
  </commentList>
</comments>
</file>

<file path=xl/comments3.xml><?xml version="1.0" encoding="utf-8"?>
<comments xmlns="http://schemas.openxmlformats.org/spreadsheetml/2006/main">
  <authors>
    <author>Andrade</author>
    <author>DCSI</author>
    <author>Diniz</author>
    <author>Pedro Andrade</author>
    <author>Cap Rebelo 501673</author>
  </authors>
  <commentList>
    <comment ref="B3" authorId="0" shapeId="0">
      <text>
        <r>
          <rPr>
            <sz val="8"/>
            <color indexed="81"/>
            <rFont val="Tahoma"/>
            <family val="2"/>
          </rPr>
          <t xml:space="preserve">Andrade:
Revisões médicas
</t>
        </r>
      </text>
    </comment>
    <comment ref="D3" authorId="1" shapeId="0">
      <text>
        <r>
          <rPr>
            <b/>
            <sz val="8"/>
            <color indexed="81"/>
            <rFont val="Tahoma"/>
            <family val="2"/>
          </rPr>
          <t>Domingo 05MAI</t>
        </r>
        <r>
          <rPr>
            <sz val="8"/>
            <color indexed="81"/>
            <rFont val="Tahoma"/>
            <family val="2"/>
          </rPr>
          <t xml:space="preserve">
Nossa Senhora da Saúde 
</t>
        </r>
        <r>
          <rPr>
            <b/>
            <sz val="8"/>
            <color indexed="81"/>
            <rFont val="Tahoma"/>
            <family val="2"/>
          </rPr>
          <t>Participação dos alunos</t>
        </r>
        <r>
          <rPr>
            <sz val="8"/>
            <color indexed="81"/>
            <rFont val="Tahoma"/>
            <family val="2"/>
          </rPr>
          <t xml:space="preserve">
</t>
        </r>
      </text>
    </comment>
    <comment ref="F3" authorId="1" shapeId="0">
      <text>
        <r>
          <rPr>
            <sz val="8"/>
            <color indexed="81"/>
            <rFont val="Tahoma"/>
            <family val="2"/>
          </rPr>
          <t xml:space="preserve">
Nossa Senhora da Saúde 
</t>
        </r>
        <r>
          <rPr>
            <b/>
            <sz val="8"/>
            <color indexed="81"/>
            <rFont val="Tahoma"/>
            <family val="2"/>
          </rPr>
          <t>Participação dos alunos</t>
        </r>
        <r>
          <rPr>
            <sz val="8"/>
            <color indexed="81"/>
            <rFont val="Tahoma"/>
            <family val="2"/>
          </rPr>
          <t xml:space="preserve">
</t>
        </r>
      </text>
    </comment>
    <comment ref="I3" authorId="1" shapeId="0">
      <text>
        <r>
          <rPr>
            <b/>
            <sz val="8"/>
            <color indexed="81"/>
            <rFont val="Tahoma"/>
            <family val="2"/>
          </rPr>
          <t xml:space="preserve">Bênção das pastas dos finalistas </t>
        </r>
        <r>
          <rPr>
            <sz val="8"/>
            <color indexed="81"/>
            <rFont val="Tahoma"/>
            <family val="2"/>
          </rPr>
          <t>(Participação dos nossos finalistas)</t>
        </r>
      </text>
    </comment>
    <comment ref="K3" authorId="2" shapeId="0">
      <text>
        <r>
          <rPr>
            <b/>
            <sz val="8"/>
            <color indexed="81"/>
            <rFont val="Tahoma"/>
            <family val="2"/>
          </rPr>
          <t>Diniz:</t>
        </r>
        <r>
          <rPr>
            <sz val="8"/>
            <color indexed="81"/>
            <rFont val="Tahoma"/>
            <family val="2"/>
          </rPr>
          <t xml:space="preserve">
BAILE DE FINALISTAS 
ESCOLA NAVAL</t>
        </r>
      </text>
    </comment>
    <comment ref="Q3" authorId="3" shapeId="0">
      <text>
        <r>
          <rPr>
            <sz val="9"/>
            <color indexed="81"/>
            <rFont val="Tahoma"/>
            <family val="2"/>
          </rPr>
          <t>Peregrinaçãi Militar internacional a LOURDES
Participam alunos
9 alunos + 1 Oficial
Tentar emparelhar os elementos por causa dos quartos.</t>
        </r>
      </text>
    </comment>
    <comment ref="AH20" authorId="1" shapeId="0">
      <text>
        <r>
          <rPr>
            <sz val="8"/>
            <color indexed="81"/>
            <rFont val="Tahoma"/>
            <family val="2"/>
          </rPr>
          <t xml:space="preserve">
</t>
        </r>
      </text>
    </comment>
    <comment ref="AO20" authorId="4" shapeId="0">
      <text>
        <r>
          <rPr>
            <sz val="8"/>
            <color indexed="81"/>
            <rFont val="Tahoma"/>
            <family val="2"/>
          </rPr>
          <t xml:space="preserve">
</t>
        </r>
      </text>
    </comment>
    <comment ref="AD23" authorId="1" shapeId="0">
      <text>
        <r>
          <rPr>
            <sz val="8"/>
            <color indexed="81"/>
            <rFont val="Tahoma"/>
          </rPr>
          <t xml:space="preserve">DCSI:
3º ano CMAM - DFM TIRO
13h00 às 17h00
</t>
        </r>
      </text>
    </comment>
  </commentList>
</comments>
</file>

<file path=xl/comments4.xml><?xml version="1.0" encoding="utf-8"?>
<comments xmlns="http://schemas.openxmlformats.org/spreadsheetml/2006/main">
  <authors>
    <author>João Calado</author>
  </authors>
  <commentList>
    <comment ref="H63" authorId="0" shapeId="0">
      <text>
        <r>
          <rPr>
            <b/>
            <sz val="8"/>
            <color indexed="81"/>
            <rFont val="Tahoma"/>
            <family val="2"/>
          </rPr>
          <t>João Calado:</t>
        </r>
        <r>
          <rPr>
            <sz val="8"/>
            <color indexed="81"/>
            <rFont val="Tahoma"/>
            <family val="2"/>
          </rPr>
          <t xml:space="preserve">
Nº Utente HFAR</t>
        </r>
      </text>
    </comment>
  </commentList>
</comments>
</file>

<file path=xl/comments5.xml><?xml version="1.0" encoding="utf-8"?>
<comments xmlns="http://schemas.openxmlformats.org/spreadsheetml/2006/main">
  <authors>
    <author>Andrade</author>
    <author>DCSI</author>
    <author>Cap Rebelo 501673</author>
  </authors>
  <commentList>
    <comment ref="B3" authorId="0" shapeId="0">
      <text>
        <r>
          <rPr>
            <sz val="8"/>
            <color indexed="81"/>
            <rFont val="Tahoma"/>
            <family val="2"/>
          </rPr>
          <t xml:space="preserve">Andrade:
Revisões médicas
</t>
        </r>
      </text>
    </comment>
    <comment ref="AB3" authorId="1" shapeId="0">
      <text>
        <r>
          <rPr>
            <b/>
            <sz val="8"/>
            <color indexed="81"/>
            <rFont val="Tahoma"/>
            <family val="2"/>
          </rPr>
          <t xml:space="preserve">Peregrinação Militar a Fátima </t>
        </r>
        <r>
          <rPr>
            <sz val="8"/>
            <color indexed="81"/>
            <rFont val="Tahoma"/>
            <family val="2"/>
          </rPr>
          <t>(Participam os nossos alunos)</t>
        </r>
        <r>
          <rPr>
            <sz val="8"/>
            <color indexed="81"/>
            <rFont val="Tahoma"/>
            <family val="2"/>
          </rPr>
          <t xml:space="preserve">
</t>
        </r>
      </text>
    </comment>
    <comment ref="AH20" authorId="1" shapeId="0">
      <text>
        <r>
          <rPr>
            <sz val="8"/>
            <color indexed="81"/>
            <rFont val="Tahoma"/>
            <family val="2"/>
          </rPr>
          <t xml:space="preserve">
</t>
        </r>
      </text>
    </comment>
    <comment ref="AO20" authorId="2" shapeId="0">
      <text>
        <r>
          <rPr>
            <sz val="8"/>
            <color indexed="81"/>
            <rFont val="Tahoma"/>
            <family val="2"/>
          </rPr>
          <t xml:space="preserve">
</t>
        </r>
      </text>
    </comment>
    <comment ref="F23" authorId="1" shapeId="0">
      <text>
        <r>
          <rPr>
            <sz val="8"/>
            <color indexed="81"/>
            <rFont val="Tahoma"/>
          </rPr>
          <t xml:space="preserve">DCSI:
3º ano CMAM - DFM TIRO
13h00 às 17h00
</t>
        </r>
      </text>
    </comment>
    <comment ref="T23" authorId="1" shapeId="0">
      <text>
        <r>
          <rPr>
            <sz val="8"/>
            <color indexed="81"/>
            <rFont val="Tahoma"/>
          </rPr>
          <t xml:space="preserve">DCSI:
4º ano CMAM - DFM TIRO
13h00 às 17h00
</t>
        </r>
      </text>
    </comment>
    <comment ref="AA23" authorId="1" shapeId="0">
      <text>
        <r>
          <rPr>
            <sz val="8"/>
            <color indexed="81"/>
            <rFont val="Tahoma"/>
          </rPr>
          <t xml:space="preserve">DCSI:
4º ano CMAM - DFM TIRO
13h00 às 17h00
</t>
        </r>
      </text>
    </comment>
  </commentList>
</comments>
</file>

<file path=xl/comments6.xml><?xml version="1.0" encoding="utf-8"?>
<comments xmlns="http://schemas.openxmlformats.org/spreadsheetml/2006/main">
  <authors>
    <author>DCSI</author>
    <author>Cap Rebelo 501673</author>
  </authors>
  <commentList>
    <comment ref="B3" authorId="0" shapeId="0">
      <text>
        <r>
          <rPr>
            <sz val="8"/>
            <color indexed="81"/>
            <rFont val="Tahoma"/>
            <family val="2"/>
          </rPr>
          <t xml:space="preserve">Celebração do dia da FAP
</t>
        </r>
        <r>
          <rPr>
            <b/>
            <sz val="8"/>
            <color indexed="81"/>
            <rFont val="Tahoma"/>
            <family val="2"/>
          </rPr>
          <t>(CORO + Guarda de honra ao altar)</t>
        </r>
      </text>
    </comment>
    <comment ref="F3" authorId="0" shapeId="0">
      <text>
        <r>
          <rPr>
            <b/>
            <sz val="8"/>
            <color indexed="81"/>
            <rFont val="Tahoma"/>
            <family val="2"/>
          </rPr>
          <t xml:space="preserve">Domingo 07JUL
</t>
        </r>
        <r>
          <rPr>
            <sz val="8"/>
            <color indexed="81"/>
            <rFont val="Tahoma"/>
            <family val="2"/>
          </rPr>
          <t>Evocação do acidente que vitimou pilotos da FAP</t>
        </r>
        <r>
          <rPr>
            <b/>
            <sz val="8"/>
            <color indexed="81"/>
            <rFont val="Tahoma"/>
            <family val="2"/>
          </rPr>
          <t xml:space="preserve"> - SERRA DOS CARVALHOS
(Participam Alunos)</t>
        </r>
        <r>
          <rPr>
            <sz val="8"/>
            <color indexed="81"/>
            <rFont val="Tahoma"/>
            <family val="2"/>
          </rPr>
          <t xml:space="preserve">
</t>
        </r>
      </text>
    </comment>
    <comment ref="H3" authorId="0" shapeId="0">
      <text>
        <r>
          <rPr>
            <sz val="8"/>
            <color indexed="81"/>
            <rFont val="Tahoma"/>
            <family val="2"/>
          </rPr>
          <t xml:space="preserve">Evocação do acidente que vitimou pilotos da FAP - </t>
        </r>
        <r>
          <rPr>
            <b/>
            <sz val="8"/>
            <color indexed="81"/>
            <rFont val="Tahoma"/>
            <family val="2"/>
          </rPr>
          <t>SERRA DOS CARVALHOS</t>
        </r>
        <r>
          <rPr>
            <b/>
            <sz val="8"/>
            <color indexed="81"/>
            <rFont val="Tahoma"/>
            <family val="2"/>
          </rPr>
          <t xml:space="preserve">
(Participam Alunos)</t>
        </r>
        <r>
          <rPr>
            <sz val="8"/>
            <color indexed="81"/>
            <rFont val="Tahoma"/>
            <family val="2"/>
          </rPr>
          <t xml:space="preserve">
</t>
        </r>
      </text>
    </comment>
    <comment ref="AH20" authorId="0" shapeId="0">
      <text>
        <r>
          <rPr>
            <sz val="8"/>
            <color indexed="81"/>
            <rFont val="Tahoma"/>
            <family val="2"/>
          </rPr>
          <t xml:space="preserve">
</t>
        </r>
      </text>
    </comment>
    <comment ref="AO20" authorId="1" shapeId="0">
      <text>
        <r>
          <rPr>
            <sz val="8"/>
            <color indexed="81"/>
            <rFont val="Tahoma"/>
            <family val="2"/>
          </rPr>
          <t xml:space="preserve">
</t>
        </r>
      </text>
    </comment>
  </commentList>
</comments>
</file>

<file path=xl/comments7.xml><?xml version="1.0" encoding="utf-8"?>
<comments xmlns="http://schemas.openxmlformats.org/spreadsheetml/2006/main">
  <authors>
    <author>DCSI</author>
    <author>Cap Rebelo 501673</author>
  </authors>
  <commentList>
    <comment ref="AH20" authorId="0" shapeId="0">
      <text>
        <r>
          <rPr>
            <sz val="8"/>
            <color indexed="81"/>
            <rFont val="Tahoma"/>
            <family val="2"/>
          </rPr>
          <t xml:space="preserve">
</t>
        </r>
      </text>
    </comment>
    <comment ref="AO20" authorId="1" shapeId="0">
      <text>
        <r>
          <rPr>
            <sz val="8"/>
            <color indexed="81"/>
            <rFont val="Tahoma"/>
            <family val="2"/>
          </rPr>
          <t xml:space="preserve">
</t>
        </r>
      </text>
    </comment>
  </commentList>
</comments>
</file>

<file path=xl/comments8.xml><?xml version="1.0" encoding="utf-8"?>
<comments xmlns="http://schemas.openxmlformats.org/spreadsheetml/2006/main">
  <authors>
    <author>Andrade</author>
    <author>Diniz</author>
    <author>DCSI</author>
    <author>Cap Rebelo 501673</author>
  </authors>
  <commentList>
    <comment ref="B3" authorId="0" shapeId="0">
      <text>
        <r>
          <rPr>
            <sz val="8"/>
            <color indexed="81"/>
            <rFont val="Tahoma"/>
            <family val="2"/>
          </rPr>
          <t xml:space="preserve">Andrade:
Revisões médicas
</t>
        </r>
      </text>
    </comment>
    <comment ref="AB3" authorId="1" shapeId="0">
      <text>
        <r>
          <rPr>
            <sz val="8"/>
            <color indexed="81"/>
            <rFont val="Tahoma"/>
            <family val="2"/>
          </rPr>
          <t>Diniz:
ENTREGA DE ESPADAS AOS ALUNOS DA ESCOLA NAVAL
RELEMBRAR
ABERTURA SOLENE DO ANO LETIVO DA ESCOLA NAVAL DIA 08NOV2019</t>
        </r>
      </text>
    </comment>
    <comment ref="AH20" authorId="2" shapeId="0">
      <text>
        <r>
          <rPr>
            <sz val="8"/>
            <color indexed="81"/>
            <rFont val="Tahoma"/>
            <family val="2"/>
          </rPr>
          <t xml:space="preserve">
</t>
        </r>
      </text>
    </comment>
    <comment ref="AO20" authorId="3" shapeId="0">
      <text>
        <r>
          <rPr>
            <sz val="8"/>
            <color indexed="81"/>
            <rFont val="Tahoma"/>
            <family val="2"/>
          </rPr>
          <t xml:space="preserve">
</t>
        </r>
      </text>
    </comment>
  </commentList>
</comments>
</file>

<file path=xl/comments9.xml><?xml version="1.0" encoding="utf-8"?>
<comments xmlns="http://schemas.openxmlformats.org/spreadsheetml/2006/main">
  <authors>
    <author>Pedro Andrade</author>
    <author>rfsousa</author>
    <author>Administrator</author>
    <author>D Silva</author>
    <author>Diniz</author>
    <author>DCSI</author>
    <author>asabreu</author>
    <author>Ricardo Filipe Teixeira de Sousa</author>
    <author>Cap Rebelo 501673</author>
  </authors>
  <commentList>
    <comment ref="B3" authorId="0" shapeId="0">
      <text>
        <r>
          <rPr>
            <sz val="9"/>
            <color indexed="81"/>
            <rFont val="Tahoma"/>
            <family val="2"/>
          </rPr>
          <t xml:space="preserve">Andrade:
Revisões médicas
Não Pilav Avisados
Pilav CMA feito
Pré CMA Março Avisados
</t>
        </r>
      </text>
    </comment>
    <comment ref="G3" authorId="1" shapeId="0">
      <text>
        <r>
          <rPr>
            <b/>
            <sz val="9"/>
            <color indexed="81"/>
            <rFont val="Tahoma"/>
            <family val="2"/>
          </rPr>
          <t>rfsousa:</t>
        </r>
        <r>
          <rPr>
            <sz val="9"/>
            <color indexed="81"/>
            <rFont val="Tahoma"/>
            <family val="2"/>
          </rPr>
          <t xml:space="preserve">
ICCS 06 a 15 FEV
7ªESQlha
AVISADOS</t>
        </r>
      </text>
    </comment>
    <comment ref="H3" authorId="1" shapeId="0">
      <text>
        <r>
          <rPr>
            <b/>
            <sz val="9"/>
            <color indexed="81"/>
            <rFont val="Tahoma"/>
            <family val="2"/>
          </rPr>
          <t>rfsousa:</t>
        </r>
        <r>
          <rPr>
            <sz val="9"/>
            <color indexed="81"/>
            <rFont val="Tahoma"/>
            <family val="2"/>
          </rPr>
          <t xml:space="preserve">
ICCS 06 a 15 FEV
7ªESQlha</t>
        </r>
      </text>
    </comment>
    <comment ref="I3" authorId="1" shapeId="0">
      <text>
        <r>
          <rPr>
            <b/>
            <sz val="9"/>
            <color indexed="81"/>
            <rFont val="Tahoma"/>
            <family val="2"/>
          </rPr>
          <t>rfsousa:</t>
        </r>
        <r>
          <rPr>
            <sz val="9"/>
            <color indexed="81"/>
            <rFont val="Tahoma"/>
            <family val="2"/>
          </rPr>
          <t xml:space="preserve">
ICCS 06 a 15 FEV
7ªESQlha</t>
        </r>
      </text>
    </comment>
    <comment ref="L3" authorId="1" shapeId="0">
      <text>
        <r>
          <rPr>
            <b/>
            <sz val="9"/>
            <color indexed="81"/>
            <rFont val="Tahoma"/>
            <family val="2"/>
          </rPr>
          <t>rfsousa:</t>
        </r>
        <r>
          <rPr>
            <sz val="9"/>
            <color indexed="81"/>
            <rFont val="Tahoma"/>
            <family val="2"/>
          </rPr>
          <t xml:space="preserve">
ICCS 06 a 15 FEV
7ªESQlha</t>
        </r>
      </text>
    </comment>
    <comment ref="M3" authorId="1" shapeId="0">
      <text>
        <r>
          <rPr>
            <b/>
            <sz val="9"/>
            <color indexed="81"/>
            <rFont val="Tahoma"/>
            <family val="2"/>
          </rPr>
          <t>rfsousa:</t>
        </r>
        <r>
          <rPr>
            <sz val="9"/>
            <color indexed="81"/>
            <rFont val="Tahoma"/>
            <family val="2"/>
          </rPr>
          <t xml:space="preserve">
ICCS 06 a 15 FEV
7ªESQlha</t>
        </r>
      </text>
    </comment>
    <comment ref="N3" authorId="1" shapeId="0">
      <text>
        <r>
          <rPr>
            <b/>
            <sz val="9"/>
            <color indexed="81"/>
            <rFont val="Tahoma"/>
            <family val="2"/>
          </rPr>
          <t>rfsousa:</t>
        </r>
        <r>
          <rPr>
            <sz val="9"/>
            <color indexed="81"/>
            <rFont val="Tahoma"/>
            <family val="2"/>
          </rPr>
          <t xml:space="preserve">
ICCS 06 a 15 FEV
7ªESQlha</t>
        </r>
      </text>
    </comment>
    <comment ref="O3" authorId="1" shapeId="0">
      <text>
        <r>
          <rPr>
            <b/>
            <sz val="9"/>
            <color indexed="81"/>
            <rFont val="Tahoma"/>
            <family val="2"/>
          </rPr>
          <t>rfsousa:</t>
        </r>
        <r>
          <rPr>
            <sz val="9"/>
            <color indexed="81"/>
            <rFont val="Tahoma"/>
            <family val="2"/>
          </rPr>
          <t xml:space="preserve">
ICCS 06 a 15 FEV
7ªESQlha</t>
        </r>
      </text>
    </comment>
    <comment ref="P3" authorId="2" shapeId="0">
      <text>
        <r>
          <rPr>
            <sz val="9"/>
            <color indexed="81"/>
            <rFont val="Tahoma"/>
            <family val="2"/>
          </rPr>
          <t>rfsousa:
ICCS 06 a 15 FEV
7ªESQlha</t>
        </r>
      </text>
    </comment>
    <comment ref="T3" authorId="3" shapeId="0">
      <text>
        <r>
          <rPr>
            <sz val="9"/>
            <color indexed="81"/>
            <rFont val="Tahoma"/>
            <family val="2"/>
          </rPr>
          <t xml:space="preserve">Ribeiro:
CMA
CADA PILAV 139412-G Pedro Dias;
CADA PILAV 139422-D João Pires;
CADA PILAV 139912-J Francisco Gonçalves;
CADA PILAV 140672-J Gonçalo Margarido;
CADA PILAV 141112-J Luis Gil
GM: No;
Trasporte: No
DS:
PASSOU PARA 28FEV
</t>
        </r>
      </text>
    </comment>
    <comment ref="X3" authorId="4" shapeId="0">
      <text>
        <r>
          <rPr>
            <sz val="8"/>
            <color indexed="81"/>
            <rFont val="Tahoma"/>
            <family val="2"/>
          </rPr>
          <t>Diniz:
cerimónia no EMFA
8:45
18 CAD + 1 CMDT de Pelotão
+1 CAP Comandar esquadrilha do nosso pelotão + pelotão da OTA
recebido via telefonema do TC Natalino</t>
        </r>
      </text>
    </comment>
    <comment ref="Z3" authorId="5" shapeId="0">
      <text>
        <r>
          <rPr>
            <sz val="8"/>
            <color indexed="81"/>
            <rFont val="Tahoma"/>
            <family val="2"/>
          </rPr>
          <t xml:space="preserve">Ribeiro:
CMA
TEN NAV 136082-F João Anunciação
GM: SIM;
Trasporte: SIM
</t>
        </r>
      </text>
    </comment>
    <comment ref="AB3" authorId="1" shapeId="0">
      <text>
        <r>
          <rPr>
            <b/>
            <sz val="9"/>
            <color indexed="81"/>
            <rFont val="Tahoma"/>
            <family val="2"/>
          </rPr>
          <t>rfsousa:</t>
        </r>
        <r>
          <rPr>
            <sz val="9"/>
            <color indexed="81"/>
            <rFont val="Tahoma"/>
            <family val="2"/>
          </rPr>
          <t xml:space="preserve">
CMA 
CADA PILAV 138972-G Fábio Ferreira
GM: No;
Trasporte: No
ADIADO para 14FEV</t>
        </r>
      </text>
    </comment>
    <comment ref="AC3" authorId="6" shapeId="0">
      <text>
        <r>
          <rPr>
            <sz val="9"/>
            <color indexed="81"/>
            <rFont val="Tahoma"/>
            <family val="2"/>
          </rPr>
          <t xml:space="preserve">DS:
CMA
CADA PILAV 139412-G Pedro Dias;
CADA PILAV 139422-D João Pires;
CADA PILAV 139912-J Francisco Gonçalves;
CADA PILAV 140672-J Gonçalo Margarido;
CADA PILAV 141112-J Luis Gil
GM: No;
Trasporte: No
</t>
        </r>
      </text>
    </comment>
    <comment ref="AD3" authorId="0" shapeId="0">
      <text>
        <r>
          <rPr>
            <sz val="9"/>
            <color indexed="81"/>
            <rFont val="Tahoma"/>
            <family val="2"/>
          </rPr>
          <t>Andrade:
Visita de Estudo Curso de Higiene e Segurança no Trabalho
ETM
T-OK (TP28, saida AFA às 07:30, passagem no AT1 às 08:30)
GM-Passar</t>
        </r>
      </text>
    </comment>
    <comment ref="O4" authorId="5" shapeId="0">
      <text>
        <r>
          <rPr>
            <sz val="8"/>
            <color indexed="81"/>
            <rFont val="Tahoma"/>
            <family val="2"/>
          </rPr>
          <t>Ribeiro:
CMA
CADA PILAV 138972-G Fábio Ferreira
GM: No;
Trasporte: No
ADIADO para 27FEV</t>
        </r>
      </text>
    </comment>
    <comment ref="AB4" authorId="4" shapeId="0">
      <text>
        <r>
          <rPr>
            <sz val="8"/>
            <color indexed="81"/>
            <rFont val="Tahoma"/>
            <family val="2"/>
          </rPr>
          <t>Diniz:
cerimónia no EMFA
8:45
18 CAD + 1 CMDT de Pelotão
+1 CAP Comandar esquadrilha do nosso pelotão + pelotão da OTA
recebido via telefonema do TC Natalino</t>
        </r>
      </text>
    </comment>
    <comment ref="O5" authorId="3" shapeId="0">
      <text>
        <r>
          <rPr>
            <sz val="9"/>
            <color indexed="81"/>
            <rFont val="Tahoma"/>
            <charset val="1"/>
          </rPr>
          <t xml:space="preserve">rfsousa:
14FEV 
Simpósio Înternacional de Comando e Liderança na Academia Militar (Amadora)
Saída às 08h00
ASP Moreno
ASP Fábio Ferreira
ASP Brito
CAD Pedro Dias
GM pedida (terá de ser manual por falta de sistema)
T militar
</t>
        </r>
      </text>
    </comment>
    <comment ref="B7" authorId="5" shapeId="0">
      <text>
        <r>
          <rPr>
            <sz val="8"/>
            <color indexed="81"/>
            <rFont val="Tahoma"/>
            <family val="2"/>
          </rPr>
          <t xml:space="preserve">Dia da Academia
Missa </t>
        </r>
        <r>
          <rPr>
            <b/>
            <sz val="8"/>
            <color indexed="81"/>
            <rFont val="Tahoma"/>
            <family val="2"/>
          </rPr>
          <t>(Coro)</t>
        </r>
        <r>
          <rPr>
            <sz val="8"/>
            <color indexed="81"/>
            <rFont val="Tahoma"/>
            <family val="2"/>
          </rPr>
          <t xml:space="preserve">
</t>
        </r>
      </text>
    </comment>
    <comment ref="H7" authorId="7" shapeId="0">
      <text>
        <r>
          <rPr>
            <b/>
            <sz val="9"/>
            <color indexed="81"/>
            <rFont val="Tahoma"/>
            <family val="2"/>
          </rPr>
          <t>Ricardo Filipe Teixeira de Sousa:</t>
        </r>
        <r>
          <rPr>
            <sz val="9"/>
            <color indexed="81"/>
            <rFont val="Tahoma"/>
            <family val="2"/>
          </rPr>
          <t xml:space="preserve">
Visita Quinta da Regaleira
07FEV às 10h00
1º ano + CMDT  ESQlha
GM OK
T MILITAR saída às 09h20</t>
        </r>
      </text>
    </comment>
    <comment ref="V10" authorId="2" shapeId="0">
      <text>
        <r>
          <rPr>
            <sz val="9"/>
            <color indexed="81"/>
            <rFont val="Tahoma"/>
            <family val="2"/>
          </rPr>
          <t xml:space="preserve">DS:
CADAL Encarnação 140773
Consulta Lusiadas
autorizado a ir directo ao Hospital
GM - no
T-no
</t>
        </r>
      </text>
    </comment>
    <comment ref="T11" authorId="2" shapeId="0">
      <text>
        <r>
          <rPr>
            <sz val="9"/>
            <color indexed="81"/>
            <rFont val="Tahoma"/>
            <family val="2"/>
          </rPr>
          <t xml:space="preserve">DS:
CADAL Encarnação 140773
Consulta Lusiadas
autorizado a ir directo ao Hospital
GM - no
T-no
</t>
        </r>
      </text>
    </comment>
    <comment ref="AH20" authorId="5" shapeId="0">
      <text>
        <r>
          <rPr>
            <sz val="8"/>
            <color indexed="81"/>
            <rFont val="Tahoma"/>
            <family val="2"/>
          </rPr>
          <t xml:space="preserve">
</t>
        </r>
      </text>
    </comment>
    <comment ref="AO20" authorId="8" shapeId="0">
      <text>
        <r>
          <rPr>
            <sz val="8"/>
            <color indexed="81"/>
            <rFont val="Tahoma"/>
            <family val="2"/>
          </rPr>
          <t xml:space="preserve">
</t>
        </r>
      </text>
    </comment>
    <comment ref="F21" authorId="5" shapeId="0">
      <text>
        <r>
          <rPr>
            <sz val="8"/>
            <color indexed="81"/>
            <rFont val="Tahoma"/>
            <family val="2"/>
          </rPr>
          <t xml:space="preserve">Andrade:
Carvalho, reunião orientadora de mestrado ISCSP
Saída 12:30, viatura particulat
GM-OK
</t>
        </r>
      </text>
    </comment>
    <comment ref="I23" authorId="5" shapeId="0">
      <text>
        <r>
          <rPr>
            <sz val="8"/>
            <color indexed="81"/>
            <rFont val="Tahoma"/>
            <family val="2"/>
          </rPr>
          <t xml:space="preserve">Ribeiro:
CADAL 134705-F Petrusca Salvador
SEF (Loja do cidadão do Cacém) 
Renovação do cartão de residência
GM: YES
Transporte: YES (confirmar na Quinta)
Nota: Levar documento emitido pela Secretaria do CAL a atestar morada e outros elementos (atualizar documento de anos anteriores).
</t>
        </r>
      </text>
    </comment>
    <comment ref="AC25" authorId="2" shapeId="0">
      <text>
        <r>
          <rPr>
            <sz val="9"/>
            <color indexed="81"/>
            <rFont val="Tahoma"/>
            <family val="2"/>
          </rPr>
          <t xml:space="preserve">Ribeiro:
CADAL 134705-F Emanuel Pascoal
SEF (Loja do cidadão do Cacém) 
Renovação do cartão de residência
GM: NO
Transporte: NO
Nota: Levar documento emitido pela Secretaria do CAL a atestar morada e outros elementos (atualizar documento de anos anteriores).
</t>
        </r>
      </text>
    </comment>
    <comment ref="I27" authorId="2" shapeId="0">
      <text>
        <r>
          <rPr>
            <sz val="9"/>
            <color indexed="81"/>
            <rFont val="Tahoma"/>
            <family val="2"/>
          </rPr>
          <t xml:space="preserve">Ribeiro:
CADAL 134707-B Guilherme Silva
SEF (Loja do cidadão do Cacém) 
Renovação do cartão de residência
GM: YES
Transporte: YES (confirmar na quinta-feira)
Nota: Levar documento emitido pela Secretaria do CAL a atestar morada e outros elementos (atualizar documento de anos anteriores).
</t>
        </r>
      </text>
    </comment>
    <comment ref="N27" authorId="2" shapeId="0">
      <text>
        <r>
          <rPr>
            <sz val="9"/>
            <color indexed="81"/>
            <rFont val="Tahoma"/>
            <family val="2"/>
          </rPr>
          <t xml:space="preserve">rfsousa:
CAD Tiago Abreu
Consulta Sanidade Final
JSFA
13FEV2019 às 14h00
GM yes
T aluno deve marcar transporte das 12h45
</t>
        </r>
      </text>
    </comment>
    <comment ref="AB27" authorId="2" shapeId="0">
      <text>
        <r>
          <rPr>
            <sz val="9"/>
            <color indexed="81"/>
            <rFont val="Tahoma"/>
            <family val="2"/>
          </rPr>
          <t xml:space="preserve">Ribeiro:
Conferência com o Diretor nacional da PJ
</t>
        </r>
      </text>
    </comment>
    <comment ref="I28" authorId="2" shapeId="0">
      <text>
        <r>
          <rPr>
            <sz val="9"/>
            <color indexed="81"/>
            <rFont val="Tahoma"/>
            <family val="2"/>
          </rPr>
          <t xml:space="preserve">DS:
CADAL Andreia Leal
Consulta HFAR
Autorizada a ir diretamente de casa e voltar para casa. Preenche GM a posteiori.
</t>
        </r>
      </text>
    </comment>
    <comment ref="S29" authorId="0" shapeId="0">
      <text>
        <r>
          <rPr>
            <sz val="9"/>
            <color indexed="81"/>
            <rFont val="Tahoma"/>
            <family val="2"/>
          </rPr>
          <t>Ribeiro:
Sessão AOFA no anfiteatro 1</t>
        </r>
      </text>
    </comment>
    <comment ref="AA29" authorId="2" shapeId="0">
      <text>
        <r>
          <rPr>
            <sz val="9"/>
            <color indexed="81"/>
            <rFont val="Tahoma"/>
            <family val="2"/>
          </rPr>
          <t xml:space="preserve">DS:
CADAL Anita Bernardo 140792
Consulta HFAR
GM - no
T aluno deve marcar transporte das 12h45
</t>
        </r>
      </text>
    </comment>
    <comment ref="T31" authorId="2" shapeId="0">
      <text>
        <r>
          <rPr>
            <sz val="9"/>
            <color indexed="81"/>
            <rFont val="Tahoma"/>
            <family val="2"/>
          </rPr>
          <t xml:space="preserve">Ribeiro:
Conselho Pedagógico
Alunos Avisados
</t>
        </r>
      </text>
    </comment>
    <comment ref="T34" authorId="3" shapeId="0">
      <text>
        <r>
          <rPr>
            <sz val="9"/>
            <color indexed="81"/>
            <rFont val="Tahoma"/>
            <charset val="1"/>
          </rPr>
          <t xml:space="preserve">Ribeiro:
Cerimónia de entrega de condecorações e Louvores
Alunos Avisados:
ALFAL Raquel Santos;
TENAL Pedro Sousa;
CADAL Rafael Silva.
</t>
        </r>
      </text>
    </comment>
  </commentList>
</comments>
</file>

<file path=xl/comments10.xml><?xml version="1.0" encoding="utf-8"?>
<comments xmlns="http://schemas.openxmlformats.org/spreadsheetml/2006/main">
  <authors>
    <author>Pedro Andrade</author>
    <author>Andrade</author>
    <author>DCSI</author>
    <author>Diniz</author>
    <author>D Silva</author>
    <author>rfsousa</author>
    <author>Ricardo Filipe Teixeira de Sousa</author>
    <author>Cap Rebelo 501673</author>
  </authors>
  <commentList>
    <comment ref="B3" authorId="0" shapeId="0">
      <text>
        <r>
          <rPr>
            <sz val="9"/>
            <color indexed="81"/>
            <rFont val="Tahoma"/>
            <family val="2"/>
          </rPr>
          <t xml:space="preserve">Andrade:
Revisões médicas
Avisar não PILAVS
Pilavs - Tratado
</t>
        </r>
      </text>
    </comment>
    <comment ref="J3" authorId="1" shapeId="0">
      <text>
        <r>
          <rPr>
            <sz val="8"/>
            <color indexed="81"/>
            <rFont val="Tahoma"/>
            <family val="2"/>
          </rPr>
          <t xml:space="preserve">Ricardo Filipe Teixeira de Sousa:
CMA
CAD 139420-H Miguel Alves
JOSÉ MENDES 3 T-PARTICULAR
F.SOUSA  T-PARTICULAR
</t>
        </r>
      </text>
    </comment>
    <comment ref="K3" authorId="2" shapeId="0">
      <text>
        <r>
          <rPr>
            <sz val="8"/>
            <color indexed="81"/>
            <rFont val="Tahoma"/>
            <family val="2"/>
          </rPr>
          <t xml:space="preserve">Ribeiro:
CMA:
ALF PILAV 138260J11 JOAO BONIFACIO 
GW: "Marcações de revisão NIP" 14/12/2018 11:04
</t>
        </r>
      </text>
    </comment>
    <comment ref="O3" authorId="2" shapeId="0">
      <text>
        <r>
          <rPr>
            <sz val="8"/>
            <color indexed="81"/>
            <rFont val="Tahoma"/>
            <family val="2"/>
          </rPr>
          <t xml:space="preserve">Ribeiro:
CMA
CADAL 138971-J Rodrigo Pombo
GM: OK
Transporte: Particular
EDOCS: 57 DE 08JAN19
</t>
        </r>
      </text>
    </comment>
    <comment ref="S3" authorId="3" shapeId="0">
      <text>
        <r>
          <rPr>
            <sz val="8"/>
            <color indexed="81"/>
            <rFont val="Tahoma"/>
            <family val="2"/>
          </rPr>
          <t xml:space="preserve">Martins 3º Ano
Exames revisão - HFAR
T-Militar
GM-OK
</t>
        </r>
      </text>
    </comment>
    <comment ref="AD3" authorId="4" shapeId="0">
      <text>
        <r>
          <rPr>
            <sz val="9"/>
            <color indexed="81"/>
            <rFont val="Tahoma"/>
            <family val="2"/>
          </rPr>
          <t xml:space="preserve">DS:
CMA
141120 D. Machado
141110  Saloio
informar - no
GM - no
T - alunos marcam
</t>
        </r>
      </text>
    </comment>
    <comment ref="O4" authorId="2" shapeId="0">
      <text>
        <r>
          <rPr>
            <sz val="8"/>
            <color indexed="81"/>
            <rFont val="Tahoma"/>
            <family val="2"/>
          </rPr>
          <t>Ribeiro:
CMA:
CADA PILAV 139421-F DIOGO CURTO;
GM OK
T PARTICULAR
Alterado de dia 15 para dia 14 (tem. Ribeiro)
EDOCS: 57 DE 08JAN19</t>
        </r>
      </text>
    </comment>
    <comment ref="P4" authorId="3" shapeId="0">
      <text>
        <r>
          <rPr>
            <sz val="8"/>
            <color indexed="81"/>
            <rFont val="Tahoma"/>
            <family val="2"/>
          </rPr>
          <t xml:space="preserve">Ribeiro:
CMA:
CADA PILAV 139911-L FRANCISCO VARANDA; 
CADA PILAV 139921-H CAROLINA BATISTA;
GM - OK
TP - PARTICULAR
AVISADOS pelos ASP
EDOCS: 57 DE 08JAN19
</t>
        </r>
      </text>
    </comment>
    <comment ref="Q4" authorId="3" shapeId="0">
      <text>
        <r>
          <rPr>
            <sz val="8"/>
            <color indexed="81"/>
            <rFont val="Tahoma"/>
            <family val="2"/>
          </rPr>
          <t xml:space="preserve">Ribeiro:
CMA
CADAL 141111-L FILIPA BARBOSA
EDOCS: 57 DE 08JAN19
DS:
GM - ok
tp - confirmar marcação de tp militar
</t>
        </r>
      </text>
    </comment>
    <comment ref="V4" authorId="3" shapeId="0">
      <text>
        <r>
          <rPr>
            <sz val="8"/>
            <color indexed="81"/>
            <rFont val="Tahoma"/>
            <family val="2"/>
          </rPr>
          <t xml:space="preserve">Diniz:
Ribeiro:
CMA:
CADA PILAV 140671-L FILIPE NABEIRO
TP- PARTICULAR
GM - OK
AVISADOS pelos ASP
EDOCS: 57 DE 08JAN19
</t>
        </r>
      </text>
    </comment>
    <comment ref="P5" authorId="5" shapeId="0">
      <text>
        <r>
          <rPr>
            <b/>
            <sz val="9"/>
            <color indexed="81"/>
            <rFont val="Tahoma"/>
            <family val="2"/>
          </rPr>
          <t>rfsousa:</t>
        </r>
        <r>
          <rPr>
            <sz val="9"/>
            <color indexed="81"/>
            <rFont val="Tahoma"/>
            <family val="2"/>
          </rPr>
          <t xml:space="preserve">
CMA
TEN NAV 138269-B Daniel Ferreira
GM OK
T particular
Remarcado de dia 07JAN via telef (CAP Sousa)</t>
        </r>
      </text>
    </comment>
    <comment ref="E6" authorId="6" shapeId="0">
      <text>
        <r>
          <rPr>
            <b/>
            <sz val="9"/>
            <color indexed="81"/>
            <rFont val="Tahoma"/>
            <family val="2"/>
          </rPr>
          <t>Ricardo Filipe Teixeira de Sousa:</t>
        </r>
        <r>
          <rPr>
            <sz val="9"/>
            <color indexed="81"/>
            <rFont val="Tahoma"/>
            <family val="2"/>
          </rPr>
          <t xml:space="preserve">
2º ano ENG
Aula de compensação Gestão
04JAN2019
09h00 - 12h00
GW GGA 20-11-2018 às 09h30
</t>
        </r>
      </text>
    </comment>
    <comment ref="Y6" authorId="5" shapeId="0">
      <text>
        <r>
          <rPr>
            <b/>
            <sz val="9"/>
            <color indexed="81"/>
            <rFont val="Tahoma"/>
            <family val="2"/>
          </rPr>
          <t>rfsousa:</t>
        </r>
        <r>
          <rPr>
            <sz val="9"/>
            <color indexed="81"/>
            <rFont val="Tahoma"/>
            <family val="2"/>
          </rPr>
          <t xml:space="preserve">
CAD PILAV 139910 José Mendes
Consulta CMA
24JAN às 09h30
GM no
T particular
</t>
        </r>
      </text>
    </comment>
    <comment ref="D7" authorId="1" shapeId="0">
      <text>
        <r>
          <rPr>
            <sz val="8"/>
            <color indexed="81"/>
            <rFont val="Tahoma"/>
            <family val="2"/>
          </rPr>
          <t xml:space="preserve">
aula CDI 1º ANO COMUM
09:00/12:00
</t>
        </r>
      </text>
    </comment>
    <comment ref="E7" authorId="1" shapeId="0">
      <text>
        <r>
          <rPr>
            <sz val="8"/>
            <color indexed="81"/>
            <rFont val="Tahoma"/>
            <family val="2"/>
          </rPr>
          <t xml:space="preserve">
aula CDI 1º ANO COMUM
09:00/12:00
</t>
        </r>
      </text>
    </comment>
    <comment ref="J7" authorId="2" shapeId="0">
      <text>
        <r>
          <rPr>
            <sz val="8"/>
            <color indexed="81"/>
            <rFont val="Tahoma"/>
            <family val="2"/>
          </rPr>
          <t>Cantar as Janeiras
Adiado para dia 18h00</t>
        </r>
      </text>
    </comment>
    <comment ref="P7" authorId="2" shapeId="0">
      <text>
        <r>
          <rPr>
            <sz val="8"/>
            <color indexed="81"/>
            <rFont val="Tahoma"/>
            <family val="2"/>
          </rPr>
          <t xml:space="preserve">Celebração do dia de Nossa Senhora do Ar 
(Coro+Guarda de Honra ao Altar)
Igreja da FAP
Nomeados para a guarda de honra (6 elementos + 1 reserva):
•CADAL/ENGAER 139925-L ANTÓNIO OLIVEIRA 
•CADAL/PILAV 139917-K JORGE SOARES
•CADAL/ENGAER 139922-F TIRSA ARRISCADO
•CADAL/PILAV 139933-A CLÁUDIO GOMES
•CADAL/ADMAER 139932-C LUÍS OLIVEIRA
•CADAL/ADMAER 139930-G PEDRO MARTINS
•CADAL/PILAV 139915-C DIOGO ALVES
info: TEN Ribeiro
GM OK
T ok
</t>
        </r>
      </text>
    </comment>
    <comment ref="R8" authorId="2" shapeId="0">
      <text>
        <r>
          <rPr>
            <b/>
            <sz val="8"/>
            <color indexed="81"/>
            <rFont val="Tahoma"/>
            <family val="2"/>
          </rPr>
          <t xml:space="preserve">Ribeiro:
</t>
        </r>
        <r>
          <rPr>
            <sz val="8"/>
            <color indexed="81"/>
            <rFont val="Tahoma"/>
            <family val="2"/>
          </rPr>
          <t xml:space="preserve">Visita do Agrupamento de Esoclas da Amadora Oeste entre as 09:15 e as 12:45
150 alunos divididos por 3 grupos rotativos entre o MUSAR, AFA e BA1;
Nomear 2/4 alunos, preferencialmente que não tenham aulas para acompanhar a visita. Secalhar os aspirantes!?
</t>
        </r>
        <r>
          <rPr>
            <sz val="8"/>
            <color indexed="81"/>
            <rFont val="Tahoma"/>
            <family val="2"/>
          </rPr>
          <t xml:space="preserve">
Detalhes: mail em papel na mesa do TEN Ribeiro;
ASP AVISADOS
ASP Ferreira
ASP Anselmo
ASP Monteiro</t>
        </r>
      </text>
    </comment>
    <comment ref="K11" authorId="5" shapeId="0">
      <text>
        <r>
          <rPr>
            <b/>
            <sz val="9"/>
            <color indexed="81"/>
            <rFont val="Tahoma"/>
            <family val="2"/>
          </rPr>
          <t xml:space="preserve">rfsousa:
ALF Sousa 
</t>
        </r>
        <r>
          <rPr>
            <sz val="9"/>
            <color indexed="81"/>
            <rFont val="Tahoma"/>
            <family val="2"/>
          </rPr>
          <t xml:space="preserve">Comparecer na PJM 
10JAN às 09h30
Avisado OK
GM ok
T particular
</t>
        </r>
      </text>
    </comment>
    <comment ref="AH20" authorId="2" shapeId="0">
      <text>
        <r>
          <rPr>
            <sz val="8"/>
            <color indexed="81"/>
            <rFont val="Tahoma"/>
            <family val="2"/>
          </rPr>
          <t xml:space="preserve">
</t>
        </r>
      </text>
    </comment>
    <comment ref="AO20" authorId="7" shapeId="0">
      <text>
        <r>
          <rPr>
            <sz val="8"/>
            <color indexed="81"/>
            <rFont val="Tahoma"/>
            <family val="2"/>
          </rPr>
          <t xml:space="preserve">
</t>
        </r>
      </text>
    </comment>
    <comment ref="W24" authorId="5" shapeId="0">
      <text>
        <r>
          <rPr>
            <b/>
            <sz val="9"/>
            <color indexed="81"/>
            <rFont val="Tahoma"/>
            <family val="2"/>
          </rPr>
          <t>rfsousa:</t>
        </r>
        <r>
          <rPr>
            <sz val="9"/>
            <color indexed="81"/>
            <rFont val="Tahoma"/>
            <family val="2"/>
          </rPr>
          <t xml:space="preserve">
Alfaiate 1º ano</t>
        </r>
      </text>
    </comment>
    <comment ref="X24" authorId="3" shapeId="0">
      <text>
        <r>
          <rPr>
            <sz val="8"/>
            <color indexed="81"/>
            <rFont val="Tahoma"/>
            <family val="2"/>
          </rPr>
          <t xml:space="preserve">rfsousa:
Aula de compensação 2º ano PILAV
GRH
23JAN das 13h30 às 17h30
Autorizada a falta à Conferência pelo TCOR Natalino Pereira
</t>
        </r>
      </text>
    </comment>
    <comment ref="D25" authorId="6" shapeId="0">
      <text>
        <r>
          <rPr>
            <b/>
            <sz val="9"/>
            <color indexed="81"/>
            <rFont val="Tahoma"/>
            <family val="2"/>
          </rPr>
          <t>Ricardo Filipe Teixeira de Sousa:</t>
        </r>
        <r>
          <rPr>
            <sz val="9"/>
            <color indexed="81"/>
            <rFont val="Tahoma"/>
            <family val="2"/>
          </rPr>
          <t xml:space="preserve">
2º ano ENG
Aula de compensação Gestão
03JAN2019
13h30 - 16h30
GW GGA 20-11-2018 às 09h30</t>
        </r>
      </text>
    </comment>
    <comment ref="Q25" authorId="5" shapeId="0">
      <text>
        <r>
          <rPr>
            <b/>
            <sz val="9"/>
            <color indexed="81"/>
            <rFont val="Tahoma"/>
            <family val="2"/>
          </rPr>
          <t>rfsousa:</t>
        </r>
        <r>
          <rPr>
            <sz val="9"/>
            <color indexed="81"/>
            <rFont val="Tahoma"/>
            <family val="2"/>
          </rPr>
          <t xml:space="preserve">
Psicólogo 1ºAno
</t>
        </r>
      </text>
    </comment>
    <comment ref="X25" authorId="4" shapeId="0">
      <text>
        <r>
          <rPr>
            <sz val="9"/>
            <color indexed="81"/>
            <rFont val="Tahoma"/>
            <family val="2"/>
          </rPr>
          <t xml:space="preserve">DS:
Acompanhamento Centro Psi
3 dispensados da conferência
</t>
        </r>
      </text>
    </comment>
    <comment ref="X27" authorId="5" shapeId="0">
      <text>
        <r>
          <rPr>
            <b/>
            <sz val="9"/>
            <color indexed="81"/>
            <rFont val="Tahoma"/>
            <family val="2"/>
          </rPr>
          <t>rfsousa:</t>
        </r>
        <r>
          <rPr>
            <sz val="9"/>
            <color indexed="81"/>
            <rFont val="Tahoma"/>
            <family val="2"/>
          </rPr>
          <t xml:space="preserve">
Conferencia Nutrição</t>
        </r>
      </text>
    </comment>
    <comment ref="J29" authorId="5" shapeId="0">
      <text>
        <r>
          <rPr>
            <b/>
            <sz val="9"/>
            <color indexed="81"/>
            <rFont val="Tahoma"/>
            <family val="2"/>
          </rPr>
          <t>rfsousa:</t>
        </r>
        <r>
          <rPr>
            <sz val="9"/>
            <color indexed="81"/>
            <rFont val="Tahoma"/>
            <family val="2"/>
          </rPr>
          <t xml:space="preserve">
Aula de compensação Sistemas Aviónicos
4º ano PILAV
GW AFA_GGA_SEC 27DEZ2018 09h06
Adiado</t>
        </r>
      </text>
    </comment>
    <comment ref="AE29" authorId="5" shapeId="0">
      <text>
        <r>
          <rPr>
            <b/>
            <sz val="9"/>
            <color indexed="81"/>
            <rFont val="Tahoma"/>
            <family val="2"/>
          </rPr>
          <t>rfsousa:</t>
        </r>
        <r>
          <rPr>
            <sz val="9"/>
            <color indexed="81"/>
            <rFont val="Tahoma"/>
            <family val="2"/>
          </rPr>
          <t xml:space="preserve">
Treino Geral Cerimónia dia AFA
Avisar Fanfarra</t>
        </r>
      </text>
    </comment>
    <comment ref="H31" authorId="5" shapeId="0">
      <text>
        <r>
          <rPr>
            <b/>
            <sz val="9"/>
            <color indexed="81"/>
            <rFont val="Tahoma"/>
            <family val="2"/>
          </rPr>
          <t>rfsousa:</t>
        </r>
        <r>
          <rPr>
            <sz val="9"/>
            <color indexed="81"/>
            <rFont val="Tahoma"/>
            <family val="2"/>
          </rPr>
          <t xml:space="preserve">
Cerimónia Imposiçãp Símbolos de Especialidade
07JAN às 15H00
ALF Rita Constantino
ALF Daniela Costa 
ALF Daniel Santos
ALF Gonçalo Gameiro
Avisados</t>
        </r>
      </text>
    </comment>
    <comment ref="O32" authorId="5" shapeId="0">
      <text>
        <r>
          <rPr>
            <b/>
            <sz val="9"/>
            <color indexed="81"/>
            <rFont val="Tahoma"/>
            <family val="2"/>
          </rPr>
          <t>rfsousa:</t>
        </r>
        <r>
          <rPr>
            <sz val="9"/>
            <color indexed="81"/>
            <rFont val="Tahoma"/>
            <family val="2"/>
          </rPr>
          <t xml:space="preserve">
Consulta médica CUF Mafra
TEN TODCI Rogério Godinho
GM Ok
T particular</t>
        </r>
      </text>
    </comment>
    <comment ref="J33" authorId="5" shapeId="0">
      <text>
        <r>
          <rPr>
            <b/>
            <sz val="9"/>
            <color indexed="81"/>
            <rFont val="Tahoma"/>
            <family val="2"/>
          </rPr>
          <t>rfsousa:</t>
        </r>
        <r>
          <rPr>
            <sz val="9"/>
            <color indexed="81"/>
            <rFont val="Tahoma"/>
            <family val="2"/>
          </rPr>
          <t xml:space="preserve">
Aula de compensação Gestão - 2º ano ENG
15h30 - 17h30
GW AFA_GGA_SEC 27DEZ2018 09h06</t>
        </r>
      </text>
    </comment>
    <comment ref="S33" authorId="5" shapeId="0">
      <text>
        <r>
          <rPr>
            <b/>
            <sz val="9"/>
            <color indexed="81"/>
            <rFont val="Tahoma"/>
            <family val="2"/>
          </rPr>
          <t>rfsousa:</t>
        </r>
        <r>
          <rPr>
            <sz val="9"/>
            <color indexed="81"/>
            <rFont val="Tahoma"/>
            <family val="2"/>
          </rPr>
          <t xml:space="preserve">
Aula de compensação 2º Ano ENGEL e ENGAER de Matemática Computacional 
18JAN das 15H40 às 17H30
GW GGA 15JAN às 16h18
</t>
        </r>
      </text>
    </comment>
    <comment ref="X34" authorId="5" shapeId="0">
      <text>
        <r>
          <rPr>
            <b/>
            <sz val="9"/>
            <color indexed="81"/>
            <rFont val="Tahoma"/>
            <family val="2"/>
          </rPr>
          <t>rfsousa:</t>
        </r>
        <r>
          <rPr>
            <sz val="9"/>
            <color indexed="81"/>
            <rFont val="Tahoma"/>
            <family val="2"/>
          </rPr>
          <t xml:space="preserve">
TEN Godinho
Consulta Hospital da Luz
23JAN às 16h00
GM OK
T particular
</t>
        </r>
      </text>
    </comment>
    <comment ref="L35" authorId="5" shapeId="0">
      <text>
        <r>
          <rPr>
            <b/>
            <sz val="9"/>
            <color indexed="81"/>
            <rFont val="Tahoma"/>
            <family val="2"/>
          </rPr>
          <t>rfsousa:</t>
        </r>
        <r>
          <rPr>
            <sz val="9"/>
            <color indexed="81"/>
            <rFont val="Tahoma"/>
            <family val="2"/>
          </rPr>
          <t xml:space="preserve">
Dia da Academia Militar
Chegada até às 16h00
2 alunos
CAD 139933-A Claudio Gomes
CAD 139915-C Diogo Alves
GW AFA_CAL_CMDT de 07JAN2019 Às 16h01
GM OK
T particular
</t>
        </r>
      </text>
    </comment>
    <comment ref="X35" authorId="3" shapeId="0">
      <text>
        <r>
          <rPr>
            <sz val="8"/>
            <color indexed="81"/>
            <rFont val="Tahoma"/>
            <family val="2"/>
          </rPr>
          <t xml:space="preserve">rfsousa:
Treino Cerimónia dia AFA
Avisar fanfarra (OK)
</t>
        </r>
      </text>
    </comment>
    <comment ref="S41" authorId="2" shapeId="0">
      <text>
        <r>
          <rPr>
            <sz val="8"/>
            <color indexed="81"/>
            <rFont val="Tahoma"/>
            <family val="2"/>
          </rPr>
          <t xml:space="preserve">Ribeiro:
Enquadramento fora de horas
Refeições: 35 (tratado)
Transporte: 10 alunos (tratado)
</t>
        </r>
      </text>
    </comment>
    <comment ref="O43" authorId="2" shapeId="0">
      <text>
        <r>
          <rPr>
            <sz val="8"/>
            <color indexed="81"/>
            <rFont val="Tahoma"/>
            <family val="2"/>
          </rPr>
          <t xml:space="preserve">rfsousa:
14JAN19 às 18h00
Janeiras EMFA
GM OK
Transporte:OK
</t>
        </r>
      </text>
    </comment>
    <comment ref="K44" authorId="5" shapeId="0">
      <text>
        <r>
          <rPr>
            <b/>
            <sz val="9"/>
            <color indexed="81"/>
            <rFont val="Tahoma"/>
            <family val="2"/>
          </rPr>
          <t>rfsousa:</t>
        </r>
        <r>
          <rPr>
            <sz val="9"/>
            <color indexed="81"/>
            <rFont val="Tahoma"/>
            <family val="2"/>
          </rPr>
          <t xml:space="preserve">
Jogo Voleibol ADESL
Saída 18h15
GM ok
T ok
GW AFA_CAL_DEFD 07JAN</t>
        </r>
      </text>
    </comment>
    <comment ref="R51" authorId="2" shapeId="0">
      <text>
        <r>
          <rPr>
            <sz val="8"/>
            <color indexed="81"/>
            <rFont val="Tahoma"/>
            <family val="2"/>
          </rPr>
          <t xml:space="preserve">Diniz:
Casino do estoril
Michael Jackson
Cad Rafael Silva
CAD Raminhos
</t>
        </r>
      </text>
    </comment>
  </commentList>
</comments>
</file>

<file path=xl/comments11.xml><?xml version="1.0" encoding="utf-8"?>
<comments xmlns="http://schemas.openxmlformats.org/spreadsheetml/2006/main">
  <authors>
    <author>Pedro Andrade</author>
    <author>DCSI</author>
    <author>Ricardo Filipe Teixeira de Sousa</author>
    <author>Cap Sousa</author>
    <author>Cap Rebelo 501673</author>
    <author>Andrade</author>
  </authors>
  <commentList>
    <comment ref="B3" authorId="0" shapeId="0">
      <text>
        <r>
          <rPr>
            <sz val="9"/>
            <color indexed="81"/>
            <rFont val="Tahoma"/>
            <family val="2"/>
          </rPr>
          <t xml:space="preserve">Andrade:
Revisões médicas
Não PILAV AVISADOS,
PILAV com CMA feito
</t>
        </r>
      </text>
    </comment>
    <comment ref="E3" authorId="1" shapeId="0">
      <text>
        <r>
          <rPr>
            <sz val="8"/>
            <color indexed="81"/>
            <rFont val="Tahoma"/>
            <family val="2"/>
          </rPr>
          <t xml:space="preserve">DCSI:
Receção ao PR China
1CAP
+
2 Plotões (21) + CMDTs Plotão
+
2 Reservas
+ 
1 ASP
GM OK
T pedido (saída às 07h15)
Reforços Pedidos - Levantar na messe às 07H10
</t>
        </r>
      </text>
    </comment>
    <comment ref="F3" authorId="2" shapeId="0">
      <text>
        <r>
          <rPr>
            <b/>
            <sz val="9"/>
            <color indexed="81"/>
            <rFont val="Tahoma"/>
            <family val="2"/>
          </rPr>
          <t>Ricardo Filipe Teixeira de Sousa:</t>
        </r>
        <r>
          <rPr>
            <sz val="9"/>
            <color indexed="81"/>
            <rFont val="Tahoma"/>
            <family val="2"/>
          </rPr>
          <t xml:space="preserve">
Colheita de sangue</t>
        </r>
      </text>
    </comment>
    <comment ref="H3" authorId="1" shapeId="0">
      <text>
        <r>
          <rPr>
            <sz val="8"/>
            <color indexed="81"/>
            <rFont val="Tahoma"/>
            <family val="2"/>
          </rPr>
          <t xml:space="preserve">DS:
Aula NAV II não será dada.
</t>
        </r>
      </text>
    </comment>
    <comment ref="M3" authorId="3" shapeId="0">
      <text>
        <r>
          <rPr>
            <sz val="8"/>
            <color indexed="81"/>
            <rFont val="Tahoma"/>
            <family val="2"/>
          </rPr>
          <t xml:space="preserve">Andrade:
CMA
12DEZ
Romulo Marcos 6 Ano 
Avisado
GM OK
T particular
</t>
        </r>
      </text>
    </comment>
    <comment ref="B4" authorId="2" shapeId="0">
      <text>
        <r>
          <rPr>
            <b/>
            <sz val="9"/>
            <color indexed="81"/>
            <rFont val="Tahoma"/>
            <family val="2"/>
          </rPr>
          <t>Ricardo Filipe Teixeira de Sousa:</t>
        </r>
        <r>
          <rPr>
            <sz val="9"/>
            <color indexed="81"/>
            <rFont val="Tahoma"/>
            <family val="2"/>
          </rPr>
          <t xml:space="preserve">
Comemorações da Restauração da Independência
01DEZ Praça dos Restauradores
08h30 - Chegada ao local
08h40 - Treino
11h00 - Cerimónia 
5 Cadetes (3 MASC + 2 FEM)
CAD Raquel Rocha
CAD Batista
CAD Luis Oliveira
CAD Soares
CAD Félix
GM OK
T militar
</t>
        </r>
      </text>
    </comment>
    <comment ref="L4" authorId="1" shapeId="0">
      <text>
        <r>
          <rPr>
            <sz val="8"/>
            <color indexed="81"/>
            <rFont val="Tahoma"/>
            <family val="2"/>
          </rPr>
          <t xml:space="preserve">DS (17h02 03dez):
1 cadetes a nomear
Guarda de Honra
Igraja da Memória, Ajuda
08H45
AVISADOS
GM - OK
T - militar
</t>
        </r>
      </text>
    </comment>
    <comment ref="D6" authorId="2" shapeId="0">
      <text>
        <r>
          <rPr>
            <b/>
            <sz val="9"/>
            <color indexed="81"/>
            <rFont val="Tahoma"/>
            <family val="2"/>
          </rPr>
          <t>Ricardo Filipe Teixeira de Sousa:</t>
        </r>
        <r>
          <rPr>
            <sz val="9"/>
            <color indexed="81"/>
            <rFont val="Tahoma"/>
            <family val="2"/>
          </rPr>
          <t xml:space="preserve">
CAD 139927 Marto
Tratamento Cintramédica
GM OK
T particular
</t>
        </r>
      </text>
    </comment>
    <comment ref="F7" authorId="1" shapeId="0">
      <text>
        <r>
          <rPr>
            <sz val="8"/>
            <color indexed="81"/>
            <rFont val="Tahoma"/>
            <family val="2"/>
          </rPr>
          <t>Dinis:
Visita de 30 alunos da escola de Ponte de Sôr acompanhada por 2 ASPAL/ALFAL
DS 10h00 5dez:
CANCELADA</t>
        </r>
      </text>
    </comment>
    <comment ref="G8" authorId="1" shapeId="0">
      <text>
        <r>
          <rPr>
            <sz val="8"/>
            <color indexed="81"/>
            <rFont val="Tahoma"/>
            <family val="2"/>
          </rPr>
          <t xml:space="preserve">DS:
Encarnação
Exame médico
10h15
Oeiras
Hospital da Luz
T - yes
GM - yes
</t>
        </r>
      </text>
    </comment>
    <comment ref="G9" authorId="1" shapeId="0">
      <text>
        <r>
          <rPr>
            <sz val="8"/>
            <color indexed="81"/>
            <rFont val="Tahoma"/>
            <family val="2"/>
          </rPr>
          <t xml:space="preserve">DS:
9h30 - 12h30
ISEG
ADMAER 3o ano excepto Tho Monteiro
Assistir a defesas de mestrado do 6oano
T - ok (saida 7h40)
GM - ok
reforços - ok
</t>
        </r>
      </text>
    </comment>
    <comment ref="F12" authorId="1" shapeId="0">
      <text>
        <r>
          <rPr>
            <sz val="8"/>
            <color indexed="81"/>
            <rFont val="Tahoma"/>
            <family val="2"/>
          </rPr>
          <t xml:space="preserve">DS:
Encarnação
Exame médico
10h15
Oeiras
Hospital da Luz
T - yes
GM - yes
</t>
        </r>
      </text>
    </comment>
    <comment ref="V17" authorId="1" shapeId="0">
      <text>
        <r>
          <rPr>
            <sz val="8"/>
            <color indexed="81"/>
            <rFont val="Tahoma"/>
            <family val="2"/>
          </rPr>
          <t>Missa de Natal AFA</t>
        </r>
      </text>
    </comment>
    <comment ref="U19" authorId="1" shapeId="0">
      <text>
        <r>
          <rPr>
            <sz val="8"/>
            <color indexed="81"/>
            <rFont val="Tahoma"/>
            <family val="2"/>
          </rPr>
          <t xml:space="preserve">DS:
13h
Exame Hospital da Luz Oeiras
Barbosa 141111
Trasnporte 12h00 ODA
Transporte - ok
GM - no
</t>
        </r>
      </text>
    </comment>
    <comment ref="AH20" authorId="1" shapeId="0">
      <text>
        <r>
          <rPr>
            <sz val="8"/>
            <color indexed="81"/>
            <rFont val="Tahoma"/>
            <family val="2"/>
          </rPr>
          <t xml:space="preserve">
</t>
        </r>
      </text>
    </comment>
    <comment ref="AO20" authorId="4" shapeId="0">
      <text>
        <r>
          <rPr>
            <sz val="8"/>
            <color indexed="81"/>
            <rFont val="Tahoma"/>
            <family val="2"/>
          </rPr>
          <t xml:space="preserve">
</t>
        </r>
      </text>
    </comment>
    <comment ref="D23" authorId="2" shapeId="0">
      <text>
        <r>
          <rPr>
            <b/>
            <sz val="9"/>
            <color indexed="81"/>
            <rFont val="Tahoma"/>
            <family val="2"/>
          </rPr>
          <t>Ricardo Filipe Teixeira de Sousa:</t>
        </r>
        <r>
          <rPr>
            <sz val="9"/>
            <color indexed="81"/>
            <rFont val="Tahoma"/>
            <family val="2"/>
          </rPr>
          <t xml:space="preserve">
1º ano
Fardamento levantar abafo
AVISADOS
</t>
        </r>
      </text>
    </comment>
    <comment ref="F23" authorId="3" shapeId="0">
      <text>
        <r>
          <rPr>
            <b/>
            <sz val="8"/>
            <color indexed="81"/>
            <rFont val="Tahoma"/>
            <family val="2"/>
          </rPr>
          <t>Cap Sousa:</t>
        </r>
        <r>
          <rPr>
            <sz val="8"/>
            <color indexed="81"/>
            <rFont val="Tahoma"/>
            <family val="2"/>
          </rPr>
          <t xml:space="preserve">
Jornada INTEREMES
GM OK
T Militar</t>
        </r>
      </text>
    </comment>
    <comment ref="D25" authorId="1" shapeId="0">
      <text>
        <r>
          <rPr>
            <sz val="8"/>
            <color indexed="81"/>
            <rFont val="Tahoma"/>
            <family val="2"/>
          </rPr>
          <t>DS:
Não têm PMI.
Arrumações DFM. Camuflado.</t>
        </r>
      </text>
    </comment>
    <comment ref="E25" authorId="2" shapeId="0">
      <text>
        <r>
          <rPr>
            <b/>
            <sz val="9"/>
            <color indexed="81"/>
            <rFont val="Tahoma"/>
            <family val="2"/>
          </rPr>
          <t>Ricardo Filipe Teixeira de Sousa:</t>
        </r>
        <r>
          <rPr>
            <sz val="9"/>
            <color indexed="81"/>
            <rFont val="Tahoma"/>
            <family val="2"/>
          </rPr>
          <t xml:space="preserve">
Psicólogo 1º ano
04DEZ 13h30
AVISADOS</t>
        </r>
      </text>
    </comment>
    <comment ref="F25" authorId="1" shapeId="0">
      <text>
        <r>
          <rPr>
            <sz val="8"/>
            <color indexed="81"/>
            <rFont val="Tahoma"/>
            <family val="2"/>
          </rPr>
          <t xml:space="preserve">DCSI:
1º ano 
Aula esclarecimento de duvidadas  CDI
</t>
        </r>
      </text>
    </comment>
    <comment ref="L25" authorId="0" shapeId="0">
      <text>
        <r>
          <rPr>
            <sz val="9"/>
            <color indexed="81"/>
            <rFont val="Tahoma"/>
            <family val="2"/>
          </rPr>
          <t xml:space="preserve">DS 17h 04dez:
Psicólogo (a confirmar)
Provas N1 alfaiate
</t>
        </r>
      </text>
    </comment>
    <comment ref="M25" authorId="1" shapeId="0">
      <text>
        <r>
          <rPr>
            <b/>
            <sz val="8"/>
            <color indexed="81"/>
            <rFont val="Tahoma"/>
            <family val="2"/>
          </rPr>
          <t>DCSI:</t>
        </r>
        <r>
          <rPr>
            <sz val="8"/>
            <color indexed="81"/>
            <rFont val="Tahoma"/>
            <family val="2"/>
          </rPr>
          <t xml:space="preserve">
Conferencia INCENDIOS
14H00
Anfiteatro Principal
Alunos avisados
</t>
        </r>
      </text>
    </comment>
    <comment ref="S25" authorId="5" shapeId="0">
      <text>
        <r>
          <rPr>
            <sz val="8"/>
            <color indexed="81"/>
            <rFont val="Tahoma"/>
            <family val="2"/>
          </rPr>
          <t xml:space="preserve">Ricardo Filipe Teixeira de Sousa:
Cirurgia HFAR
TEN TPAA 138582
 Pedro Cardoso
GM no
T particular
</t>
        </r>
      </text>
    </comment>
    <comment ref="F26" authorId="1" shapeId="0">
      <text>
        <r>
          <rPr>
            <sz val="8"/>
            <color indexed="81"/>
            <rFont val="Tahoma"/>
            <family val="2"/>
          </rPr>
          <t xml:space="preserve">DS:
Aula de compensação MKE
3º ano ADMAER
05DEZ2018
Das 13H30 às 15H20
DS 5dez 11h50:
Aula compensação TERMO PILAV, ENGAER, ENGEL AVIO
</t>
        </r>
      </text>
    </comment>
    <comment ref="M26" authorId="0" shapeId="0">
      <text>
        <r>
          <rPr>
            <sz val="9"/>
            <color indexed="81"/>
            <rFont val="Tahoma"/>
            <family val="2"/>
          </rPr>
          <t xml:space="preserve">DCSI:
Aula de compensação de CDI
</t>
        </r>
      </text>
    </comment>
    <comment ref="F27" authorId="2" shapeId="0">
      <text>
        <r>
          <rPr>
            <b/>
            <sz val="9"/>
            <color indexed="81"/>
            <rFont val="Tahoma"/>
            <family val="2"/>
          </rPr>
          <t>Ricardo Filipe Teixeira de Sousa:</t>
        </r>
        <r>
          <rPr>
            <sz val="9"/>
            <color indexed="81"/>
            <rFont val="Tahoma"/>
            <family val="2"/>
          </rPr>
          <t xml:space="preserve">
Consulta HFAr
CAD Nunes
GM ok
T militar</t>
        </r>
      </text>
    </comment>
    <comment ref="M27" authorId="1" shapeId="0">
      <text>
        <r>
          <rPr>
            <sz val="8"/>
            <color indexed="81"/>
            <rFont val="Tahoma"/>
            <family val="2"/>
          </rPr>
          <t>DS:
Aula NAV II compensação - possive?
CANCEADO</t>
        </r>
      </text>
    </comment>
    <comment ref="S27" authorId="1" shapeId="0">
      <text>
        <r>
          <rPr>
            <sz val="8"/>
            <color indexed="81"/>
            <rFont val="Tahoma"/>
            <family val="2"/>
          </rPr>
          <t xml:space="preserve">DS:
15h
Exame Hospital da Luz Oeiras
Leal 141137
Trasnporte 14h10 ODA
Transporte - ok
GM - no
</t>
        </r>
      </text>
    </comment>
    <comment ref="T27" authorId="1" shapeId="0">
      <text>
        <r>
          <rPr>
            <sz val="8"/>
            <color indexed="81"/>
            <rFont val="Tahoma"/>
            <family val="2"/>
          </rPr>
          <t xml:space="preserve">DS:
Conferência bitcoin
14H00
</t>
        </r>
      </text>
    </comment>
    <comment ref="V28" authorId="2" shapeId="0">
      <text>
        <r>
          <rPr>
            <b/>
            <sz val="9"/>
            <color indexed="81"/>
            <rFont val="Tahoma"/>
            <family val="2"/>
          </rPr>
          <t>Ricardo Filipe Teixeira de Sousa:</t>
        </r>
        <r>
          <rPr>
            <sz val="9"/>
            <color indexed="81"/>
            <rFont val="Tahoma"/>
            <family val="2"/>
          </rPr>
          <t xml:space="preserve">
Cumprimentos de natal ao CMDT AFA</t>
        </r>
      </text>
    </comment>
    <comment ref="T31" authorId="1" shapeId="0">
      <text>
        <r>
          <rPr>
            <sz val="8"/>
            <color indexed="81"/>
            <rFont val="Tahoma"/>
            <family val="2"/>
          </rPr>
          <t xml:space="preserve">DS:
15h50
saida às 15h T-Pessoal
HFAR
Rafael Sousa 139919
15h00 ODA
Transporte - ok
GM - no
</t>
        </r>
      </text>
    </comment>
    <comment ref="D33" authorId="1" shapeId="0">
      <text>
        <r>
          <rPr>
            <sz val="8"/>
            <color indexed="81"/>
            <rFont val="Tahoma"/>
            <family val="2"/>
          </rPr>
          <t>DS:
Aula NAV II não será dada.</t>
        </r>
      </text>
    </comment>
    <comment ref="F33" authorId="1" shapeId="0">
      <text>
        <r>
          <rPr>
            <sz val="8"/>
            <color indexed="81"/>
            <rFont val="Tahoma"/>
            <family val="2"/>
          </rPr>
          <t xml:space="preserve">Cap Sousa:
Aula de compensação AED
3º ano ENGEL (ES+SEC)
05DEZ2018
Das 15H40 às 17H30
GW GGA 12nov às 09h49
</t>
        </r>
      </text>
    </comment>
    <comment ref="T39" authorId="2" shapeId="0">
      <text>
        <r>
          <rPr>
            <b/>
            <sz val="9"/>
            <color indexed="81"/>
            <rFont val="Tahoma"/>
            <family val="2"/>
          </rPr>
          <t>Ricardo Filipe Teixeira de Sousa:</t>
        </r>
        <r>
          <rPr>
            <sz val="9"/>
            <color indexed="81"/>
            <rFont val="Tahoma"/>
            <family val="2"/>
          </rPr>
          <t xml:space="preserve">
Teatro de Natal
+ 
Por-do-Sol
</t>
        </r>
      </text>
    </comment>
    <comment ref="L49" authorId="2" shapeId="0">
      <text>
        <r>
          <rPr>
            <b/>
            <sz val="9"/>
            <color indexed="81"/>
            <rFont val="Tahoma"/>
            <family val="2"/>
          </rPr>
          <t>Ricardo Filipe Teixeira de Sousa:</t>
        </r>
        <r>
          <rPr>
            <sz val="9"/>
            <color indexed="81"/>
            <rFont val="Tahoma"/>
            <family val="2"/>
          </rPr>
          <t xml:space="preserve">
Jogo FUTSAL ADESL
11DEZ
Saída pelas 19H30
GM OK
T militar</t>
        </r>
      </text>
    </comment>
    <comment ref="M49" authorId="1" shapeId="0">
      <text>
        <r>
          <rPr>
            <sz val="8"/>
            <color indexed="81"/>
            <rFont val="Tahoma"/>
            <family val="2"/>
          </rPr>
          <t xml:space="preserve">DS 16h05 04dez:
2 alunos de cada ano
PALOP
jantar às 19h30
Depósito Alverca
N1 luva preta
T - militar (saída às 18h30)
GM - OK
Combinar transporte. Há outros militares a sairem da base para o mesmo evento. Dar feedback ao Calado.
DS 10h05 05dez:
Alunos PALOP não vão.
Avisados - OK
</t>
        </r>
      </text>
    </comment>
    <comment ref="B51" authorId="1" shapeId="0">
      <text>
        <r>
          <rPr>
            <b/>
            <sz val="8"/>
            <color indexed="81"/>
            <rFont val="Tahoma"/>
            <family val="2"/>
          </rPr>
          <t>DCSI:</t>
        </r>
        <r>
          <rPr>
            <sz val="8"/>
            <color indexed="81"/>
            <rFont val="Tahoma"/>
            <family val="2"/>
          </rPr>
          <t xml:space="preserve">
Espetáculo Insónia
Teatro Armando Cortez
01DEZ
7 Alunos
GM no
T ?
</t>
        </r>
      </text>
    </comment>
  </commentList>
</comments>
</file>

<file path=xl/comments12.xml><?xml version="1.0" encoding="utf-8"?>
<comments xmlns="http://schemas.openxmlformats.org/spreadsheetml/2006/main">
  <authors>
    <author>Andrade</author>
    <author>Diniz</author>
    <author>DCSI</author>
    <author>Cap Sousa</author>
    <author>Administrator</author>
    <author>Ricardo Filipe Teixeira de Sousa</author>
    <author>Cap Rebelo 501673</author>
  </authors>
  <commentList>
    <comment ref="B3" authorId="0" shapeId="0">
      <text>
        <r>
          <rPr>
            <sz val="8"/>
            <color indexed="81"/>
            <rFont val="Tahoma"/>
            <family val="2"/>
          </rPr>
          <t xml:space="preserve">Andrade:
Revisões médicas
PILAVS COM CMA'S MARCADOS
NÃO PILAVS AVISADOS
</t>
        </r>
      </text>
    </comment>
    <comment ref="D3" authorId="0" shapeId="0">
      <text>
        <r>
          <rPr>
            <sz val="8"/>
            <color indexed="81"/>
            <rFont val="Tahoma"/>
            <family val="2"/>
          </rPr>
          <t>Diniz:
treino dia 03
cerimónia dia 04
4 Pelotões
Lisboa - Avenida da Liberdade ??
GM-PASSADA</t>
        </r>
      </text>
    </comment>
    <comment ref="F3" authorId="0" shapeId="0">
      <text>
        <r>
          <rPr>
            <sz val="8"/>
            <color indexed="81"/>
            <rFont val="Tahoma"/>
            <family val="2"/>
          </rPr>
          <t xml:space="preserve">Andrade:
Soares 3º Ano completar CMA
T-Militar (06:40) (Regresso 13:15)
GM-Passar
</t>
        </r>
      </text>
    </comment>
    <comment ref="G3" authorId="1" shapeId="0">
      <text>
        <r>
          <rPr>
            <sz val="8"/>
            <color indexed="81"/>
            <rFont val="Tahoma"/>
            <family val="2"/>
          </rPr>
          <t xml:space="preserve">Ribeiro:
Comitiva de Cadetes para participar nas Jornadas do Mar na Escola Naval
TC Natalino: Ver quantos alunos participaram na última e enviar um quantitativo semelhante
GM: no
Transporte: no
GW: 280915082018
</t>
        </r>
      </text>
    </comment>
    <comment ref="H3" authorId="2" shapeId="0">
      <text>
        <r>
          <rPr>
            <sz val="8"/>
            <color indexed="81"/>
            <rFont val="Tahoma"/>
            <family val="2"/>
          </rPr>
          <t xml:space="preserve">DCSI:
Ribeiro:
Comitiva de Cadetes para participar nas Jornadas do Mar na Escola Naval
TC Natalino: Ver quantos alunos participaram na última e enviar um quantitativo semelhante
GM: no
Transporte: no
GW: 280915082018
</t>
        </r>
      </text>
    </comment>
    <comment ref="I3" authorId="3" shapeId="0">
      <text>
        <r>
          <rPr>
            <sz val="8"/>
            <color indexed="81"/>
            <rFont val="Tahoma"/>
            <family val="2"/>
          </rPr>
          <t xml:space="preserve">DCSI:
Ribeiro:
Comitiva de Cadetes para participar nas Jornadas do Mar na Escola Naval
TC Natalino: Ver quantos alunos participaram na última e enviar um quantitativo semelhante
GM: no
Transporte: no
GW: 280915082018
</t>
        </r>
      </text>
    </comment>
    <comment ref="J3" authorId="3" shapeId="0">
      <text>
        <r>
          <rPr>
            <sz val="8"/>
            <color indexed="81"/>
            <rFont val="Tahoma"/>
            <family val="2"/>
          </rPr>
          <t>DCSI:
Ribeiro:
Comitiva de Cadetes para participar nas Jornadas do Mar na Escola Naval
TC Natalino: Ver quantos alunos participaram na última e enviar um quantitativo semelhante
GM: no
Transporte: no
GW: 280915082018
Nomear 2 alunos
Coordenar transporte de dos alunos e incluir o TCOR nesse transporte</t>
        </r>
      </text>
    </comment>
    <comment ref="T3" authorId="4" shapeId="0">
      <text>
        <r>
          <rPr>
            <sz val="9"/>
            <color indexed="81"/>
            <rFont val="Tahoma"/>
            <family val="2"/>
          </rPr>
          <t xml:space="preserve">Andrade:
CMA
Luis Ramos 2 Ano
Rafael Silva 4 Ano
GM OK
T militar
</t>
        </r>
      </text>
    </comment>
    <comment ref="U3" authorId="0" shapeId="0">
      <text>
        <r>
          <rPr>
            <sz val="8"/>
            <color indexed="81"/>
            <rFont val="Tahoma"/>
            <family val="2"/>
          </rPr>
          <t xml:space="preserve">Andrade:
exames médicos
P.Ferreira
M.Felix
06:40/regresso 13:15
</t>
        </r>
      </text>
    </comment>
    <comment ref="W3" authorId="2" shapeId="0">
      <text>
        <r>
          <rPr>
            <b/>
            <sz val="8"/>
            <color indexed="81"/>
            <rFont val="Tahoma"/>
            <family val="2"/>
          </rPr>
          <t>DCSI:</t>
        </r>
        <r>
          <rPr>
            <sz val="8"/>
            <color indexed="81"/>
            <rFont val="Tahoma"/>
            <family val="2"/>
          </rPr>
          <t xml:space="preserve">
Receção ao PR Angola
1CAP
+
2 Plotões (21) + CMDTs Plotão
+
2 Reservas
+ 
1 ASP Brito
GM OK
T pedido (saída às 07h15)
Reforços Pedidos - Levantar na messe às 07H10
</t>
        </r>
      </text>
    </comment>
    <comment ref="AA3" authorId="3" shapeId="0">
      <text>
        <r>
          <rPr>
            <sz val="8"/>
            <color indexed="81"/>
            <rFont val="Tahoma"/>
            <family val="2"/>
          </rPr>
          <t xml:space="preserve">Andrade:
CMA
Romulo Marcos 6 Ano   Adiado para 12DEZ
João Carvalho 5 Ano  GM OK  T Particiular
Rafael Sousa 3 Ano    GM OK   T Militar
Vasco Monteiro 5 Ano  GM OK   T Particular
</t>
        </r>
      </text>
    </comment>
    <comment ref="AB3" authorId="3" shapeId="0">
      <text>
        <r>
          <rPr>
            <sz val="8"/>
            <color indexed="81"/>
            <rFont val="Tahoma"/>
            <family val="2"/>
          </rPr>
          <t>Cap Sousa:
CMA
CAD Belbut
Foi no dia 26NOV</t>
        </r>
      </text>
    </comment>
    <comment ref="AC3" authorId="3" shapeId="0">
      <text>
        <r>
          <rPr>
            <sz val="8"/>
            <color indexed="81"/>
            <rFont val="Tahoma"/>
            <family val="2"/>
          </rPr>
          <t xml:space="preserve">Andrade:
CMA
Rafael Silva 4 Ano
GM OK
T particular
</t>
        </r>
      </text>
    </comment>
    <comment ref="AD3" authorId="2" shapeId="0">
      <text>
        <r>
          <rPr>
            <b/>
            <sz val="8"/>
            <color indexed="81"/>
            <rFont val="Tahoma"/>
            <family val="2"/>
          </rPr>
          <t>DCSI:</t>
        </r>
        <r>
          <rPr>
            <sz val="8"/>
            <color indexed="81"/>
            <rFont val="Tahoma"/>
            <family val="2"/>
          </rPr>
          <t xml:space="preserve">
Indicar alunos para o Jantar de Natal do CEMFA a realizar dia 13DEZ
2 alunos por ano
+
PALOP
Enviado por email para o GABCOM</t>
        </r>
      </text>
    </comment>
    <comment ref="G4" authorId="3" shapeId="0">
      <text>
        <r>
          <rPr>
            <sz val="8"/>
            <color indexed="81"/>
            <rFont val="Tahoma"/>
            <family val="2"/>
          </rPr>
          <t xml:space="preserve">Cap Sousa:
Participação nas Jornadas do Mar
Escola Naval
ALF Joana Garcia
GM OK
T militar
</t>
        </r>
      </text>
    </comment>
    <comment ref="I4" authorId="3" shapeId="0">
      <text>
        <r>
          <rPr>
            <sz val="8"/>
            <color indexed="81"/>
            <rFont val="Tahoma"/>
            <family val="2"/>
          </rPr>
          <t>DS:
CMA
(passou de 24OUT para 08NOV)
Jorge Soares
João Alves
GM: no
Transporte: no
OS Alunos foram no dia 05NOV2018</t>
        </r>
      </text>
    </comment>
    <comment ref="W4" authorId="2" shapeId="0">
      <text>
        <r>
          <rPr>
            <b/>
            <sz val="8"/>
            <color indexed="81"/>
            <rFont val="Tahoma"/>
            <family val="2"/>
          </rPr>
          <t>DCSI:</t>
        </r>
        <r>
          <rPr>
            <sz val="8"/>
            <color indexed="81"/>
            <rFont val="Tahoma"/>
            <family val="2"/>
          </rPr>
          <t xml:space="preserve">
CAD 140694-K Bruno Santos
HFAR
Exames médicos
GM OK
T Militar
</t>
        </r>
      </text>
    </comment>
    <comment ref="Z5" authorId="2" shapeId="0">
      <text>
        <r>
          <rPr>
            <b/>
            <sz val="8"/>
            <color indexed="81"/>
            <rFont val="Tahoma"/>
            <family val="2"/>
          </rPr>
          <t>DCSI:</t>
        </r>
        <r>
          <rPr>
            <sz val="8"/>
            <color indexed="81"/>
            <rFont val="Tahoma"/>
            <family val="2"/>
          </rPr>
          <t xml:space="preserve">
Setúbal City Race, no fim de semana de 24/25NOV2018.
Sábado 24NOV: Saída GabODA 12H30
Domindo 25 NOV: Saída GabODA 08H30
GW AFA_CAL_DEFD 20NOV às 14h54
GM OK
T militar
</t>
        </r>
      </text>
    </comment>
    <comment ref="AD5" authorId="5" shapeId="0">
      <text>
        <r>
          <rPr>
            <sz val="9"/>
            <color indexed="81"/>
            <rFont val="Tahoma"/>
            <family val="2"/>
          </rPr>
          <t xml:space="preserve">Ricardo Filipe Teixeira de Sousa:
Treino Orientação no Alfeite 
29NOV
Saída às 08h15
Regresso às 13h00
ASP Anselmo
ASP Wemans
CAD Rafael Silva
CAD Pires
CAD Nabeiro
CAD Azevedo
CAD Fontainha
CAD Marta Fernandes
GM OK
T militar
</t>
        </r>
      </text>
    </comment>
    <comment ref="AD6" authorId="5" shapeId="0">
      <text>
        <r>
          <rPr>
            <b/>
            <sz val="9"/>
            <color indexed="81"/>
            <rFont val="Tahoma"/>
            <family val="2"/>
          </rPr>
          <t>Ricardo Filipe Teixeira de Sousa:</t>
        </r>
        <r>
          <rPr>
            <sz val="9"/>
            <color indexed="81"/>
            <rFont val="Tahoma"/>
            <family val="2"/>
          </rPr>
          <t xml:space="preserve">
29NOV
Saída às 09h00
ASP POMBO
ASP Martins
ASP Carvalho
ISCPS 
Reunião com orientador
GM OK
T Particular
</t>
        </r>
      </text>
    </comment>
    <comment ref="D7" authorId="0" shapeId="0">
      <text>
        <r>
          <rPr>
            <sz val="8"/>
            <color indexed="81"/>
            <rFont val="Tahoma"/>
            <family val="2"/>
          </rPr>
          <t xml:space="preserve">AULA CDI 
1º ano comum
09/12horas
</t>
        </r>
      </text>
    </comment>
    <comment ref="G7" authorId="3" shapeId="0">
      <text>
        <r>
          <rPr>
            <sz val="8"/>
            <color indexed="81"/>
            <rFont val="Tahoma"/>
            <family val="2"/>
          </rPr>
          <t>ANDRADE:
Missa jeronimos
2 alunos saem com o capelão de nº1 e luva branca
saída do oda a coordenar entre as 08:30 / 09:00
JMENDES
FERREIRA
GM OK</t>
        </r>
      </text>
    </comment>
    <comment ref="W7" authorId="2" shapeId="0">
      <text>
        <r>
          <rPr>
            <b/>
            <sz val="8"/>
            <color indexed="81"/>
            <rFont val="Tahoma"/>
            <family val="2"/>
          </rPr>
          <t>DCSI:</t>
        </r>
        <r>
          <rPr>
            <sz val="8"/>
            <color indexed="81"/>
            <rFont val="Tahoma"/>
            <family val="2"/>
          </rPr>
          <t xml:space="preserve">
ISCSP
Tese de mestrado
ASP 138973-E Daniel Martins
ASP 138971 Pombo
GM OK
T particular
</t>
        </r>
      </text>
    </comment>
    <comment ref="X7" authorId="2" shapeId="0">
      <text>
        <r>
          <rPr>
            <b/>
            <sz val="8"/>
            <color indexed="81"/>
            <rFont val="Tahoma"/>
            <family val="2"/>
          </rPr>
          <t>DCSI:</t>
        </r>
        <r>
          <rPr>
            <sz val="8"/>
            <color indexed="81"/>
            <rFont val="Tahoma"/>
            <family val="2"/>
          </rPr>
          <t xml:space="preserve">
ISCSP
Tese de mestrado
ASP 138973-E Daniel Martins
ASP 138969 Carvalho
GM OK
T particular
</t>
        </r>
      </text>
    </comment>
    <comment ref="J11" authorId="3" shapeId="0">
      <text>
        <r>
          <rPr>
            <sz val="8"/>
            <color indexed="81"/>
            <rFont val="Tahoma"/>
            <family val="2"/>
          </rPr>
          <t>Cap Sousa:
Não há aula de DMI
2º ano e ETM
Avisados</t>
        </r>
      </text>
    </comment>
    <comment ref="Q16" authorId="3" shapeId="0">
      <text>
        <r>
          <rPr>
            <sz val="8"/>
            <color indexed="81"/>
            <rFont val="Tahoma"/>
            <family val="2"/>
          </rPr>
          <t xml:space="preserve">Cap Sousa:
Treinos para Cerimónia de Juramento de Código de Honra
</t>
        </r>
      </text>
    </comment>
    <comment ref="O20" authorId="3" shapeId="0">
      <text>
        <r>
          <rPr>
            <sz val="8"/>
            <color indexed="81"/>
            <rFont val="Tahoma"/>
            <family val="2"/>
          </rPr>
          <t xml:space="preserve">DS:
ETM 
sessão psicólogo 
sala 1 
12h10
Avisados
</t>
        </r>
      </text>
    </comment>
    <comment ref="AH20" authorId="2" shapeId="0">
      <text>
        <r>
          <rPr>
            <sz val="8"/>
            <color indexed="81"/>
            <rFont val="Tahoma"/>
            <family val="2"/>
          </rPr>
          <t xml:space="preserve">
</t>
        </r>
      </text>
    </comment>
    <comment ref="AO20" authorId="6" shapeId="0">
      <text>
        <r>
          <rPr>
            <sz val="8"/>
            <color indexed="81"/>
            <rFont val="Tahoma"/>
            <family val="2"/>
          </rPr>
          <t xml:space="preserve">
</t>
        </r>
      </text>
    </comment>
    <comment ref="Y21" authorId="2" shapeId="0">
      <text>
        <r>
          <rPr>
            <b/>
            <sz val="8"/>
            <color indexed="81"/>
            <rFont val="Tahoma"/>
            <family val="2"/>
          </rPr>
          <t>DCSI:</t>
        </r>
        <r>
          <rPr>
            <sz val="8"/>
            <color indexed="81"/>
            <rFont val="Tahoma"/>
            <family val="2"/>
          </rPr>
          <t xml:space="preserve">
Setúbal City Race, no fim de semana de 24/25NOV2018.
Sábado 24NOV: Saída GabODA 12H30
Domindo 25 NOV: Saída GabODA 08H30
GW AFA_CAL_DEFD 20NOV às 14h54
GM OK
T militar
</t>
        </r>
      </text>
    </comment>
    <comment ref="O22" authorId="2" shapeId="0">
      <text>
        <r>
          <rPr>
            <sz val="8"/>
            <color indexed="81"/>
            <rFont val="Tahoma"/>
            <family val="2"/>
          </rPr>
          <t xml:space="preserve">DS:
1ano
sessão psicólogo 
sala 1 
12h45
almoçar às 12h
</t>
        </r>
      </text>
    </comment>
    <comment ref="V22" authorId="2" shapeId="0">
      <text>
        <r>
          <rPr>
            <b/>
            <sz val="8"/>
            <color indexed="81"/>
            <rFont val="Tahoma"/>
            <family val="2"/>
          </rPr>
          <t>DCSI:</t>
        </r>
        <r>
          <rPr>
            <sz val="8"/>
            <color indexed="81"/>
            <rFont val="Tahoma"/>
            <family val="2"/>
          </rPr>
          <t xml:space="preserve">
CAD Margarido
HFAR
RX
Saídas Às 12h45
GM OK
T militar OK
</t>
        </r>
      </text>
    </comment>
    <comment ref="J23" authorId="3" shapeId="0">
      <text>
        <r>
          <rPr>
            <sz val="8"/>
            <color indexed="81"/>
            <rFont val="Tahoma"/>
            <family val="2"/>
          </rPr>
          <t xml:space="preserve">Andrade
Abertura soleno EN,
14:00 na EN
2 elementos 3ºano
Jose Mendes
Tirsa Arriscado
TP Particular
GM-passar
+
Alf Garcia ETM
Encerramento das Jornadas do Mar
GMs OK
T particular
</t>
        </r>
      </text>
    </comment>
    <comment ref="AC24" authorId="5" shapeId="0">
      <text>
        <r>
          <rPr>
            <b/>
            <sz val="9"/>
            <color indexed="81"/>
            <rFont val="Tahoma"/>
            <family val="2"/>
          </rPr>
          <t>Ricardo Filipe Teixeira de Sousa:</t>
        </r>
        <r>
          <rPr>
            <sz val="9"/>
            <color indexed="81"/>
            <rFont val="Tahoma"/>
            <family val="2"/>
          </rPr>
          <t xml:space="preserve">
ASP POMBO
ISCPS 
Reunião com orientador
GM OK
T Particular
</t>
        </r>
      </text>
    </comment>
    <comment ref="H25" authorId="3" shapeId="0">
      <text>
        <r>
          <rPr>
            <sz val="8"/>
            <color indexed="81"/>
            <rFont val="Tahoma"/>
            <family val="2"/>
          </rPr>
          <t>DS:
Palestra Utita
50-60min
AULA CDI 1º Ano comum
13:30/16:30
CANCELADA</t>
        </r>
      </text>
    </comment>
    <comment ref="J25" authorId="3" shapeId="0">
      <text>
        <r>
          <rPr>
            <sz val="8"/>
            <color indexed="81"/>
            <rFont val="Tahoma"/>
            <family val="2"/>
          </rPr>
          <t xml:space="preserve">3ºANO E ETM
NÃO TÊM AULAS DE EFI NA PARTE DA TARDE
15:40/16:30
ETM Avisado
</t>
        </r>
      </text>
    </comment>
    <comment ref="Q25" authorId="3" shapeId="0">
      <text>
        <r>
          <rPr>
            <sz val="8"/>
            <color indexed="81"/>
            <rFont val="Tahoma"/>
            <family val="2"/>
          </rPr>
          <t xml:space="preserve">Cap Sousa:
Cerimónia de Juramento de Código de Honra
Reforços pedidos
</t>
        </r>
      </text>
    </comment>
    <comment ref="V25" authorId="0" shapeId="0">
      <text>
        <r>
          <rPr>
            <sz val="8"/>
            <color indexed="81"/>
            <rFont val="Tahoma"/>
            <family val="2"/>
          </rPr>
          <t xml:space="preserve">DS:
1.  ETM
Santander Tota
tarde inteira
CANCELADO
2.  Conferencia esteroides CANCELADA
3.  TIRO: 1ºANO - 13H30-17H30 
4.  aula CDI 1º ano comum
13:30/16:30
CANCELADA
5.  aula ACE 2ºano
13:30/15:30
CANCELADA
</t>
        </r>
      </text>
    </comment>
    <comment ref="AB25" authorId="5" shapeId="0">
      <text>
        <r>
          <rPr>
            <sz val="9"/>
            <color indexed="81"/>
            <rFont val="Tahoma"/>
            <family val="2"/>
          </rPr>
          <t>Ricardo Filipe Teixeira de Sousa:
27NOV
13H30
Entrevistas Psicólogo
1º ANO
GAB PSI
AVISADOS</t>
        </r>
      </text>
    </comment>
    <comment ref="AC25" authorId="5" shapeId="0">
      <text>
        <r>
          <rPr>
            <sz val="9"/>
            <color indexed="81"/>
            <rFont val="Tahoma"/>
            <family val="2"/>
          </rPr>
          <t>CAP PINTO:
TIRO 1ºANO
13h30-17h30
aula CDI 1º ANO COMUM
13:30/16:30
AVISADOS</t>
        </r>
      </text>
    </comment>
    <comment ref="V26" authorId="3" shapeId="0">
      <text>
        <r>
          <rPr>
            <sz val="8"/>
            <color indexed="81"/>
            <rFont val="Tahoma"/>
            <family val="2"/>
          </rPr>
          <t xml:space="preserve">Cap Sousa:
Treino Equipa de tiro
iISCPSI
21NOV
Saída da AFA às 13H30
4º ANO:  CADAL PILAV Miguel Alves
2º ANO:  CADAL ENGAER Francisco Pedrosa
               CADAL PILAV Luís Ramos
               CADAL PILAV Tomás Garcia
               CADAL ENGAER Bruno Santos
1º ANO:  CADAL PILAV Luís Gil
               CADAL ADMAER Andreia Leal
GM  OK
T militar
</t>
        </r>
      </text>
    </comment>
    <comment ref="AB26" authorId="5" shapeId="0">
      <text>
        <r>
          <rPr>
            <sz val="9"/>
            <color indexed="81"/>
            <rFont val="Tahoma"/>
            <family val="2"/>
          </rPr>
          <t xml:space="preserve">Ricardo Filipe Teixeira de Sousa:
1º ANO ENG + ADMAER
Arrumar Armazém do DFM 
13h30 Camuflado
AVISADOS
</t>
        </r>
      </text>
    </comment>
    <comment ref="AC26" authorId="3" shapeId="0">
      <text>
        <r>
          <rPr>
            <sz val="8"/>
            <color indexed="81"/>
            <rFont val="Tahoma"/>
            <family val="2"/>
          </rPr>
          <t xml:space="preserve">Cap Sousa:
JORNADA INTEREMES de TIRO + FUTSAL FEM
ISCPSI
28NOV
Saída ODA às 12h45
TIR :       ALF ADMAER   138250  Rita Constantino
ETM:       ALF TODCI      139003  Joana Garcia
               ALF TPAA        133293   Raqquel Santos
4º ANO:  CADAL PILAV  139420  Miguel Alves
3º ANO:  CADAL ENGAER 139924  Raquel Rocha
               CADAL ENGAER 139922 Tirsa Arriscado
2º ANO:  CADAL PILAV  140668    Luís Ramos
               CADAL PILAV   140675  Tomás Garcia
               CADAL ENGAER 140694   Bruno Santos
               CADAL ENGAER 140680 Maria Fontainha
               CADAL PILAV    140674 Ana Ferreira
               CADAL ENGEL   140687  Marta Fernandes
1º ANO:  CADAL ADMAER   141137  Andreia Leal
               CADAL ADMAER   140792 Anita Bernardo
               CADAL ENGAED   141129  Maria Líbano Monteiro
GM OK
T militar
</t>
        </r>
      </text>
    </comment>
    <comment ref="F27" authorId="0" shapeId="0">
      <text>
        <r>
          <rPr>
            <sz val="8"/>
            <color indexed="81"/>
            <rFont val="Tahoma"/>
            <family val="2"/>
          </rPr>
          <t xml:space="preserve">Andrade:
Missa fieis defuntos
Saída 14H
TP50 para coro
Porta Guião - afinal vai.
TP9 para GH 
Alunos para GH
NUNES
ANTONIO OLIVEIRA
CLAUDIO GOMES
PEDRO FERREIRA
MARTO
ANTONIO MONTEZ
CAROLINA BAPTISTA
TIRSA ARRISCADO
Marcar Transportes
GM-OK
</t>
        </r>
      </text>
    </comment>
    <comment ref="G27" authorId="3" shapeId="0">
      <text>
        <r>
          <rPr>
            <sz val="8"/>
            <color indexed="81"/>
            <rFont val="Tahoma"/>
            <family val="2"/>
          </rPr>
          <t xml:space="preserve">Andrade:
Cerimónia S. Condestável - Jardim Ducla Soares
Chegada ao Local 14:00
Transporte coordenado para saída AFA às 13:00 e regresso às 16:00
6 Alunos de nº1 e luva branca. 
Transporte aguarda na unidade de apoio do emgfa
POC : TCOR COSTA REIS 225 115 / 929148033
Alunos:
MARTINS
VARANDA
GOMES
FELIX
LUIS  OLIVEIIRA
SOARES
GM- OK
T militar OK
</t>
        </r>
      </text>
    </comment>
    <comment ref="O27" authorId="2" shapeId="0">
      <text>
        <r>
          <rPr>
            <sz val="8"/>
            <color indexed="81"/>
            <rFont val="Tahoma"/>
            <family val="2"/>
          </rPr>
          <t xml:space="preserve">Cap Sousa:
14NOV
Conferencia "O astronauta"
</t>
        </r>
      </text>
    </comment>
    <comment ref="T27" authorId="3" shapeId="0">
      <text>
        <r>
          <rPr>
            <b/>
            <sz val="8"/>
            <color indexed="81"/>
            <rFont val="Tahoma"/>
            <family val="2"/>
          </rPr>
          <t>Cap Sousa:</t>
        </r>
        <r>
          <rPr>
            <sz val="8"/>
            <color indexed="81"/>
            <rFont val="Tahoma"/>
            <family val="2"/>
          </rPr>
          <t xml:space="preserve">
ASPAL Brito
Reuinião com orientaddor da tese no ISCPS
GM OK
T particular
</t>
        </r>
      </text>
    </comment>
    <comment ref="AC27" authorId="5" shapeId="0">
      <text>
        <r>
          <rPr>
            <sz val="9"/>
            <color indexed="81"/>
            <rFont val="Tahoma"/>
            <family val="2"/>
          </rPr>
          <t xml:space="preserve">Ricardo Filipe Teixeira de Sousa:
JSFA
28 nov 14h00
MSG QS000321 de 22NOV18 da JSFA
ALF 139496 Marques
GM ok
T PARTICULAR
</t>
        </r>
      </text>
    </comment>
    <comment ref="J29" authorId="3" shapeId="0">
      <text>
        <r>
          <rPr>
            <sz val="8"/>
            <color indexed="81"/>
            <rFont val="Tahoma"/>
            <family val="2"/>
          </rPr>
          <t xml:space="preserve">Andrade:
Aula MK estratégico ADMAER 3º ano
13:30/15:30
</t>
        </r>
      </text>
    </comment>
    <comment ref="O29" authorId="3" shapeId="0">
      <text>
        <r>
          <rPr>
            <sz val="8"/>
            <color indexed="81"/>
            <rFont val="Tahoma"/>
            <family val="2"/>
          </rPr>
          <t xml:space="preserve">Cap Sousa:
Conselho pedagógico do IUM
14NOV2018
14H30
ALF Sara Rodrigues  - DISPENSADA
ASP Diogo Moreno
ASP Anselmo
GW AFA_CAL_CMDT de 07nov Às 13h09
Avisados
GM ok
T militar
</t>
        </r>
      </text>
    </comment>
    <comment ref="O31" authorId="3" shapeId="0">
      <text>
        <r>
          <rPr>
            <sz val="8"/>
            <color indexed="81"/>
            <rFont val="Tahoma"/>
            <family val="2"/>
          </rPr>
          <t xml:space="preserve">Cap Sousa:
Treino Equipa de tiro
Carreira de tiro da AFA
14NOV às 15H00
4º ANO:  CADAL PILAV Miguel Alves
2º ANO:  CADAL ENGAER Francisco Pedrosa
               CADAL PILAV Luís Ramos
               CADAL ADMAER Marcos Pombo
               CADAL ADMAER Joana Carvalho
               CADAL PILAV Tomás Garcia
               CADAL ENGAER Bruno Santos
1º ANO:  CADAL PILAV Luís Gil
               CADAL ADMAER Andreia Leal
ALTERAR HORÁRIO: EM CONFLITO COM TREINOS PARA A CERIMÓNIA DE JURAMENTO DE CÓDIGO DE HONRA
</t>
        </r>
      </text>
    </comment>
    <comment ref="Z31" authorId="2" shapeId="0">
      <text>
        <r>
          <rPr>
            <sz val="8"/>
            <color indexed="81"/>
            <rFont val="Tahoma"/>
            <family val="2"/>
          </rPr>
          <t>DCSI:
Ordenação do Bispo das Forças Armadas
&gt; D. Silva
Alunos:
Pedro Martins
Cláudio Gomes
António Oliveira
Miguel Félix
Ricardo Morgado
N1 luva preta
saída 14h15
GM - OK
T - ok</t>
        </r>
      </text>
    </comment>
    <comment ref="AC31" authorId="5" shapeId="0">
      <text>
        <r>
          <rPr>
            <sz val="9"/>
            <color indexed="81"/>
            <rFont val="Tahoma"/>
            <family val="2"/>
          </rPr>
          <t xml:space="preserve">Ricardo Filipe Teixeira de Sousa:
CAD PILAV 139919-F Rafael Sousa
Exame HFAR
28NOV  às 15H00
GM ok
T militar
</t>
        </r>
      </text>
    </comment>
    <comment ref="H33" authorId="3" shapeId="0">
      <text>
        <r>
          <rPr>
            <sz val="8"/>
            <color indexed="81"/>
            <rFont val="Tahoma"/>
            <family val="2"/>
          </rPr>
          <t xml:space="preserve">DS:
Corrida Solidária
AULA ARQUITETURA DE COMPUTADORES
3º ANO ENGEL 
15:30/17:30
Avisados
2ºANO ADMAER 
AULA CIF
15:40/17:30
Avisados
</t>
        </r>
      </text>
    </comment>
    <comment ref="N33" authorId="3" shapeId="0">
      <text>
        <r>
          <rPr>
            <sz val="8"/>
            <color indexed="81"/>
            <rFont val="Tahoma"/>
            <family val="2"/>
          </rPr>
          <t xml:space="preserve">3ºano admaer
mke 15:40/16:30
Avisados
</t>
        </r>
      </text>
    </comment>
    <comment ref="O33" authorId="3" shapeId="0">
      <text>
        <r>
          <rPr>
            <sz val="8"/>
            <color indexed="81"/>
            <rFont val="Tahoma"/>
            <family val="2"/>
          </rPr>
          <t xml:space="preserve">Cap Sousa:
Treinos para Cerimónia de Juramento de Código de Honra
</t>
        </r>
      </text>
    </comment>
    <comment ref="V33" authorId="3" shapeId="0">
      <text>
        <r>
          <rPr>
            <sz val="8"/>
            <color indexed="81"/>
            <rFont val="Tahoma"/>
            <family val="2"/>
          </rPr>
          <t xml:space="preserve">Cap Sousa:
Aula de compensação AED
3º ano ENGEL (ES+SEC)
21NOV2018
Das 15H40 às 17H30
GW GGA 12nov às 09h49
</t>
        </r>
      </text>
    </comment>
    <comment ref="AC33" authorId="3" shapeId="0">
      <text>
        <r>
          <rPr>
            <sz val="8"/>
            <color indexed="81"/>
            <rFont val="Tahoma"/>
            <family val="2"/>
          </rPr>
          <t xml:space="preserve">Cap Sousa:
Aula de compensação AED
3º ano ENGEL (ES+SEC)
28NOV2018
Das 15H40 às 17H30
GW GGA 12nov às 09h49
AVISADOS
</t>
        </r>
      </text>
    </comment>
    <comment ref="H34" authorId="3" shapeId="0">
      <text>
        <r>
          <rPr>
            <b/>
            <sz val="8"/>
            <color indexed="81"/>
            <rFont val="Tahoma"/>
            <family val="2"/>
          </rPr>
          <t>Cap Sousa:</t>
        </r>
        <r>
          <rPr>
            <sz val="8"/>
            <color indexed="81"/>
            <rFont val="Tahoma"/>
            <family val="2"/>
          </rPr>
          <t xml:space="preserve">
Treino Equipa de tiro
Carreira de tiro da AFA
07NOV às 15H00
4º ANO:  CADAL PILAV Miguel Alves
2º ANO:  CADAL ENGAER Francisco Pedrosa
               CADAL PILAV Luís Ramos
               CADAL ADMAER Marcos Pombo
               CADAL ADMAER Joana Carvalho
               CADAL PILAV Tomás Garcia
               CADAL ENGAER Bruno Santos
1º ANO:  CADAL PILAV Luís Gil
               CADAL ADMAER Andreia Leal
</t>
        </r>
      </text>
    </comment>
    <comment ref="N34" authorId="2" shapeId="0">
      <text>
        <r>
          <rPr>
            <sz val="8"/>
            <color indexed="81"/>
            <rFont val="Tahoma"/>
            <family val="2"/>
          </rPr>
          <t>DS:
1ano
Armamento
Arrumações
15h40
Fato de treino</t>
        </r>
      </text>
    </comment>
    <comment ref="O34" authorId="3" shapeId="0">
      <text>
        <r>
          <rPr>
            <sz val="8"/>
            <color indexed="81"/>
            <rFont val="Tahoma"/>
            <family val="2"/>
          </rPr>
          <t xml:space="preserve">Cap Sousa:
Aula de compensação AED
3º ano ENGEL (ES+SEC)
14NOV2018
Das 15H40 às 17H30
GW GGA 12nov às 09h49
Avisados
</t>
        </r>
      </text>
    </comment>
    <comment ref="U34" authorId="2" shapeId="0">
      <text>
        <r>
          <rPr>
            <sz val="8"/>
            <color indexed="81"/>
            <rFont val="Tahoma"/>
            <family val="2"/>
          </rPr>
          <t>DS:
1ano
Armamento
Arrumações
15h40
Fato de treino</t>
        </r>
      </text>
    </comment>
    <comment ref="O35" authorId="2" shapeId="0">
      <text>
        <r>
          <rPr>
            <sz val="8"/>
            <color indexed="81"/>
            <rFont val="Tahoma"/>
            <family val="2"/>
          </rPr>
          <t xml:space="preserve">DS:
M. Monteiro
Exame HFAr
saída às 16h
retorno às 19h (no HFAR)
T    - ok
GM - ok
</t>
        </r>
      </text>
    </comment>
    <comment ref="AD40" authorId="5" shapeId="0">
      <text>
        <r>
          <rPr>
            <sz val="9"/>
            <color indexed="81"/>
            <rFont val="Tahoma"/>
            <family val="2"/>
          </rPr>
          <t xml:space="preserve">DCSI:
Conferência em 29 de novembro, na Academia Militar - Amadora
9 ASP PILAV + CMDT ESQlha
Levar o Estandarte da AFA
GW AFA_CAL_CMDT em 20NOV às 09H58
GM OK
T particular
</t>
        </r>
      </text>
    </comment>
    <comment ref="F41" authorId="3" shapeId="0">
      <text>
        <r>
          <rPr>
            <b/>
            <sz val="8"/>
            <color indexed="81"/>
            <rFont val="Tahoma"/>
            <family val="2"/>
          </rPr>
          <t>Cap Sousa:</t>
        </r>
        <r>
          <rPr>
            <sz val="8"/>
            <color indexed="81"/>
            <rFont val="Tahoma"/>
            <family val="2"/>
          </rPr>
          <t xml:space="preserve">
Fisioterapia Sousiclínica
Pero Pinheiro
TEM TMAEQ Duarte Santos
ALF NAV João Anunciação
GM OK
T Particular
</t>
        </r>
      </text>
    </comment>
    <comment ref="G41" authorId="3" shapeId="0">
      <text>
        <r>
          <rPr>
            <b/>
            <sz val="8"/>
            <color indexed="81"/>
            <rFont val="Tahoma"/>
            <family val="2"/>
          </rPr>
          <t>Cap Sousa:</t>
        </r>
        <r>
          <rPr>
            <sz val="8"/>
            <color indexed="81"/>
            <rFont val="Tahoma"/>
            <family val="2"/>
          </rPr>
          <t xml:space="preserve">
Fisioterapia Sousiclínica
Pero Pinheiro
TEM TMAEQ Duarte Santos
ALF NAV João Anunciação
GM OK
T Particular
</t>
        </r>
      </text>
    </comment>
    <comment ref="H41" authorId="3" shapeId="0">
      <text>
        <r>
          <rPr>
            <b/>
            <sz val="8"/>
            <color indexed="81"/>
            <rFont val="Tahoma"/>
            <family val="2"/>
          </rPr>
          <t>Cap Sousa:</t>
        </r>
        <r>
          <rPr>
            <sz val="8"/>
            <color indexed="81"/>
            <rFont val="Tahoma"/>
            <family val="2"/>
          </rPr>
          <t xml:space="preserve">
Fisioterapia Sousiclínica
Pero Pinheiro
TEM TMAEQ Duarte Santos
ALF NAV João Anunciação
GM OK
T Particular
</t>
        </r>
      </text>
    </comment>
    <comment ref="I41" authorId="3" shapeId="0">
      <text>
        <r>
          <rPr>
            <b/>
            <sz val="8"/>
            <color indexed="81"/>
            <rFont val="Tahoma"/>
            <family val="2"/>
          </rPr>
          <t>Cap Sousa:</t>
        </r>
        <r>
          <rPr>
            <sz val="8"/>
            <color indexed="81"/>
            <rFont val="Tahoma"/>
            <family val="2"/>
          </rPr>
          <t xml:space="preserve">
Fisioterapia Sousiclínica
Pero Pinheiro
TEM TMAEQ Duarte Santos
ALF NAV João Anunciação
GM OK
T Particular
</t>
        </r>
      </text>
    </comment>
    <comment ref="M41" authorId="3" shapeId="0">
      <text>
        <r>
          <rPr>
            <b/>
            <sz val="8"/>
            <color indexed="81"/>
            <rFont val="Tahoma"/>
            <family val="2"/>
          </rPr>
          <t>Cap Sousa:</t>
        </r>
        <r>
          <rPr>
            <sz val="8"/>
            <color indexed="81"/>
            <rFont val="Tahoma"/>
            <family val="2"/>
          </rPr>
          <t xml:space="preserve">
Fisioterapia Sousiclínica
Pero Pinheiro
TEM TMAEQ Duarte Santos
ALF NAV João Anunciação
GM OK
T Particular
</t>
        </r>
      </text>
    </comment>
    <comment ref="N41" authorId="3" shapeId="0">
      <text>
        <r>
          <rPr>
            <b/>
            <sz val="8"/>
            <color indexed="81"/>
            <rFont val="Tahoma"/>
            <family val="2"/>
          </rPr>
          <t>Cap Sousa:</t>
        </r>
        <r>
          <rPr>
            <sz val="8"/>
            <color indexed="81"/>
            <rFont val="Tahoma"/>
            <family val="2"/>
          </rPr>
          <t xml:space="preserve">
Fisioterapia Sousiclínica
Pero Pinheiro
TEM TMAEQ Duarte Santos
ALF NAV João Anunciação
GM OK
T Particular
</t>
        </r>
      </text>
    </comment>
    <comment ref="O41" authorId="3" shapeId="0">
      <text>
        <r>
          <rPr>
            <b/>
            <sz val="8"/>
            <color indexed="81"/>
            <rFont val="Tahoma"/>
            <family val="2"/>
          </rPr>
          <t>Cap Sousa:</t>
        </r>
        <r>
          <rPr>
            <sz val="8"/>
            <color indexed="81"/>
            <rFont val="Tahoma"/>
            <family val="2"/>
          </rPr>
          <t xml:space="preserve">
Fisioterapia Sousiclínica
Pero Pinheiro
ALF NAV João Anunciação
GM OK
T Particular
</t>
        </r>
      </text>
    </comment>
    <comment ref="P41" authorId="3" shapeId="0">
      <text>
        <r>
          <rPr>
            <b/>
            <sz val="8"/>
            <color indexed="81"/>
            <rFont val="Tahoma"/>
            <family val="2"/>
          </rPr>
          <t>Cap Sousa:</t>
        </r>
        <r>
          <rPr>
            <sz val="8"/>
            <color indexed="81"/>
            <rFont val="Tahoma"/>
            <family val="2"/>
          </rPr>
          <t xml:space="preserve">
Fisioterapia Sousiclínica
Pero Pinheiro
ALF NAV João Anunciação
GM OK
T Particular
</t>
        </r>
      </text>
    </comment>
    <comment ref="Q41" authorId="3" shapeId="0">
      <text>
        <r>
          <rPr>
            <b/>
            <sz val="8"/>
            <color indexed="81"/>
            <rFont val="Tahoma"/>
            <family val="2"/>
          </rPr>
          <t>Cap Sousa:</t>
        </r>
        <r>
          <rPr>
            <sz val="8"/>
            <color indexed="81"/>
            <rFont val="Tahoma"/>
            <family val="2"/>
          </rPr>
          <t xml:space="preserve">
Fisioterapia Sousiclínica
Pero Pinheiro
ALF NAV João Anunciação
GM OK
T Particular
</t>
        </r>
      </text>
    </comment>
    <comment ref="T41" authorId="0" shapeId="0">
      <text>
        <r>
          <rPr>
            <b/>
            <sz val="8"/>
            <color indexed="81"/>
            <rFont val="Tahoma"/>
            <family val="2"/>
          </rPr>
          <t>Andrade:</t>
        </r>
        <r>
          <rPr>
            <sz val="8"/>
            <color indexed="81"/>
            <rFont val="Tahoma"/>
            <family val="2"/>
          </rPr>
          <t xml:space="preserve">
ALF Marques 
Consulta Fisioterapia
Sousiclínica
18H00
GM OK
T Particular</t>
        </r>
      </text>
    </comment>
    <comment ref="AA41" authorId="5" shapeId="0">
      <text>
        <r>
          <rPr>
            <b/>
            <sz val="9"/>
            <color indexed="81"/>
            <rFont val="Tahoma"/>
            <family val="2"/>
          </rPr>
          <t>Ricardo Filipe Teixeira de Sousa:</t>
        </r>
        <r>
          <rPr>
            <sz val="9"/>
            <color indexed="81"/>
            <rFont val="Tahoma"/>
            <family val="2"/>
          </rPr>
          <t xml:space="preserve">
Jogo Voleiboal ADESL
26NOV 
17h30
GM OK
T militar
</t>
        </r>
      </text>
    </comment>
    <comment ref="N42" authorId="3" shapeId="0">
      <text>
        <r>
          <rPr>
            <sz val="8"/>
            <color indexed="81"/>
            <rFont val="Tahoma"/>
            <family val="2"/>
          </rPr>
          <t xml:space="preserve">Cap Sousa:
Treino Equipa de tiro
Ginásio da AFA
13NOV às 17H45
4º ANO:  CADAL PILAV Miguel Alves
2º ANO:  CADAL ENGAER Francisco Pedrosa
               CADAL PILAV Luís Ramos
               CADAL ADMAER Marcos Pombo
               CADAL ADMAER Joana Carvalho
               CADAL PILAV Tomás Garcia
               CADAL ENGAER Bruno Santos
1º ANO:  CADAL PILAV Luís Gil
               CADAL ADMAER Andreia Leal
</t>
        </r>
      </text>
    </comment>
    <comment ref="T42" authorId="3" shapeId="0">
      <text>
        <r>
          <rPr>
            <b/>
            <sz val="8"/>
            <color indexed="81"/>
            <rFont val="Tahoma"/>
            <family val="2"/>
          </rPr>
          <t>Cap Sousa:</t>
        </r>
        <r>
          <rPr>
            <sz val="8"/>
            <color indexed="81"/>
            <rFont val="Tahoma"/>
            <family val="2"/>
          </rPr>
          <t xml:space="preserve">
Fisioterapia Sousiclínica
Pero Pinheiro
ALF NAV João Anunciação
GM OK
T Particular
</t>
        </r>
      </text>
    </comment>
    <comment ref="U42" authorId="3" shapeId="0">
      <text>
        <r>
          <rPr>
            <b/>
            <sz val="8"/>
            <color indexed="81"/>
            <rFont val="Tahoma"/>
            <family val="2"/>
          </rPr>
          <t>Cap Sousa:</t>
        </r>
        <r>
          <rPr>
            <sz val="8"/>
            <color indexed="81"/>
            <rFont val="Tahoma"/>
            <family val="2"/>
          </rPr>
          <t xml:space="preserve">
Fisioterapia Sousiclínica
Pero Pinheiro
ALF NAV João Anunciação
GM OK
T Particular
</t>
        </r>
      </text>
    </comment>
    <comment ref="V42" authorId="3" shapeId="0">
      <text>
        <r>
          <rPr>
            <b/>
            <sz val="8"/>
            <color indexed="81"/>
            <rFont val="Tahoma"/>
            <family val="2"/>
          </rPr>
          <t>Cap Sousa:</t>
        </r>
        <r>
          <rPr>
            <sz val="8"/>
            <color indexed="81"/>
            <rFont val="Tahoma"/>
            <family val="2"/>
          </rPr>
          <t xml:space="preserve">
Fisioterapia Sousiclínica
Pero Pinheiro
ALF NAV João Anunciação
GM OK
T Particular
</t>
        </r>
      </text>
    </comment>
    <comment ref="W42" authorId="3" shapeId="0">
      <text>
        <r>
          <rPr>
            <b/>
            <sz val="8"/>
            <color indexed="81"/>
            <rFont val="Tahoma"/>
            <family val="2"/>
          </rPr>
          <t>Cap Sousa:</t>
        </r>
        <r>
          <rPr>
            <sz val="8"/>
            <color indexed="81"/>
            <rFont val="Tahoma"/>
            <family val="2"/>
          </rPr>
          <t xml:space="preserve">
Fisioterapia Sousiclínica
Pero Pinheiro
ALF NAV João Anunciação
GM OK
T Particular
</t>
        </r>
      </text>
    </comment>
    <comment ref="X42" authorId="3" shapeId="0">
      <text>
        <r>
          <rPr>
            <b/>
            <sz val="8"/>
            <color indexed="81"/>
            <rFont val="Tahoma"/>
            <family val="2"/>
          </rPr>
          <t>Cap Sousa:</t>
        </r>
        <r>
          <rPr>
            <sz val="8"/>
            <color indexed="81"/>
            <rFont val="Tahoma"/>
            <family val="2"/>
          </rPr>
          <t xml:space="preserve">
Fisioterapia Sousiclínica
Pero Pinheiro
ALF NAV João Anunciação
GM OK
T Particular
</t>
        </r>
      </text>
    </comment>
    <comment ref="AA42" authorId="3" shapeId="0">
      <text>
        <r>
          <rPr>
            <b/>
            <sz val="8"/>
            <color indexed="81"/>
            <rFont val="Tahoma"/>
            <family val="2"/>
          </rPr>
          <t>Cap Sousa:</t>
        </r>
        <r>
          <rPr>
            <sz val="8"/>
            <color indexed="81"/>
            <rFont val="Tahoma"/>
            <family val="2"/>
          </rPr>
          <t xml:space="preserve">
Fisioterapia Sousiclínica
Pero Pinheiro
ALF NAV João Anunciação
GM OK
T Particular
</t>
        </r>
      </text>
    </comment>
    <comment ref="AB42" authorId="3" shapeId="0">
      <text>
        <r>
          <rPr>
            <b/>
            <sz val="8"/>
            <color indexed="81"/>
            <rFont val="Tahoma"/>
            <family val="2"/>
          </rPr>
          <t>Cap Sousa:</t>
        </r>
        <r>
          <rPr>
            <sz val="8"/>
            <color indexed="81"/>
            <rFont val="Tahoma"/>
            <family val="2"/>
          </rPr>
          <t xml:space="preserve">
Fisioterapia Sousiclínica
Pero Pinheiro
ALF NAV João Anunciação
GM OK
T Particular
</t>
        </r>
      </text>
    </comment>
    <comment ref="AC42" authorId="3" shapeId="0">
      <text>
        <r>
          <rPr>
            <b/>
            <sz val="8"/>
            <color indexed="81"/>
            <rFont val="Tahoma"/>
            <family val="2"/>
          </rPr>
          <t>Cap Sousa:</t>
        </r>
        <r>
          <rPr>
            <sz val="8"/>
            <color indexed="81"/>
            <rFont val="Tahoma"/>
            <family val="2"/>
          </rPr>
          <t xml:space="preserve">
Fisioterapia Sousiclínica
Pero Pinheiro
ALF NAV João Anunciação
GM OK
T Particular
</t>
        </r>
      </text>
    </comment>
    <comment ref="AD42" authorId="3" shapeId="0">
      <text>
        <r>
          <rPr>
            <b/>
            <sz val="8"/>
            <color indexed="81"/>
            <rFont val="Tahoma"/>
            <family val="2"/>
          </rPr>
          <t>Cap Sousa:</t>
        </r>
        <r>
          <rPr>
            <sz val="8"/>
            <color indexed="81"/>
            <rFont val="Tahoma"/>
            <family val="2"/>
          </rPr>
          <t xml:space="preserve">
Fisioterapia Sousiclínica
Pero Pinheiro
ALF NAV João Anunciação
GM OK
T Particular
</t>
        </r>
      </text>
    </comment>
    <comment ref="AE42" authorId="3" shapeId="0">
      <text>
        <r>
          <rPr>
            <b/>
            <sz val="8"/>
            <color indexed="81"/>
            <rFont val="Tahoma"/>
            <family val="2"/>
          </rPr>
          <t>Cap Sousa:</t>
        </r>
        <r>
          <rPr>
            <sz val="8"/>
            <color indexed="81"/>
            <rFont val="Tahoma"/>
            <family val="2"/>
          </rPr>
          <t xml:space="preserve">
Fisioterapia Sousiclínica
Pero Pinheiro
ALF NAV João Anunciação
GM OK
T Particular
</t>
        </r>
      </text>
    </comment>
    <comment ref="P51" authorId="3" shapeId="0">
      <text>
        <r>
          <rPr>
            <sz val="8"/>
            <color indexed="81"/>
            <rFont val="Tahoma"/>
            <family val="2"/>
          </rPr>
          <t xml:space="preserve">Cap. Andrade
GM-Grease
Transporte OK
Saída ODA às 20H00
Sem GM
</t>
        </r>
      </text>
    </comment>
    <comment ref="X51" authorId="2" shapeId="0">
      <text>
        <r>
          <rPr>
            <b/>
            <sz val="8"/>
            <color indexed="81"/>
            <rFont val="Tahoma"/>
            <family val="2"/>
          </rPr>
          <t>DCSI:</t>
        </r>
        <r>
          <rPr>
            <sz val="8"/>
            <color indexed="81"/>
            <rFont val="Tahoma"/>
            <family val="2"/>
          </rPr>
          <t xml:space="preserve">
Espetáculo Insónia
Teatro Armando Cortez
23NOV
6 Alunos
T militar (1)
</t>
        </r>
      </text>
    </comment>
    <comment ref="Y51" authorId="2" shapeId="0">
      <text>
        <r>
          <rPr>
            <b/>
            <sz val="8"/>
            <color indexed="81"/>
            <rFont val="Tahoma"/>
            <family val="2"/>
          </rPr>
          <t>DCSI:</t>
        </r>
        <r>
          <rPr>
            <sz val="8"/>
            <color indexed="81"/>
            <rFont val="Tahoma"/>
            <family val="2"/>
          </rPr>
          <t xml:space="preserve">
Espetáculo Insónia
Teatro Armando Cortez
24NOV
9 Alunos
T militar (1)
</t>
        </r>
      </text>
    </comment>
    <comment ref="AE51" authorId="2" shapeId="0">
      <text>
        <r>
          <rPr>
            <b/>
            <sz val="8"/>
            <color indexed="81"/>
            <rFont val="Tahoma"/>
            <family val="2"/>
          </rPr>
          <t>DCSI:</t>
        </r>
        <r>
          <rPr>
            <sz val="8"/>
            <color indexed="81"/>
            <rFont val="Tahoma"/>
            <family val="2"/>
          </rPr>
          <t xml:space="preserve">
Espetáculo Insónia
Teatro Armando Cortez
30NOV
12 Alunos
GM sem efeito
T particular
</t>
        </r>
      </text>
    </comment>
  </commentList>
</comments>
</file>

<file path=xl/comments13.xml><?xml version="1.0" encoding="utf-8"?>
<comments xmlns="http://schemas.openxmlformats.org/spreadsheetml/2006/main">
  <authors>
    <author>Andrade</author>
    <author>Cap Sousa</author>
    <author>Diniz</author>
    <author>DCSI</author>
    <author>Cap Rebelo 501673</author>
  </authors>
  <commentList>
    <comment ref="B3" authorId="0" shapeId="0">
      <text>
        <r>
          <rPr>
            <sz val="8"/>
            <color indexed="81"/>
            <rFont val="Tahoma"/>
            <family val="2"/>
          </rPr>
          <t xml:space="preserve">Andrade:
Revisões médicas
Não Pilavs - avisados
Pilavs com CMA's marcados
</t>
        </r>
      </text>
    </comment>
    <comment ref="D3" authorId="1" shapeId="0">
      <text>
        <r>
          <rPr>
            <sz val="8"/>
            <color indexed="81"/>
            <rFont val="Tahoma"/>
            <family val="2"/>
          </rPr>
          <t>Ribeiro:
Visitas de 04 possíveis candidatos à AFA;
Hora: 14:00
GW: 131141AGO18 do Caetano da SECCAL
Alunos nomeados para o acompanhamento</t>
        </r>
      </text>
    </comment>
    <comment ref="E3" authorId="1" shapeId="0">
      <text>
        <r>
          <rPr>
            <sz val="8"/>
            <color indexed="81"/>
            <rFont val="Tahoma"/>
            <family val="2"/>
          </rPr>
          <t xml:space="preserve">Cap Sousa:
Campeonato Nacional Militar de Corta Mato
04OUT2018
Escola da Gurda - Queluz
ASP 138970-L Anselmo
ASP 138973-E Daniel Martins
TEM 137699-D João Gomes
ALF 132218-E Helder Grosso
ALF 138259-E Daniela Costa
ALF138265-K Anna Agamyrzyansc
ALF 138584-E Margarida Vitorino
CAD 140792-K Anita Bernardo
FAX 43344 da DINST de 01OUT2018
GM OK
T DEFD
</t>
        </r>
      </text>
    </comment>
    <comment ref="J3" authorId="2" shapeId="0">
      <text>
        <r>
          <rPr>
            <sz val="8"/>
            <color indexed="81"/>
            <rFont val="Tahoma"/>
            <family val="2"/>
          </rPr>
          <t>Diniz:
CORTA MATO VISEU
ANSELMO
GM - OK
TP - VIEIRA TRATOU
09-11OUT</t>
        </r>
      </text>
    </comment>
    <comment ref="K3" authorId="2" shapeId="0">
      <text>
        <r>
          <rPr>
            <sz val="8"/>
            <color indexed="81"/>
            <rFont val="Tahoma"/>
            <family val="2"/>
          </rPr>
          <t>Diniz:
CORTA MATO VISEU
ANSELMO
GM - OK
TP - VIEIRA TRATOU
09-11OUT</t>
        </r>
      </text>
    </comment>
    <comment ref="L3" authorId="2" shapeId="0">
      <text>
        <r>
          <rPr>
            <sz val="8"/>
            <color indexed="81"/>
            <rFont val="Tahoma"/>
            <family val="2"/>
          </rPr>
          <t>Diniz:
CORTA MATO VISEU
ANSELMO
GM - OK
TP - VIEIRA TRATOU
09-11OUT</t>
        </r>
      </text>
    </comment>
    <comment ref="R3" authorId="3" shapeId="0">
      <text>
        <r>
          <rPr>
            <sz val="8"/>
            <color indexed="81"/>
            <rFont val="Tahoma"/>
            <family val="2"/>
          </rPr>
          <t xml:space="preserve">DS:
Marcos Pombo
Análises
HFAR
GM - ok
T - aluno marca, 6h40
</t>
        </r>
      </text>
    </comment>
    <comment ref="W3" authorId="1" shapeId="0">
      <text>
        <r>
          <rPr>
            <sz val="8"/>
            <color indexed="81"/>
            <rFont val="Tahoma"/>
            <family val="2"/>
          </rPr>
          <t xml:space="preserve">Cap Sousa:
Cerimónia Reis da Bélgica
</t>
        </r>
      </text>
    </comment>
    <comment ref="Y3" authorId="2" shapeId="0">
      <text>
        <r>
          <rPr>
            <sz val="8"/>
            <color indexed="81"/>
            <rFont val="Tahoma"/>
            <family val="2"/>
          </rPr>
          <t xml:space="preserve">Diniz:
CMA
Jorge Soares 
GM ok
João Alves-
GM ok
Alunos avisados
Alterado para 24OUT - Alunos avisados
Usadas as mesmas GM que já estavam emitidas para dia 25SET - SAJ Gil
</t>
        </r>
      </text>
    </comment>
    <comment ref="AA3" authorId="1" shapeId="0">
      <text>
        <r>
          <rPr>
            <sz val="8"/>
            <color indexed="81"/>
            <rFont val="Tahoma"/>
            <family val="2"/>
          </rPr>
          <t>Cap Sousa:
ASP 138972-G 
Fábio Ferreira
Curso avançado Word
Instituto Geográfico do Exército
26OUT 09H00
Saída Trasnporte Militar 06H40
29, 30 e 31OUT
Transporte Particular
GM OK</t>
        </r>
      </text>
    </comment>
    <comment ref="B4" authorId="1" shapeId="0">
      <text>
        <r>
          <rPr>
            <sz val="8"/>
            <color indexed="81"/>
            <rFont val="Tahoma"/>
            <family val="2"/>
          </rPr>
          <t xml:space="preserve">Diniz:
CMA
Maria Lopes
TP - Particular
GM - OK
</t>
        </r>
      </text>
    </comment>
    <comment ref="B5" authorId="1" shapeId="0">
      <text>
        <r>
          <rPr>
            <b/>
            <sz val="8"/>
            <color indexed="81"/>
            <rFont val="Tahoma"/>
            <family val="2"/>
          </rPr>
          <t>Cap Sousa:</t>
        </r>
        <r>
          <rPr>
            <sz val="8"/>
            <color indexed="81"/>
            <rFont val="Tahoma"/>
            <family val="2"/>
          </rPr>
          <t xml:space="preserve">
SLP para os alunos ETM e ALFAL Anna Olegivna Agamyrzyansc para dia 01OUT2018, pelas 08:00</t>
        </r>
      </text>
    </comment>
    <comment ref="S7" authorId="3" shapeId="0">
      <text>
        <r>
          <rPr>
            <sz val="8"/>
            <color indexed="81"/>
            <rFont val="Tahoma"/>
            <family val="2"/>
          </rPr>
          <t xml:space="preserve">DS:
Francisco Machado
Exame HFA
9h00
GM - ok
T - aluno marca
</t>
        </r>
      </text>
    </comment>
    <comment ref="T7" authorId="1" shapeId="0">
      <text>
        <r>
          <rPr>
            <sz val="8"/>
            <color indexed="81"/>
            <rFont val="Tahoma"/>
            <family val="2"/>
          </rPr>
          <t>Cap Sousa:
Visita do curso Comanches
Acompanhamento por um Aspirante
Alunos avisados
Coordenar com TCOR Natalino Pereira</t>
        </r>
      </text>
    </comment>
    <comment ref="AE17" authorId="1" shapeId="0">
      <text>
        <r>
          <rPr>
            <sz val="8"/>
            <color indexed="81"/>
            <rFont val="Tahoma"/>
            <family val="2"/>
          </rPr>
          <t xml:space="preserve">Cap Sousa:
30OUT2018
IUM
Reuniões Avaliação Institucional IUM
11h30 - 13h00
CADAL Anselmo 
14h00 - 15h30
ALF Daniela Costa
ASPOF Cabanas 
CADAL Rafael Silva
GW AFA_CAL_GAL_CMDT 18SET2018 às 18h00
Avisados
GM OK
T OK
</t>
        </r>
      </text>
    </comment>
    <comment ref="B19" authorId="1" shapeId="0">
      <text>
        <r>
          <rPr>
            <sz val="8"/>
            <color indexed="81"/>
            <rFont val="Tahoma"/>
            <family val="2"/>
          </rPr>
          <t xml:space="preserve">Cap Sousa:
Conselho Pedagógico
01OUT18, pelas 12h00  na sala do Conselho da Academia da Força Aérea
ALF Daniela Costa
ALF Mariana Correia
ASP Cabanas
ASP Sara Rodrigues
CAD Fábio Ferrreira
CAD Anselmo
CAD Coelho
CAD Rafael Silva
CAD Justo Mendes
Avisados OK
</t>
        </r>
      </text>
    </comment>
    <comment ref="I20" authorId="1" shapeId="0">
      <text>
        <r>
          <rPr>
            <sz val="8"/>
            <color indexed="81"/>
            <rFont val="Tahoma"/>
            <family val="2"/>
          </rPr>
          <t xml:space="preserve">Cap Sousa:
08OUT
12H15
Cerimónia entrega prémios desporto
Parada do relógio
12:25 Chegada da Entidade
ACGAL Avisado
</t>
        </r>
      </text>
    </comment>
    <comment ref="AI20" authorId="3" shapeId="0">
      <text>
        <r>
          <rPr>
            <sz val="8"/>
            <color indexed="81"/>
            <rFont val="Tahoma"/>
            <family val="2"/>
          </rPr>
          <t xml:space="preserve">
</t>
        </r>
      </text>
    </comment>
    <comment ref="AP20" authorId="4" shapeId="0">
      <text>
        <r>
          <rPr>
            <sz val="8"/>
            <color indexed="81"/>
            <rFont val="Tahoma"/>
            <family val="2"/>
          </rPr>
          <t xml:space="preserve">
</t>
        </r>
      </text>
    </comment>
    <comment ref="W22" authorId="3" shapeId="0">
      <text>
        <r>
          <rPr>
            <sz val="8"/>
            <color indexed="81"/>
            <rFont val="Tahoma"/>
            <family val="2"/>
          </rPr>
          <t xml:space="preserve">DS:
Pinto
HFAR
GM - ok
T - ok
</t>
        </r>
      </text>
    </comment>
    <comment ref="E23" authorId="1" shapeId="0">
      <text>
        <r>
          <rPr>
            <sz val="8"/>
            <color indexed="81"/>
            <rFont val="Tahoma"/>
            <family val="2"/>
          </rPr>
          <t xml:space="preserve">Cap Sousa:
Reúnião GAL
Anfiteatro Principal da AFA
Avisado
</t>
        </r>
      </text>
    </comment>
    <comment ref="AF23" authorId="0" shapeId="0">
      <text>
        <r>
          <rPr>
            <sz val="8"/>
            <color indexed="81"/>
            <rFont val="Tahoma"/>
            <family val="2"/>
          </rPr>
          <t xml:space="preserve">Cap Sousa:
Formação árbitros futsal
31OUT2018
Academia Militar- Amadora
Saída AFA às 13H00
ALFAL TPAA 133293-H ETM  RAQUEL SANTOS
ALFAL PILAV 139496-H 1ª  PEDRO MARQUES
CADAL PILAV 139422-D 4ª  JOÃO PIRES
CADAL ENGAER 139922-F 3ª  TIRSA ARRISCADO
CADAL PILAV 139911-L 3ª  FRANCISCO VARANDA
CADAL ENGEL 139927-G 3ª   TIAGO MARTO
CADAL PILAV 140665-F 2º  JOÃO ALMEIDA
CADAL PILAV 140667-B 2º  JOÃO ALVES
CADAL PILAV 140670-B 2ª   MAURO SANTOS
CADAL ENGAER 140694-K 2ª   BRUNO SANTOS
CADAL ADMAER 141137-D 1ª  ANDREIA LEAL
CADAL ENGAED 141129-C 1ª   MARIA MONTEIRO
CADAL ENGAER 141126-J 1ª   NUNO RODRIGUES
CADAL PILAV 141107-B 1ª   JOSÉ ROCHA
CADAL PILAV 140674-E 2ª   ANA MOTA FERREIRA
CADAL ADMAER 140773-C 1ª   DUARTE ENCARNAÇÃO
GM OK
T militar
</t>
        </r>
      </text>
    </comment>
    <comment ref="Y24" authorId="1" shapeId="0">
      <text>
        <r>
          <rPr>
            <sz val="8"/>
            <color indexed="81"/>
            <rFont val="Tahoma"/>
            <family val="2"/>
          </rPr>
          <t xml:space="preserve">Cap Sousa:
4º ano
Aula de compensação IO
13h30 - 16h30
Substitui aula de 16OUT
GW GGA 18OUT2018 Às 13h59
AVISADOS
</t>
        </r>
      </text>
    </comment>
    <comment ref="J25" authorId="1" shapeId="0">
      <text>
        <r>
          <rPr>
            <sz val="8"/>
            <color indexed="81"/>
            <rFont val="Tahoma"/>
            <family val="2"/>
          </rPr>
          <t xml:space="preserve">Cap Sousa:
09OUT
13H30
Alfaiate
13H30  1º ano    Avisados
15H30 ETM       Avisados
</t>
        </r>
      </text>
    </comment>
    <comment ref="R25" authorId="1" shapeId="0">
      <text>
        <r>
          <rPr>
            <sz val="8"/>
            <color indexed="81"/>
            <rFont val="Tahoma"/>
            <family val="2"/>
          </rPr>
          <t xml:space="preserve">Cap Sousa:
Conferencia Bulling
17OUT
13H30 às 15H00
Todos os alunos exceto 1º Ano
</t>
        </r>
      </text>
    </comment>
    <comment ref="Y25" authorId="1" shapeId="0">
      <text>
        <r>
          <rPr>
            <sz val="8"/>
            <color indexed="81"/>
            <rFont val="Tahoma"/>
            <family val="2"/>
          </rPr>
          <t xml:space="preserve">Diniz:
Apoio ao DFM na arrumação do armazem
2º ANO + ETM
13H30 - 17:30
DS:
1ano dispensado para Tota
</t>
        </r>
      </text>
    </comment>
    <comment ref="AF25" authorId="1" shapeId="0">
      <text>
        <r>
          <rPr>
            <sz val="8"/>
            <color indexed="81"/>
            <rFont val="Tahoma"/>
            <family val="2"/>
          </rPr>
          <t>CAP PINTO:
APOIO AO DFM, ARMAZÉM 14H
TODOS OS ALUNOS DISPONÍVEIS,
FATO DE TREINO
Adiado</t>
        </r>
      </text>
    </comment>
    <comment ref="Y26" authorId="3" shapeId="0">
      <text>
        <r>
          <rPr>
            <sz val="8"/>
            <color indexed="81"/>
            <rFont val="Tahoma"/>
            <family val="2"/>
          </rPr>
          <t xml:space="preserve">DS:
Santander Tota
tarde inteira
</t>
        </r>
      </text>
    </comment>
    <comment ref="K27" authorId="2" shapeId="0">
      <text>
        <r>
          <rPr>
            <sz val="8"/>
            <color indexed="81"/>
            <rFont val="Tahoma"/>
            <family val="2"/>
          </rPr>
          <t xml:space="preserve">Cap Sousa:
Reunião dos CMDTS de ESQLHA com PSIcologos
Requisitar Sala 
</t>
        </r>
      </text>
    </comment>
    <comment ref="K28" authorId="1" shapeId="0">
      <text>
        <r>
          <rPr>
            <sz val="8"/>
            <color indexed="81"/>
            <rFont val="Tahoma"/>
            <family val="2"/>
          </rPr>
          <t xml:space="preserve">Cap Sousa:
JSFA
CAD Laura Cebola
Avisada
GM OK
</t>
        </r>
      </text>
    </comment>
    <comment ref="R29" authorId="3" shapeId="0">
      <text>
        <r>
          <rPr>
            <sz val="8"/>
            <color indexed="81"/>
            <rFont val="Tahoma"/>
            <family val="2"/>
          </rPr>
          <t xml:space="preserve">Cap Sousa:
17OUT2018
14H30
IUM
Reunião preparatória Avaliação Institucional IUM
CADAL Anselmo 
ALF Daniela Costa
ASPOF Cabanas 
CADAL Rafael Silva
GW AFA_CAL_GAL_CMDT 18SET2018 às 18h00
Avisados
</t>
        </r>
      </text>
    </comment>
    <comment ref="E31" authorId="1" shapeId="0">
      <text>
        <r>
          <rPr>
            <sz val="8"/>
            <color indexed="81"/>
            <rFont val="Tahoma"/>
            <family val="2"/>
          </rPr>
          <t xml:space="preserve">Cap Sousa:
Abertura Solene Ano Letivo Pupilos Exercito
04OUT2018
15H00
CAD Pedro Ferreira
CAD Luís Oliveira
Avisados
GM OK
T militar (já pedido - a aguardar confirmação)
</t>
        </r>
      </text>
    </comment>
    <comment ref="R31" authorId="1" shapeId="0">
      <text>
        <r>
          <rPr>
            <sz val="8"/>
            <color indexed="81"/>
            <rFont val="Tahoma"/>
            <family val="2"/>
          </rPr>
          <t>Cap Sousa:
ETM 
Sessão de grupo psicólogo
17OUT às 15H00
ADIADO</t>
        </r>
      </text>
    </comment>
    <comment ref="Y31" authorId="2" shapeId="0">
      <text>
        <r>
          <rPr>
            <sz val="8"/>
            <color indexed="81"/>
            <rFont val="Tahoma"/>
            <family val="2"/>
          </rPr>
          <t>Cap Sousa Ten Silva:
Formação Base de Dados da Biblioteca
1º ano + ETM
16H00 - ADIADO 2019</t>
        </r>
      </text>
    </comment>
    <comment ref="X33" authorId="1" shapeId="0">
      <text>
        <r>
          <rPr>
            <sz val="8"/>
            <color indexed="81"/>
            <rFont val="Tahoma"/>
            <family val="2"/>
          </rPr>
          <t xml:space="preserve">Cap Sousa:
24OUT2018
15h30
ETM + 2 PRAÇAS MUS
Alfaiate
Avisados
</t>
        </r>
      </text>
    </comment>
    <comment ref="R35" authorId="3" shapeId="0">
      <text>
        <r>
          <rPr>
            <sz val="8"/>
            <color indexed="81"/>
            <rFont val="Tahoma"/>
            <family val="2"/>
          </rPr>
          <t>Cap Sousa:
Palestra Santander Totta
1º ano + ETM
16H00
DS:
CANCELADO</t>
        </r>
      </text>
    </comment>
    <comment ref="AF35" authorId="1" shapeId="0">
      <text>
        <r>
          <rPr>
            <sz val="8"/>
            <color indexed="81"/>
            <rFont val="Tahoma"/>
            <family val="2"/>
          </rPr>
          <t xml:space="preserve">Cap Sousa:
31OUT2018
16H00
Conselho Pedagógico AFA
Alunos Avisados
Dispensados:
ALF Sara Rodrigues
ALF Tomás Barros
ASP Moreno
</t>
        </r>
      </text>
    </comment>
    <comment ref="L37" authorId="1" shapeId="0">
      <text>
        <r>
          <rPr>
            <b/>
            <sz val="8"/>
            <color indexed="81"/>
            <rFont val="Tahoma"/>
            <family val="2"/>
          </rPr>
          <t>Cap Sousa:</t>
        </r>
        <r>
          <rPr>
            <sz val="8"/>
            <color indexed="81"/>
            <rFont val="Tahoma"/>
            <family val="2"/>
          </rPr>
          <t xml:space="preserve">
Exame médico no Hospital da Ordem Terceira - Chiado
CAD ADMAER Andreia Leal
GM OK
T Particular
</t>
        </r>
      </text>
    </comment>
    <comment ref="Q37" authorId="3" shapeId="0">
      <text>
        <r>
          <rPr>
            <sz val="8"/>
            <color indexed="81"/>
            <rFont val="Tahoma"/>
            <family val="2"/>
          </rPr>
          <t xml:space="preserve">Ribeiro:
16:30
Sessão com Psicologo para alunos externos do 4ºano (depois da cerimónia da abertura solene).
Sala 1
EPR do CPSIFA: ALF Ramos
Alunos Informados
: : : : : : : : : : : : : : : : : : : : : : :
: : : : : CANCELADO : : : : : : : : :
: : : : : : : : : : : : : : : : : : : : : : :
</t>
        </r>
      </text>
    </comment>
    <comment ref="Y43" authorId="1" shapeId="0">
      <text>
        <r>
          <rPr>
            <sz val="8"/>
            <color indexed="81"/>
            <rFont val="Tahoma"/>
            <family val="2"/>
          </rPr>
          <t>Cap Sousa:
Encontro novos Alunos Academias
Local AFA
Todos os alunos do 1º ano
18:00
Jaqueta
Bar de Alunos para trazer os outros alunos para o anfiteatro
Acompanhamento por alunos do 4º ano
AVISADOS</t>
        </r>
      </text>
    </comment>
    <comment ref="AD47" authorId="1" shapeId="0">
      <text>
        <r>
          <rPr>
            <sz val="8"/>
            <color indexed="81"/>
            <rFont val="Tahoma"/>
            <family val="2"/>
          </rPr>
          <t xml:space="preserve">Cap Sousa:
Gala dos Campeões de Sintra no Centro Cultural Olga Cadaval, no dia 29Out às 20h00
CadAl AdmAer Jorge Valério
CadAl AdmAer Pedro Ferreira
Saída às 19h00 no gabinete do ODA
GM OK
T militar
</t>
        </r>
      </text>
    </comment>
  </commentList>
</comments>
</file>

<file path=xl/comments14.xml><?xml version="1.0" encoding="utf-8"?>
<comments xmlns="http://schemas.openxmlformats.org/spreadsheetml/2006/main">
  <authors>
    <author>Andrade</author>
    <author>Cap Sousa</author>
    <author>Diniz</author>
    <author>DCSI</author>
    <author>Cap Rebelo 501673</author>
    <author>Administrator</author>
  </authors>
  <commentList>
    <comment ref="D3" authorId="0" shapeId="0">
      <text>
        <r>
          <rPr>
            <sz val="8"/>
            <color indexed="81"/>
            <rFont val="Tahoma"/>
            <family val="2"/>
          </rPr>
          <t xml:space="preserve">Andrade:
Revisões médicas
CMA's feitos para PILAV
Não PILAVS AVISADOS
</t>
        </r>
      </text>
    </comment>
    <comment ref="U3" authorId="1" shapeId="0">
      <text>
        <r>
          <rPr>
            <sz val="8"/>
            <color indexed="81"/>
            <rFont val="Tahoma"/>
            <family val="2"/>
          </rPr>
          <t xml:space="preserve">Diniz:
CMA
Maria Lopes - tp - alterado 01OUT
João Mendes
Jorge Soares - Alterarado 25SET
Paulino - tp - militar
João Alves - Alterarado 25SET
Alunos avisados
GMs OK
</t>
        </r>
      </text>
    </comment>
    <comment ref="Z3" authorId="2" shapeId="0">
      <text>
        <r>
          <rPr>
            <sz val="8"/>
            <color indexed="81"/>
            <rFont val="Tahoma"/>
            <family val="2"/>
          </rPr>
          <t xml:space="preserve">Diniz:
CMA
Jorge Soares 
GM OK
João Alves-
GM OK
Alunos avisados
Alterado para 24OUT - Alunos avisados
</t>
        </r>
      </text>
    </comment>
    <comment ref="AA3" authorId="3" shapeId="0">
      <text>
        <r>
          <rPr>
            <b/>
            <sz val="8"/>
            <color indexed="81"/>
            <rFont val="Tahoma"/>
            <family val="2"/>
          </rPr>
          <t xml:space="preserve">Ribeiro:
 </t>
        </r>
        <r>
          <rPr>
            <sz val="8"/>
            <color indexed="81"/>
            <rFont val="Tahoma"/>
            <family val="2"/>
          </rPr>
          <t xml:space="preserve">Transporte AFA-Aeroporto;
08:00
Transporte: OK (marcado com a 2CAB Ribeiro dos tranportes)
</t>
        </r>
        <r>
          <rPr>
            <b/>
            <sz val="8"/>
            <color indexed="81"/>
            <rFont val="Tahoma"/>
            <family val="2"/>
          </rPr>
          <t xml:space="preserve">
</t>
        </r>
        <r>
          <rPr>
            <sz val="8"/>
            <color indexed="81"/>
            <rFont val="Tahoma"/>
            <family val="2"/>
          </rPr>
          <t xml:space="preserve">
</t>
        </r>
      </text>
    </comment>
    <comment ref="R5" authorId="2" shapeId="0">
      <text>
        <r>
          <rPr>
            <sz val="8"/>
            <color indexed="81"/>
            <rFont val="Tahoma"/>
            <family val="2"/>
          </rPr>
          <t xml:space="preserve">Ribeiro:
Curso de Fisiologia de Voo
Alunos:
CADAL PILAV 139917-K JORGE MIGUEL ANTENEY ALEXANDRE SOARES
CADAL PILAV 140664-H JOSÉ GUILHERME COSTA MOURA
CADAL PILAV 140667-B JOÃO FILIPE GOMES MOREIRA ALVES
CADAL PILAV 140668-L LUÍS MIGUEL SILVA RAMOS
CADAL PILAV 140672-J GONÇALO FILIPE CANTANTE MARGARIDO
CADAL PILAV 140673-G PEDRO NUNES DE BRITO PEREIRA BENTO
CADAL PILAV 140674-E ANA FILIPA MOTA PIRES ALVES FERREIRA
PILAV 1º ano e PILAV 139917-K Jorge Soares
GM: yes
transporte: Yes
GW: 271547082018 de CAP Marques
</t>
        </r>
      </text>
    </comment>
    <comment ref="S5" authorId="2" shapeId="0">
      <text>
        <r>
          <rPr>
            <sz val="8"/>
            <color indexed="81"/>
            <rFont val="Tahoma"/>
            <family val="2"/>
          </rPr>
          <t xml:space="preserve">DCSI:
Ribeiro:
Curso de Fisiologia de Voo
Alunos:
PILAV 1º ano e PILAV 139917-K Jorge Soares
GM:no
transporte:no
GW: 271547082018 de CAP Marques
</t>
        </r>
      </text>
    </comment>
    <comment ref="T5" authorId="3" shapeId="0">
      <text>
        <r>
          <rPr>
            <b/>
            <sz val="8"/>
            <color indexed="81"/>
            <rFont val="Tahoma"/>
            <family val="2"/>
          </rPr>
          <t>Ribeiro:
Curso de Fisiologia de Voo
Alunos:
PILAV 1º ano e PILAV 139917-K Jorge Soares
GM:no
transporte:no
GW: 271547082018 de CAP Marques</t>
        </r>
        <r>
          <rPr>
            <sz val="8"/>
            <color indexed="81"/>
            <rFont val="Tahoma"/>
            <family val="2"/>
          </rPr>
          <t xml:space="preserve">
</t>
        </r>
      </text>
    </comment>
    <comment ref="U5" authorId="2" shapeId="0">
      <text>
        <r>
          <rPr>
            <sz val="8"/>
            <color indexed="81"/>
            <rFont val="Tahoma"/>
            <family val="2"/>
          </rPr>
          <t xml:space="preserve">Ribeiro:
Curso de Fisiologia de Voo
Alunos:
PILAV 1º ano e PILAV 139917-K Jorge Soares
GM:no
transporte:no
GW: 271547082018 de CAP Marques
</t>
        </r>
      </text>
    </comment>
    <comment ref="V5" authorId="3" shapeId="0">
      <text>
        <r>
          <rPr>
            <sz val="8"/>
            <color indexed="81"/>
            <rFont val="Tahoma"/>
            <family val="2"/>
          </rPr>
          <t xml:space="preserve">Ribeiro:
Curso de Fisiologia de Voo
Alunos:
PILAV 1º ano e PILAV 139917-K Jorge Soares
GM:no
transporte:no
GW: 271547082018 de CAP Marques
</t>
        </r>
      </text>
    </comment>
    <comment ref="D7" authorId="3" shapeId="0">
      <text>
        <r>
          <rPr>
            <sz val="8"/>
            <color indexed="81"/>
            <rFont val="Tahoma"/>
            <family val="2"/>
          </rPr>
          <t xml:space="preserve">DS:
2 alunos para celebração EMGFA
Igreja da Memória 
9h00
N1 com espada
Nomeados:
Beatriz Ferreira
Emanuel Pascoal
GM - yes
T - yes
Reforços - yes
espadas - yes
quarto Ferreira DOM-SEG
</t>
        </r>
      </text>
    </comment>
    <comment ref="J9" authorId="3" shapeId="0">
      <text>
        <r>
          <rPr>
            <b/>
            <sz val="8"/>
            <color indexed="81"/>
            <rFont val="Tahoma"/>
            <family val="2"/>
          </rPr>
          <t xml:space="preserve">Ribeiro:
</t>
        </r>
        <r>
          <rPr>
            <sz val="8"/>
            <color indexed="81"/>
            <rFont val="Tahoma"/>
            <family val="2"/>
          </rPr>
          <t xml:space="preserve">Museu do Ar
10 cadetes PILAV para apoiarem a exposição estática no MUSAR, no âmbito da Base aberta.
09:30 dirigem-se ao TCOR Mineiro para receberem instruções.
Fardamento: fato de voo;
Nomeados pelo Anselmo:
1º ano: moura, bento, santos, ferreira e margarido
2ºano: sousa, freitas, pereira, varanda e J. mendes
</t>
        </r>
        <r>
          <rPr>
            <sz val="8"/>
            <color indexed="81"/>
            <rFont val="Tahoma"/>
            <family val="2"/>
          </rPr>
          <t xml:space="preserve">
</t>
        </r>
      </text>
    </comment>
    <comment ref="Z9" authorId="1" shapeId="0">
      <text>
        <r>
          <rPr>
            <sz val="8"/>
            <color indexed="81"/>
            <rFont val="Tahoma"/>
            <family val="2"/>
          </rPr>
          <t xml:space="preserve">Cap Sousa:
Cerimónia entrega de louvor
25SET às 09h30
Uniforme nr1
TEM TMAEQ 137768-L André Lopes
Avisado OK
confirmado com GABCOM
</t>
        </r>
      </text>
    </comment>
    <comment ref="AI20" authorId="4" shapeId="0">
      <text>
        <r>
          <rPr>
            <sz val="8"/>
            <color indexed="81"/>
            <rFont val="Tahoma"/>
            <family val="2"/>
          </rPr>
          <t xml:space="preserve">
</t>
        </r>
      </text>
    </comment>
    <comment ref="AP20" authorId="4" shapeId="0">
      <text>
        <r>
          <rPr>
            <sz val="8"/>
            <color indexed="81"/>
            <rFont val="Tahoma"/>
            <family val="2"/>
          </rPr>
          <t xml:space="preserve">
</t>
        </r>
      </text>
    </comment>
    <comment ref="E27" authorId="3" shapeId="0">
      <text>
        <r>
          <rPr>
            <sz val="8"/>
            <color indexed="81"/>
            <rFont val="Tahoma"/>
            <family val="2"/>
          </rPr>
          <t xml:space="preserve">Ribeiro:
Júri provas de Aptidão Tecnológica para o CFS
Nomeado elemento externo do Júri:
ALF/ TMAEQ/ 138282- K António Torcato
Aluno Avisado: SIM
GM: SIM
Edocs: 2113 de 13/08/2018
</t>
        </r>
      </text>
    </comment>
    <comment ref="F27" authorId="5" shapeId="0">
      <text>
        <r>
          <rPr>
            <b/>
            <sz val="9"/>
            <color indexed="81"/>
            <rFont val="Tahoma"/>
            <family val="2"/>
          </rPr>
          <t>júlia:
Consulta de sanidade final
CADAL Raquel Rocha
Fardamento nº1
GM: sim
Transporte: Não precisa
GW 0715000082018</t>
        </r>
        <r>
          <rPr>
            <sz val="9"/>
            <color indexed="81"/>
            <rFont val="Tahoma"/>
            <family val="2"/>
          </rPr>
          <t xml:space="preserve">
</t>
        </r>
      </text>
    </comment>
    <comment ref="M27" authorId="5" shapeId="0">
      <text>
        <r>
          <rPr>
            <sz val="9"/>
            <color indexed="81"/>
            <rFont val="Tahoma"/>
            <family val="2"/>
          </rPr>
          <t xml:space="preserve">Ribeiro e júlia:
Consulta de sanidade final
CADAL Tiago Marto
Fardamento nº1
GM: sim
Transporte: Não precisa
GW 0715000082018
</t>
        </r>
      </text>
    </comment>
    <comment ref="AA27" authorId="1" shapeId="0">
      <text>
        <r>
          <rPr>
            <b/>
            <sz val="8"/>
            <color indexed="81"/>
            <rFont val="Tahoma"/>
            <family val="2"/>
          </rPr>
          <t>Cap Sousa:</t>
        </r>
        <r>
          <rPr>
            <sz val="8"/>
            <color indexed="81"/>
            <rFont val="Tahoma"/>
            <family val="2"/>
          </rPr>
          <t xml:space="preserve">
JSFA
CAD Laura Cebola
Avisada NO
GM NO
</t>
        </r>
      </text>
    </comment>
    <comment ref="M29" authorId="3" shapeId="0">
      <text>
        <r>
          <rPr>
            <sz val="8"/>
            <color indexed="81"/>
            <rFont val="Tahoma"/>
            <family val="2"/>
          </rPr>
          <t xml:space="preserve">CAP PINTO:
CONSULTA HFAR 14:30
CADAL PETERSON PEDRO
GM PEDIDA
TPM A SER PEDIDA PELO ALUNO
</t>
        </r>
      </text>
    </comment>
    <comment ref="S29" authorId="1" shapeId="0">
      <text>
        <r>
          <rPr>
            <b/>
            <sz val="8"/>
            <color indexed="81"/>
            <rFont val="Tahoma"/>
            <family val="2"/>
          </rPr>
          <t>Cap Sousa:</t>
        </r>
        <r>
          <rPr>
            <sz val="8"/>
            <color indexed="81"/>
            <rFont val="Tahoma"/>
            <family val="2"/>
          </rPr>
          <t xml:space="preserve">
Conselho pedagógico AFA
18SET às 14H30
Alunos avisados
</t>
        </r>
      </text>
    </comment>
    <comment ref="T33" authorId="1" shapeId="0">
      <text>
        <r>
          <rPr>
            <sz val="8"/>
            <color indexed="81"/>
            <rFont val="Tahoma"/>
            <family val="2"/>
          </rPr>
          <t xml:space="preserve">Cap Sousa:
Conselho pedagógico IUM
19SET às 15H30
Alunos avisados
GM ok
 </t>
        </r>
      </text>
    </comment>
  </commentList>
</comments>
</file>

<file path=xl/comments15.xml><?xml version="1.0" encoding="utf-8"?>
<comments xmlns="http://schemas.openxmlformats.org/spreadsheetml/2006/main">
  <authors>
    <author>Andrade</author>
    <author>DCSI</author>
    <author>Cap Sousa</author>
    <author>Cap Rebelo 501673</author>
    <author>Diniz</author>
    <author>Administrator</author>
  </authors>
  <commentList>
    <comment ref="B3" authorId="0" shapeId="0">
      <text>
        <r>
          <rPr>
            <sz val="8"/>
            <color indexed="81"/>
            <rFont val="Tahoma"/>
            <family val="2"/>
          </rPr>
          <t xml:space="preserve">Andrade:
Revisões médicas
</t>
        </r>
      </text>
    </comment>
    <comment ref="AB3" authorId="1" shapeId="0">
      <text>
        <r>
          <rPr>
            <sz val="8"/>
            <color indexed="81"/>
            <rFont val="Tahoma"/>
            <family val="2"/>
          </rPr>
          <t xml:space="preserve">Ribeiro:
Missão Nossa Senhora do Loreto
Missa: 11h em Alcafozes, Idanha-a-nova, Castelo Branco
è necessário um grupo de cadetes para levarem o Andor de Nossa Senhora do Loreto.
GM: No
transporte NO
Edocs nº 1741/2018 de 25/06/2018
Edocs 1982
Oficial: TEN Silva
Alunos:
MORGADO
ISA SINDANE
JORGE SOARES
PEDRO MARTINS
MIGUEL FELIX
CAROLINA BATISTA
</t>
        </r>
      </text>
    </comment>
    <comment ref="AC3" authorId="1" shapeId="0">
      <text>
        <r>
          <rPr>
            <sz val="8"/>
            <color indexed="81"/>
            <rFont val="Tahoma"/>
            <family val="2"/>
          </rPr>
          <t xml:space="preserve">DS:
A confirmar
Visita 100 alunos
nomear 2 cadetes
groupwise 30-05-2018
Não se realizou!
</t>
        </r>
      </text>
    </comment>
    <comment ref="B19" authorId="2" shapeId="0">
      <text>
        <r>
          <rPr>
            <sz val="8"/>
            <color indexed="81"/>
            <rFont val="Tahoma"/>
            <family val="2"/>
          </rPr>
          <t xml:space="preserve">Cap Sousa:
Conselho Pedagógico
01OUT18, pelas 12h00, na sala do Conselho da Academia da Força Aérea.
</t>
        </r>
      </text>
    </comment>
    <comment ref="AI20" authorId="3" shapeId="0">
      <text>
        <r>
          <rPr>
            <sz val="8"/>
            <color indexed="81"/>
            <rFont val="Tahoma"/>
            <family val="2"/>
          </rPr>
          <t xml:space="preserve">
</t>
        </r>
      </text>
    </comment>
    <comment ref="AP20" authorId="3" shapeId="0">
      <text>
        <r>
          <rPr>
            <sz val="8"/>
            <color indexed="81"/>
            <rFont val="Tahoma"/>
            <family val="2"/>
          </rPr>
          <t xml:space="preserve">
</t>
        </r>
      </text>
    </comment>
    <comment ref="B22" authorId="4" shapeId="0">
      <text>
        <r>
          <rPr>
            <b/>
            <sz val="8"/>
            <color indexed="81"/>
            <rFont val="Tahoma"/>
            <family val="2"/>
          </rPr>
          <t>Diniz:</t>
        </r>
        <r>
          <rPr>
            <sz val="8"/>
            <color indexed="81"/>
            <rFont val="Tahoma"/>
            <family val="2"/>
          </rPr>
          <t xml:space="preserve">
JSFA
LAURA CEBOLA
TP - NO
GM - NO</t>
        </r>
      </text>
    </comment>
    <comment ref="AF29" authorId="5" shapeId="0">
      <text>
        <r>
          <rPr>
            <sz val="9"/>
            <color indexed="81"/>
            <rFont val="Tahoma"/>
            <family val="2"/>
          </rPr>
          <t xml:space="preserve">CAP PINTO:
CONSULTA HFAR 14:30
CADAL PETERSON PEDRO
GM PEDIDA
TPM A SER PEDIDA PELO ALUNO
</t>
        </r>
      </text>
    </comment>
    <comment ref="K33" authorId="5" shapeId="0">
      <text>
        <r>
          <rPr>
            <sz val="9"/>
            <color indexed="81"/>
            <rFont val="Tahoma"/>
            <family val="2"/>
          </rPr>
          <t>CAP PINTO:
CONSULTA HFAR 15:30
CADAL PETERSON PEDRO
GM PEDIDA
TPM A SER PEDIDA PELO ALUNO</t>
        </r>
      </text>
    </comment>
    <comment ref="Y33" authorId="5" shapeId="0">
      <text>
        <r>
          <rPr>
            <sz val="9"/>
            <color indexed="81"/>
            <rFont val="Tahoma"/>
            <family val="2"/>
          </rPr>
          <t xml:space="preserve">CAP PINTO:
CONSULTA HFAR 15:30
CADAL PETERSON PEDRO
GM PEDIDA
TPM A SER PEDIDA PELO ALUNO
</t>
        </r>
      </text>
    </comment>
  </commentList>
</comments>
</file>

<file path=xl/comments16.xml><?xml version="1.0" encoding="utf-8"?>
<comments xmlns="http://schemas.openxmlformats.org/spreadsheetml/2006/main">
  <authors>
    <author>DCSI</author>
    <author>Cap Sousa</author>
    <author>Diniz</author>
    <author>Cap Rebelo 501673</author>
  </authors>
  <commentList>
    <comment ref="C3" authorId="0" shapeId="0">
      <text>
        <r>
          <rPr>
            <sz val="8"/>
            <color indexed="81"/>
            <rFont val="Tahoma"/>
            <family val="2"/>
          </rPr>
          <t xml:space="preserve">Andrade:
Revisões médicas
</t>
        </r>
      </text>
    </comment>
    <comment ref="I3" authorId="0" shapeId="0">
      <text>
        <r>
          <rPr>
            <sz val="8"/>
            <color indexed="81"/>
            <rFont val="Tahoma"/>
            <family val="2"/>
          </rPr>
          <t xml:space="preserve">Ribeiro:
Serra dos Carvalhos
8 cadetes + 1 oficial acompanhante
saída: 6:30
GM: no
Transporte: ok
Reforço: ok
para+ detalhes ver e-docs 1694/2017
</t>
        </r>
      </text>
    </comment>
    <comment ref="R3" authorId="0" shapeId="0">
      <text>
        <r>
          <rPr>
            <sz val="8"/>
            <color indexed="81"/>
            <rFont val="Tahoma"/>
            <family val="2"/>
          </rPr>
          <t xml:space="preserve">Ribeiro:
SLP
Médicos do 6º ano
Alunos avisados: sim (falei com a ALF Vaz, que ficou de avisar as outras duas médicas)
GW: 11/07 às 09:48
</t>
        </r>
      </text>
    </comment>
    <comment ref="X3" authorId="1" shapeId="0">
      <text>
        <r>
          <rPr>
            <sz val="8"/>
            <color indexed="81"/>
            <rFont val="Tahoma"/>
            <family val="2"/>
          </rPr>
          <t xml:space="preserve">Ribeiro:
Curso intensivo de Inglês para os alunos MED do 1º ano
de 23/30 Julho no LABLING
Alunos avisados pelo Tenete D. Silva
</t>
        </r>
      </text>
    </comment>
    <comment ref="K5" authorId="0" shapeId="0">
      <text>
        <r>
          <rPr>
            <sz val="8"/>
            <color indexed="81"/>
            <rFont val="Tahoma"/>
            <family val="2"/>
          </rPr>
          <t xml:space="preserve">CAP PINTO:
CONSULTA HFAR 08:30
CADAL PETERSON PEDRO
GM PEDIDA
TPM A SER PEDIDA PELO ALUNO
</t>
        </r>
      </text>
    </comment>
    <comment ref="X5" authorId="2" shapeId="0">
      <text>
        <r>
          <rPr>
            <sz val="8"/>
            <color indexed="81"/>
            <rFont val="Tahoma"/>
            <family val="2"/>
          </rPr>
          <t xml:space="preserve">Cap Sousa:
Curso Sobrevivencia na Água
23 a 27 JUL no CTSFA - BA6
Alunos PILAV 4º anos exceto CAD Pombo
Avisados OK
Alojamento OK
Trasnporte ?
GM no
</t>
        </r>
      </text>
    </comment>
    <comment ref="AI20" authorId="3" shapeId="0">
      <text>
        <r>
          <rPr>
            <sz val="8"/>
            <color indexed="81"/>
            <rFont val="Tahoma"/>
            <family val="2"/>
          </rPr>
          <t xml:space="preserve">
</t>
        </r>
      </text>
    </comment>
    <comment ref="AP20" authorId="3" shapeId="0">
      <text>
        <r>
          <rPr>
            <sz val="8"/>
            <color indexed="81"/>
            <rFont val="Tahoma"/>
            <family val="2"/>
          </rPr>
          <t xml:space="preserve">
</t>
        </r>
      </text>
    </comment>
    <comment ref="X27" authorId="1" shapeId="0">
      <text>
        <r>
          <rPr>
            <sz val="8"/>
            <color indexed="81"/>
            <rFont val="Tahoma"/>
            <family val="2"/>
          </rPr>
          <t xml:space="preserve">Cap Sousa:
Cerimónia Imposição distintivos de especialidade
ALF Grou
+
CiQETS
</t>
        </r>
      </text>
    </comment>
  </commentList>
</comments>
</file>

<file path=xl/comments17.xml><?xml version="1.0" encoding="utf-8"?>
<comments xmlns="http://schemas.openxmlformats.org/spreadsheetml/2006/main">
  <authors>
    <author>Andrade</author>
    <author>DCSI</author>
    <author>Diniz</author>
    <author>Cap Rebelo 501673</author>
  </authors>
  <commentList>
    <comment ref="B3" authorId="0" shapeId="0">
      <text>
        <r>
          <rPr>
            <sz val="8"/>
            <color indexed="81"/>
            <rFont val="Tahoma"/>
            <family val="2"/>
          </rPr>
          <t xml:space="preserve">Andrade:
Revisões médicas
Alunos Avisados.
Aguardamos PILAVS
</t>
        </r>
      </text>
    </comment>
    <comment ref="E3" authorId="1" shapeId="0">
      <text>
        <r>
          <rPr>
            <sz val="8"/>
            <color indexed="81"/>
            <rFont val="Tahoma"/>
            <family val="2"/>
          </rPr>
          <t xml:space="preserve">DS:
Mendes e Marcos (5ano)
Varandas e Caseiro (4ano)
Acompanhar visita da escola.
</t>
        </r>
      </text>
    </comment>
    <comment ref="F3" authorId="1" shapeId="0">
      <text>
        <r>
          <rPr>
            <sz val="8"/>
            <color indexed="81"/>
            <rFont val="Tahoma"/>
            <family val="2"/>
          </rPr>
          <t xml:space="preserve">Ribeiro:
2 cadetes de qq ano, um masculino e um feminino
bem parecidos e com mérito.
nº 1 luva branca e espada
08:45 no gab comando ba6
dia todo
Fazer um filme e tirar fotografias
Arriscado (2o ano)
GM ok
Transporte OK
</t>
        </r>
      </text>
    </comment>
    <comment ref="G3" authorId="0" shapeId="0">
      <text>
        <r>
          <rPr>
            <sz val="8"/>
            <color indexed="81"/>
            <rFont val="Tahoma"/>
            <family val="2"/>
          </rPr>
          <t xml:space="preserve">DS:
pedido de guia de marcha para os alunos, que se encontram na listagem em anexo, que irão participar nos Campeonatos Nacionais Universitários - VOLEIBOL PRAIA , dia 06 e 07 JUN18. 
138540-C
138543-H
138533-L 
139426-G
139424-L
139420-H
 139429-A
140670-B
T-OK
GM-OK
</t>
        </r>
      </text>
    </comment>
    <comment ref="K3" authorId="2" shapeId="0">
      <text>
        <r>
          <rPr>
            <sz val="8"/>
            <color indexed="81"/>
            <rFont val="Tahoma"/>
            <family val="2"/>
          </rPr>
          <t xml:space="preserve">Andrade
4 alunos. Cerimónia Combatentes
1 de cada ano.
12:15
Nº1
saída 11:00
GM -OK
TP - OK
</t>
        </r>
      </text>
    </comment>
    <comment ref="M3" authorId="2" shapeId="0">
      <text>
        <r>
          <rPr>
            <sz val="8"/>
            <color indexed="81"/>
            <rFont val="Tahoma"/>
            <family val="2"/>
          </rPr>
          <t xml:space="preserve">Andrade
ETM Jorge Vaz Silva CMA
gm - OK
t - PARTICULAR
</t>
        </r>
      </text>
    </comment>
    <comment ref="P3" authorId="1" shapeId="0">
      <text>
        <r>
          <rPr>
            <sz val="8"/>
            <color indexed="81"/>
            <rFont val="Tahoma"/>
            <family val="2"/>
          </rPr>
          <t xml:space="preserve">DS:
3º ano
AERO 1
</t>
        </r>
      </text>
    </comment>
    <comment ref="Q3" authorId="2" shapeId="0">
      <text>
        <r>
          <rPr>
            <sz val="8"/>
            <color indexed="81"/>
            <rFont val="Tahoma"/>
            <family val="2"/>
          </rPr>
          <t xml:space="preserve">DS:
vai haver uma visita no sábado
general vai ver quartos (1 do aloj 4, 1 do 3)
avisar os alunos para terem especial atenção aos quartos
4005 e 4006
</t>
        </r>
      </text>
    </comment>
    <comment ref="V3" authorId="1" shapeId="0">
      <text>
        <r>
          <rPr>
            <sz val="8"/>
            <color indexed="81"/>
            <rFont val="Tahoma"/>
            <family val="2"/>
          </rPr>
          <t xml:space="preserve">DS:
Raminhos CMA
Freitas CMA
Paim
GM - ok
Freitas T-Pessoal
</t>
        </r>
      </text>
    </comment>
    <comment ref="W3" authorId="1" shapeId="0">
      <text>
        <r>
          <rPr>
            <sz val="8"/>
            <color indexed="81"/>
            <rFont val="Tahoma"/>
            <family val="2"/>
          </rPr>
          <t xml:space="preserve">Diniz:
3ano
B. Ferreira
Transporte- coordenado pelo Capelão
REF - avisar maj godinho
Guarda de Honra ao altar
Basilica da Santissima trindade - Fatima
Missa às 11H00
EDOCS 623
EDOCS 1221 - SOLICITA 3 CADETES EM VEZ DE 2, VERIFICAR SE SE TRATA DA MESMA CERIMÓNIA
3 guarda de honra espada - treino às 10h para estes
reforços pedidos - yes
transporte - yes  (Capelão tratou - confirmar)
GM - yes
6 vão de transporte pessoal
</t>
        </r>
      </text>
    </comment>
    <comment ref="Z3" authorId="1" shapeId="0">
      <text>
        <r>
          <rPr>
            <sz val="8"/>
            <color indexed="81"/>
            <rFont val="Tahoma"/>
            <family val="2"/>
          </rPr>
          <t xml:space="preserve">Diniz:
35 ALUNOS
VISITA QUINTA DA REGALEIRA
10h00
GM - yes
fardamento - civil (TCOR GAL)
transporte - pedido para sair às 9h
</t>
        </r>
      </text>
    </comment>
    <comment ref="AA3" authorId="1" shapeId="0">
      <text>
        <r>
          <rPr>
            <sz val="8"/>
            <color indexed="81"/>
            <rFont val="Tahoma"/>
            <family val="2"/>
          </rPr>
          <t xml:space="preserve">DS:
2 alunos para a exposição fazem checkin 26JUN.
GM - yes
GM enviada para Esq ADM para ajudas de custo
Têm transporte para Évora ás 9h na UAL, coordenação com ALF Mendes (500838).
Marcam transporte das 6h40 para os deixar na Ual nesse dia e tomam peq almoço na UAL. (Chefe de turma informado)
</t>
        </r>
      </text>
    </comment>
    <comment ref="AC3" authorId="1" shapeId="0">
      <text>
        <r>
          <rPr>
            <sz val="8"/>
            <color indexed="81"/>
            <rFont val="Tahoma"/>
            <family val="2"/>
          </rPr>
          <t xml:space="preserve">DS:
Azevedo CMA
avisado - yes
GM - no
Luis Ramos vai tratar de factura no HFAR
avisado - yes
GM - no
</t>
        </r>
      </text>
    </comment>
    <comment ref="AD3" authorId="1" shapeId="0">
      <text>
        <r>
          <rPr>
            <sz val="8"/>
            <color indexed="81"/>
            <rFont val="Tahoma"/>
            <family val="2"/>
          </rPr>
          <t xml:space="preserve">Diniz:
CERIMÓNIA DO DIA DA FAP
SAÍDA PELAS 06H00 (A CONFIRMAR)
08:15 EM EVORA
TREINO ÀS 10H30
ALMOÇO EM EVORA PARA A MALTA DO HASTEAR
ALMOÇO EM BEJA PARA OS RESTANTES
30JUN
05:30 PEQUENO ALMOÇO EM BEJA
</t>
        </r>
      </text>
    </comment>
    <comment ref="F4" authorId="0" shapeId="0">
      <text>
        <r>
          <rPr>
            <sz val="8"/>
            <color indexed="81"/>
            <rFont val="Tahoma"/>
            <family val="2"/>
          </rPr>
          <t xml:space="preserve">DS:
Historia Empresarial
Aula compensação
2h
ADMAER
avisados - ok
</t>
        </r>
      </text>
    </comment>
    <comment ref="W4" authorId="2" shapeId="0">
      <text>
        <r>
          <rPr>
            <sz val="8"/>
            <color indexed="81"/>
            <rFont val="Tahoma"/>
            <family val="2"/>
          </rPr>
          <t xml:space="preserve">Diniz:
VISITA MARROQUINOS
22-26JUN
CANCELADA
TC OLIVEIRA
TMAEQ
500 108
</t>
        </r>
      </text>
    </comment>
    <comment ref="Z4" authorId="2" shapeId="0">
      <text>
        <r>
          <rPr>
            <b/>
            <sz val="8"/>
            <color indexed="81"/>
            <rFont val="Tahoma"/>
            <family val="2"/>
          </rPr>
          <t>Diniz:</t>
        </r>
        <r>
          <rPr>
            <sz val="8"/>
            <color indexed="81"/>
            <rFont val="Tahoma"/>
            <family val="2"/>
          </rPr>
          <t xml:space="preserve">
TESTE DE CDI</t>
        </r>
      </text>
    </comment>
    <comment ref="F7" authorId="0" shapeId="0">
      <text>
        <r>
          <rPr>
            <sz val="8"/>
            <color indexed="81"/>
            <rFont val="Tahoma"/>
            <family val="2"/>
          </rPr>
          <t xml:space="preserve">Andrade
Consulta Martins no HFAR
T-Militar
GM-OK
</t>
        </r>
      </text>
    </comment>
    <comment ref="H7" authorId="1" shapeId="0">
      <text>
        <r>
          <rPr>
            <sz val="8"/>
            <color indexed="81"/>
            <rFont val="Tahoma"/>
            <family val="2"/>
          </rPr>
          <t>DS:
B. Santos (revisao medica)
P. Silva (revisao medica)
Raminhos
Consuta Imagiologia
10h15, saída às 9h
GM  - sim
Transporte - auto pessoal</t>
        </r>
      </text>
    </comment>
    <comment ref="E11" authorId="0" shapeId="0">
      <text>
        <r>
          <rPr>
            <sz val="8"/>
            <color indexed="81"/>
            <rFont val="Tahoma"/>
            <family val="2"/>
          </rPr>
          <t xml:space="preserve">Ribeiro:
2º ENGAER e ENGEL
Aula de compensação de SDI
10:00 / 12:00
Alunos avisados: ok
</t>
        </r>
      </text>
    </comment>
    <comment ref="L11" authorId="1" shapeId="0">
      <text>
        <r>
          <rPr>
            <sz val="8"/>
            <color indexed="81"/>
            <rFont val="Tahoma"/>
            <family val="2"/>
          </rPr>
          <t>DS:
3º ano
Não têm AERO 1
avisados - no</t>
        </r>
      </text>
    </comment>
    <comment ref="M11" authorId="2" shapeId="0">
      <text>
        <r>
          <rPr>
            <sz val="8"/>
            <color indexed="81"/>
            <rFont val="Tahoma"/>
            <family val="2"/>
          </rPr>
          <t xml:space="preserve">Andrade:
3 ano ENGEL n tem aula de Sinais e sistemas
Já compensadas…
avisados - OK
</t>
        </r>
      </text>
    </comment>
    <comment ref="P11" authorId="1" shapeId="0">
      <text>
        <r>
          <rPr>
            <sz val="8"/>
            <color indexed="81"/>
            <rFont val="Tahoma"/>
            <family val="2"/>
          </rPr>
          <t xml:space="preserve">DS:
1 ASP para fazer uma visita rápida
apresentar-se no gab cmd para briefing
</t>
        </r>
      </text>
    </comment>
    <comment ref="S11" authorId="1" shapeId="0">
      <text>
        <r>
          <rPr>
            <sz val="8"/>
            <color indexed="81"/>
            <rFont val="Tahoma"/>
            <family val="2"/>
          </rPr>
          <t>DS:
não têm aula CAP Rebelo
10-12
avisados - no</t>
        </r>
      </text>
    </comment>
    <comment ref="T11" authorId="1" shapeId="0">
      <text>
        <r>
          <rPr>
            <sz val="8"/>
            <color indexed="81"/>
            <rFont val="Tahoma"/>
            <family val="2"/>
          </rPr>
          <t xml:space="preserve">Andrade:
3 ano ENGEL n tem aula de Sinais e sistemas
Já compensadas…
</t>
        </r>
      </text>
    </comment>
    <comment ref="AC11" authorId="1" shapeId="0">
      <text>
        <r>
          <rPr>
            <sz val="8"/>
            <color indexed="81"/>
            <rFont val="Tahoma"/>
            <family val="2"/>
          </rPr>
          <t xml:space="preserve">DS:
Treino UAL 10h bloco estandartes
avisar militares envolvidos
</t>
        </r>
      </text>
    </comment>
    <comment ref="M12" authorId="2" shapeId="0">
      <text>
        <r>
          <rPr>
            <sz val="8"/>
            <color indexed="81"/>
            <rFont val="Tahoma"/>
            <family val="2"/>
          </rPr>
          <t xml:space="preserve">DS:
3º ano
Não têm AERO 1
avisados - OK
</t>
        </r>
      </text>
    </comment>
    <comment ref="O12" authorId="1" shapeId="0">
      <text>
        <r>
          <rPr>
            <sz val="8"/>
            <color indexed="81"/>
            <rFont val="Tahoma"/>
            <family val="2"/>
          </rPr>
          <t xml:space="preserve">DS:
aula Estatistica compensar 3a
</t>
        </r>
      </text>
    </comment>
    <comment ref="U19" authorId="1" shapeId="0">
      <text>
        <r>
          <rPr>
            <sz val="8"/>
            <color indexed="81"/>
            <rFont val="Tahoma"/>
            <family val="2"/>
          </rPr>
          <t xml:space="preserve">DS:
Polo aquatico
Transporte marcado
GM - ok
chegam para almoçar às 12h30
</t>
        </r>
      </text>
    </comment>
    <comment ref="AI20" authorId="3" shapeId="0">
      <text>
        <r>
          <rPr>
            <sz val="8"/>
            <color indexed="81"/>
            <rFont val="Tahoma"/>
            <family val="2"/>
          </rPr>
          <t xml:space="preserve">
</t>
        </r>
      </text>
    </comment>
    <comment ref="AP20" authorId="3" shapeId="0">
      <text>
        <r>
          <rPr>
            <sz val="8"/>
            <color indexed="81"/>
            <rFont val="Tahoma"/>
            <family val="2"/>
          </rPr>
          <t xml:space="preserve">
</t>
        </r>
      </text>
    </comment>
    <comment ref="F21" authorId="0" shapeId="0">
      <text>
        <r>
          <rPr>
            <sz val="8"/>
            <color indexed="81"/>
            <rFont val="Tahoma"/>
            <family val="2"/>
          </rPr>
          <t xml:space="preserve">Andrade
Campanha Pirilampo mágico
Avisar os alunos.
"Encarrega-me Sua Excelência o Comandante da Academia da Força Aérea, MGEN Paulo José Reis Mateus, de divulgar info em anexo à qual se associou a nossa Academia.
Dia 05JUN, das 12:30 às 14:00 no Bar de Alunos."
</t>
        </r>
      </text>
    </comment>
    <comment ref="E25" authorId="0" shapeId="0">
      <text>
        <r>
          <rPr>
            <sz val="8"/>
            <color indexed="81"/>
            <rFont val="Tahoma"/>
            <family val="2"/>
          </rPr>
          <t xml:space="preserve">DS:
Historia Empresarial
Aula cancelada
avisados - ok
</t>
        </r>
      </text>
    </comment>
    <comment ref="G25" authorId="0" shapeId="0">
      <text>
        <r>
          <rPr>
            <sz val="8"/>
            <color indexed="81"/>
            <rFont val="Tahoma"/>
            <family val="2"/>
          </rPr>
          <t xml:space="preserve">Diniz:
visita de estudo
4º ANO PILAV
Legislação Aérea
EITA
12:45 saída
TP - OK
GM - YES
</t>
        </r>
      </text>
    </comment>
    <comment ref="I25" authorId="0" shapeId="0">
      <text>
        <r>
          <rPr>
            <b/>
            <sz val="8"/>
            <color indexed="81"/>
            <rFont val="Tahoma"/>
            <family val="2"/>
          </rPr>
          <t>Andrade:</t>
        </r>
        <r>
          <rPr>
            <sz val="8"/>
            <color indexed="81"/>
            <rFont val="Tahoma"/>
            <family val="2"/>
          </rPr>
          <t xml:space="preserve">
3 ano ENGEL n tem aula de Sinais e sistemas
Já compensadas...</t>
        </r>
      </text>
    </comment>
    <comment ref="N25" authorId="1" shapeId="0">
      <text>
        <r>
          <rPr>
            <sz val="8"/>
            <color indexed="81"/>
            <rFont val="Tahoma"/>
            <family val="2"/>
          </rPr>
          <t xml:space="preserve">Diniz:
AULA COMPENSAÇÃO
FMA
2 CMAM
1SAR JESUS
</t>
        </r>
      </text>
    </comment>
    <comment ref="O25" authorId="1" shapeId="0">
      <text>
        <r>
          <rPr>
            <sz val="8"/>
            <color indexed="81"/>
            <rFont val="Tahoma"/>
            <family val="2"/>
          </rPr>
          <t xml:space="preserve">DS:
3º ano
AERO 1
</t>
        </r>
      </text>
    </comment>
    <comment ref="P25" authorId="1" shapeId="0">
      <text>
        <r>
          <rPr>
            <sz val="8"/>
            <color indexed="81"/>
            <rFont val="Tahoma"/>
            <family val="2"/>
          </rPr>
          <t xml:space="preserve">Andrade:
3 ano ENGEL n tem aula de Sinais e sistemas
Já compensadas…
</t>
        </r>
      </text>
    </comment>
    <comment ref="U25" authorId="1" shapeId="0">
      <text>
        <r>
          <rPr>
            <sz val="8"/>
            <color indexed="81"/>
            <rFont val="Tahoma"/>
            <family val="2"/>
          </rPr>
          <t xml:space="preserve">DS:
Aula de compensação
FMA
</t>
        </r>
      </text>
    </comment>
    <comment ref="G26" authorId="2" shapeId="0">
      <text>
        <r>
          <rPr>
            <sz val="8"/>
            <color indexed="81"/>
            <rFont val="Tahoma"/>
            <family val="2"/>
          </rPr>
          <t xml:space="preserve">DS:
3º ano
Aula compensação AERO I
13h30-15h20
</t>
        </r>
      </text>
    </comment>
    <comment ref="U26" authorId="1" shapeId="0">
      <text>
        <r>
          <rPr>
            <sz val="8"/>
            <color indexed="81"/>
            <rFont val="Tahoma"/>
            <family val="2"/>
          </rPr>
          <t xml:space="preserve">DS:
Aula compensação PP
PILAV 3º
não têm a 21JUN
</t>
        </r>
      </text>
    </comment>
    <comment ref="G27" authorId="0" shapeId="0">
      <text>
        <r>
          <rPr>
            <sz val="8"/>
            <color indexed="81"/>
            <rFont val="Tahoma"/>
            <family val="2"/>
          </rPr>
          <t>Andrade:
JSFA Cebola
T-militar
GM-passar</t>
        </r>
      </text>
    </comment>
    <comment ref="M27" authorId="1" shapeId="0">
      <text>
        <r>
          <rPr>
            <sz val="8"/>
            <color indexed="81"/>
            <rFont val="Tahoma"/>
            <family val="2"/>
          </rPr>
          <t xml:space="preserve">DS:
3º ano
AERO 1 para compensar
avisados - OK
</t>
        </r>
      </text>
    </comment>
    <comment ref="U27" authorId="1" shapeId="0">
      <text>
        <r>
          <rPr>
            <sz val="8"/>
            <color indexed="81"/>
            <rFont val="Tahoma"/>
            <family val="2"/>
          </rPr>
          <t xml:space="preserve">DS:
Visita de candidatos à AFA
Groupwise
Pedido:
Maria Barros
+2 pessoas
91 93 89 573
Acompanham dois cadetes:
</t>
        </r>
      </text>
    </comment>
    <comment ref="Z28" authorId="1" shapeId="0">
      <text>
        <r>
          <rPr>
            <sz val="8"/>
            <color indexed="81"/>
            <rFont val="Tahoma"/>
            <family val="2"/>
          </rPr>
          <t xml:space="preserve">DS:
treino às 14h
Juramento de Bandeira
Cebola
Representação de 2 elementos de cada ano 1-4 + TS (10 alunos no total)
Escolta Reduzida
</t>
        </r>
      </text>
    </comment>
    <comment ref="U30" authorId="1" shapeId="0">
      <text>
        <r>
          <rPr>
            <sz val="8"/>
            <color indexed="81"/>
            <rFont val="Tahoma"/>
            <family val="2"/>
          </rPr>
          <t xml:space="preserve">Diniz:
CRISMA
IGREJA DA FAP
14H45
GM - sim
T - Coordenado com o  Capelão - os alunos vão de transporte próprio
CADAL ENGAER 140680-K MARIA ARAÚJO FONTAINHA
CADAL ADMAER 140692-C DIOGO EURICO FIDALGO POMBO
CADAL ADMAER 138488-A MARCOS PAULO GOMES POMBO
CADAL PILAV 140676-A PAULO JORGE TEIXEIRA AZEVEDO
CADAL PILAV 140664-H JOSÉ GUILHERME COSTA MOURA
CADAL ENGEL 140686-J ANA RITA FONSECA RAMALHO
CADAL PILAV 140667-B João Filipe Gomes Moreira Alves
CADAL ENGAER 140694-K BRUNO MIGUEL TEIXEIRA SANTOS
CADAL ENGAER 140681-H DINIS MANUEL DA COSTA SALGADO
</t>
        </r>
      </text>
    </comment>
    <comment ref="T33" authorId="2" shapeId="0">
      <text>
        <r>
          <rPr>
            <sz val="8"/>
            <color indexed="81"/>
            <rFont val="Tahoma"/>
            <family val="2"/>
          </rPr>
          <t xml:space="preserve">DS:
aula compensacao
CGI ADMER
avisados - OK
</t>
        </r>
      </text>
    </comment>
    <comment ref="F34" authorId="1" shapeId="0">
      <text>
        <r>
          <rPr>
            <sz val="8"/>
            <color indexed="81"/>
            <rFont val="Tahoma"/>
            <family val="2"/>
          </rPr>
          <t xml:space="preserve">Ribeiro:
2º ADMAER 
Aula compensação Contabilidade Geral I
15:40 / 16:30
Alunos avisados: no
</t>
        </r>
      </text>
    </comment>
    <comment ref="M34" authorId="1" shapeId="0">
      <text>
        <r>
          <rPr>
            <sz val="8"/>
            <color indexed="81"/>
            <rFont val="Tahoma"/>
            <family val="2"/>
          </rPr>
          <t>DS:
ADMAER não tem aula Estatistica
passou para 5a 1010</t>
        </r>
      </text>
    </comment>
    <comment ref="Z37" authorId="2" shapeId="0">
      <text>
        <r>
          <rPr>
            <sz val="8"/>
            <color indexed="81"/>
            <rFont val="Tahoma"/>
            <family val="2"/>
          </rPr>
          <t xml:space="preserve">Diniz:
TIRO 1ºANO
DEPOIS DA CERIMÓNIA DA CEBOLA
FONTAINHA
SALGADO
PALMAS
NABEIRO
FERREIRA
FERNANDES
AZEVEDO
PAULINO
</t>
        </r>
      </text>
    </comment>
    <comment ref="O41" authorId="2" shapeId="0">
      <text>
        <r>
          <rPr>
            <sz val="8"/>
            <color indexed="81"/>
            <rFont val="Tahoma"/>
            <family val="2"/>
          </rPr>
          <t xml:space="preserve">Diniz:
CONSULTA HOSPITAL LUZ
CEBOLA
17:40
TP - NO 16:40
GM - OK
</t>
        </r>
      </text>
    </comment>
    <comment ref="M43" authorId="1" shapeId="0">
      <text>
        <r>
          <rPr>
            <sz val="8"/>
            <color indexed="81"/>
            <rFont val="Tahoma"/>
            <family val="2"/>
          </rPr>
          <t xml:space="preserve">DS:
consulta externa
GM - ok
T-pessoal
</t>
        </r>
      </text>
    </comment>
    <comment ref="Q43" authorId="2" shapeId="0">
      <text>
        <r>
          <rPr>
            <sz val="8"/>
            <color indexed="81"/>
            <rFont val="Tahoma"/>
            <family val="2"/>
          </rPr>
          <t>Diniz:
BAILE DE FINALISTA AM
AUGUSTO +1
DIEGUES</t>
        </r>
      </text>
    </comment>
    <comment ref="AD51" authorId="1" shapeId="0">
      <text>
        <r>
          <rPr>
            <sz val="8"/>
            <color indexed="81"/>
            <rFont val="Tahoma"/>
            <family val="2"/>
          </rPr>
          <t xml:space="preserve">Diniz:
BAILE DE FINALISTAS DOS PUPILOS
RESPONDER ATÉ 22 JUN
Moreno (leva acompanhante)
Anselmo (ficou de confirmar acompanhante)
Confirmar acompanhantes ao
MAJ Luís Roberto
413506
</t>
        </r>
      </text>
    </comment>
  </commentList>
</comments>
</file>

<file path=xl/comments18.xml><?xml version="1.0" encoding="utf-8"?>
<comments xmlns="http://schemas.openxmlformats.org/spreadsheetml/2006/main">
  <authors>
    <author>Andrade</author>
    <author>Diniz</author>
    <author>DCSI</author>
    <author>Administrator</author>
    <author>Cap Rebelo 501673</author>
  </authors>
  <commentList>
    <comment ref="C3" authorId="0" shapeId="0">
      <text>
        <r>
          <rPr>
            <sz val="8"/>
            <color indexed="81"/>
            <rFont val="Tahoma"/>
            <family val="2"/>
          </rPr>
          <t xml:space="preserve">Andrade:
Revisões médicas
Não pilavs avisados
Aguardamos nomeação de pilavs
</t>
        </r>
      </text>
    </comment>
    <comment ref="D3" authorId="1" shapeId="0">
      <text>
        <r>
          <rPr>
            <sz val="8"/>
            <color indexed="81"/>
            <rFont val="Tahoma"/>
            <family val="2"/>
          </rPr>
          <t xml:space="preserve">Diniz:
ESCOLA DA PORTELA DE SINTRA (MONTE DA LUA)
SESSÃO DIRIGIDA AO SECUNDÁRIO COM OS 3 RAMOS
ASP RUI MENDES
TP - PARTICULAR
GM - OK 
</t>
        </r>
      </text>
    </comment>
    <comment ref="F3" authorId="1" shapeId="0">
      <text>
        <r>
          <rPr>
            <sz val="8"/>
            <color indexed="81"/>
            <rFont val="Tahoma"/>
            <family val="2"/>
          </rPr>
          <t>Diniz:
VALÉRIO E P.FERREIRA
UNIVERSIDADE DO MINHO
PORRADA
CANCELADO</t>
        </r>
      </text>
    </comment>
    <comment ref="G3" authorId="1" shapeId="0">
      <text>
        <r>
          <rPr>
            <sz val="8"/>
            <color indexed="81"/>
            <rFont val="Tahoma"/>
            <family val="2"/>
          </rPr>
          <t xml:space="preserve">Diniz:
Procissão de nossa senhora da saúde/combatentes
1 OF + 12 CADETES
14H00 SAÍDA
15h00 lisboa
GM - OK
TP -OK
G. SILVA
SALVADOR
PASCOAL
B FERREIRA
PAULO SÁ
LUIS SANTOS
GABRIEL SANTOS
VASCO COELHO
B ALVES
M ALVES
J. MENDES
PEDRO SILVA
</t>
        </r>
      </text>
    </comment>
    <comment ref="I3" authorId="1" shapeId="0">
      <text>
        <r>
          <rPr>
            <sz val="8"/>
            <color indexed="81"/>
            <rFont val="Tahoma"/>
            <family val="2"/>
          </rPr>
          <t>Diniz:
Visita do COR Hill NATO School
Preparar quarto: 
3018
4014</t>
        </r>
      </text>
    </comment>
    <comment ref="K3" authorId="1" shapeId="0">
      <text>
        <r>
          <rPr>
            <sz val="8"/>
            <color indexed="81"/>
            <rFont val="Tahoma"/>
            <family val="2"/>
          </rPr>
          <t xml:space="preserve">Diniz:
PSICOTECNICOS DO MARCOS POMBO CADUCAM
</t>
        </r>
      </text>
    </comment>
    <comment ref="L3" authorId="1" shapeId="0">
      <text>
        <r>
          <rPr>
            <sz val="8"/>
            <color indexed="81"/>
            <rFont val="Tahoma"/>
            <family val="2"/>
          </rPr>
          <t xml:space="preserve">Diniz:
CHALLENGER
CT
SAÍDA 13:00
GM - OK
TP - DEFD
GW 08-05-2018  14:45
</t>
        </r>
      </text>
    </comment>
    <comment ref="P3" authorId="1" shapeId="0">
      <text>
        <r>
          <rPr>
            <sz val="8"/>
            <color indexed="81"/>
            <rFont val="Tahoma"/>
            <family val="2"/>
          </rPr>
          <t xml:space="preserve">Andrade
CMA
PEDRO MENDES avisados
JOSE MOURA avisado
ANA FERREIRA  avisado
GM - OK
TP - OK
</t>
        </r>
      </text>
    </comment>
    <comment ref="R3" authorId="2" shapeId="0">
      <text>
        <r>
          <rPr>
            <sz val="8"/>
            <color indexed="81"/>
            <rFont val="Tahoma"/>
            <family val="2"/>
          </rPr>
          <t xml:space="preserve">Diniz:
HOT BLADE
20 ALUNOS
possibilidade de irem os 5ºPilav + 5º e 6º Semi-internos
5º ANO
LOBO 138540
CABANAS 
FONTES
MARTINS
MENDES
VIANA
MARCOS
LOPES
SIMÕES
RODRIGUES
PEREIRA
VALE
PIRES
6º ANO
DANIELA COSTA
DANIEL SANTOS
CONSTANTINO
VILAÇA
ANNA AGAMYRZYANSC
MARIANA CORREIA
MADRINHA
GM - OK
TP - OK
</t>
        </r>
      </text>
    </comment>
    <comment ref="V3" authorId="2" shapeId="0">
      <text>
        <r>
          <rPr>
            <sz val="8"/>
            <color indexed="81"/>
            <rFont val="Tahoma"/>
            <family val="2"/>
          </rPr>
          <t xml:space="preserve">Diniz:
CMA
WEMANS
avisado
TP - Particular
GM - SIM
</t>
        </r>
      </text>
    </comment>
    <comment ref="W3" authorId="2" shapeId="0">
      <text>
        <r>
          <rPr>
            <sz val="8"/>
            <color indexed="81"/>
            <rFont val="Tahoma"/>
            <family val="2"/>
          </rPr>
          <t xml:space="preserve">Diniz:
CMA
</t>
        </r>
        <r>
          <rPr>
            <sz val="8"/>
            <color indexed="10"/>
            <rFont val="Tahoma"/>
            <family val="2"/>
          </rPr>
          <t xml:space="preserve">D. ALVES </t>
        </r>
        <r>
          <rPr>
            <sz val="8"/>
            <color indexed="81"/>
            <rFont val="Tahoma"/>
            <family val="2"/>
          </rPr>
          <t xml:space="preserve">
JOÃO ALMEIDA avisados
TOMAS GARCIA avisados
</t>
        </r>
        <r>
          <rPr>
            <b/>
            <sz val="8"/>
            <color indexed="81"/>
            <rFont val="Tahoma"/>
            <family val="2"/>
          </rPr>
          <t>Alterar data CMA para o D. ALVES</t>
        </r>
      </text>
    </comment>
    <comment ref="Y3" authorId="2" shapeId="0">
      <text>
        <r>
          <rPr>
            <sz val="8"/>
            <color indexed="81"/>
            <rFont val="Tahoma"/>
            <family val="2"/>
          </rPr>
          <t xml:space="preserve">Diniz:
CMA
J. RODRIGUES
MARTINS FERREIRA
GANDRA
SIMOES 
FONTES
5ANO AVISADOS
</t>
        </r>
        <r>
          <rPr>
            <b/>
            <sz val="8"/>
            <color indexed="81"/>
            <rFont val="Tahoma"/>
            <family val="2"/>
          </rPr>
          <t xml:space="preserve">
GM: foi enviada por fax para o CMA no próprio dia</t>
        </r>
      </text>
    </comment>
    <comment ref="Z3" authorId="0" shapeId="0">
      <text>
        <r>
          <rPr>
            <sz val="8"/>
            <color indexed="81"/>
            <rFont val="Tahoma"/>
            <family val="2"/>
          </rPr>
          <t xml:space="preserve">Andrade:
Juramento de Bandeira
</t>
        </r>
      </text>
    </comment>
    <comment ref="AC3" authorId="0" shapeId="0">
      <text>
        <r>
          <rPr>
            <sz val="8"/>
            <color indexed="81"/>
            <rFont val="Tahoma"/>
            <family val="2"/>
          </rPr>
          <t xml:space="preserve">Andrade
CMA
D. ALVES 
</t>
        </r>
      </text>
    </comment>
    <comment ref="AD3" authorId="1" shapeId="0">
      <text>
        <r>
          <rPr>
            <sz val="8"/>
            <color indexed="81"/>
            <rFont val="Tahoma"/>
            <family val="2"/>
          </rPr>
          <t xml:space="preserve">Ribeiro:
1º ADMAER
Aula de compensação HEE
08:00 / 10:00
Alunos avisados: OK
</t>
        </r>
      </text>
    </comment>
    <comment ref="AE3" authorId="0" shapeId="0">
      <text>
        <r>
          <rPr>
            <sz val="8"/>
            <color indexed="81"/>
            <rFont val="Tahoma"/>
            <family val="2"/>
          </rPr>
          <t xml:space="preserve">Andrade:
Baile de Finalistas
</t>
        </r>
      </text>
    </comment>
    <comment ref="AF3" authorId="2" shapeId="0">
      <text>
        <r>
          <rPr>
            <sz val="8"/>
            <color indexed="81"/>
            <rFont val="Tahoma"/>
            <family val="2"/>
          </rPr>
          <t xml:space="preserve">16:30
GM - OK
Transporte OK (falado com transportes para sair às 15h30, regresso a combinar)
Morgado
Arriscado
A. Oliveira
Montez
Chegada até às 16:30
Proc. Corpo de Deus - Sé Lisboa, Porta Lateral 
Rua Augusto Rosa
Nº1
EDOCS Nº865
ref origem 3966
</t>
        </r>
      </text>
    </comment>
    <comment ref="C4" authorId="1" shapeId="0">
      <text>
        <r>
          <rPr>
            <sz val="8"/>
            <color indexed="81"/>
            <rFont val="Tahoma"/>
            <family val="2"/>
          </rPr>
          <t xml:space="preserve">Diniz:
CMA
5º ANO
SIMOES - alterar data
FONTES - alterar data
ALTERADO PARA DIA 17
</t>
        </r>
      </text>
    </comment>
    <comment ref="D4" authorId="2" shapeId="0">
      <text>
        <r>
          <rPr>
            <sz val="8"/>
            <color indexed="81"/>
            <rFont val="Tahoma"/>
            <family val="2"/>
          </rPr>
          <t xml:space="preserve">Diniz:
VISITA DO COLEGIO NOVA ENCOSTA
PAÇOS DE FERREIRA
28 ALUNOS (16 ANOS) + 3 PROFESSORES
CHEGADA À PORTA DE ARMAS 09:30
HORA DA VISITA 10:00 - 12:30
COR ROMÃO DEU INDICAÇÃO PARA TC NATALINO PEREIRA FALAR COM TC MINEIRO PARA ACERTAR PORMENORES
CANCELADO
</t>
        </r>
      </text>
    </comment>
    <comment ref="F4" authorId="1" shapeId="0">
      <text>
        <r>
          <rPr>
            <sz val="8"/>
            <color indexed="81"/>
            <rFont val="Tahoma"/>
            <family val="2"/>
          </rPr>
          <t xml:space="preserve">Diniz:
GABRIEL SANTOS
ESGRIMA
LISBOA - CIDADE UNIVERSITÁRIA
INICIO 13H00
FINAL 18H00
GM - OK
TP - PARTICULAR
</t>
        </r>
      </text>
    </comment>
    <comment ref="K4" authorId="1" shapeId="0">
      <text>
        <r>
          <rPr>
            <sz val="8"/>
            <color indexed="81"/>
            <rFont val="Tahoma"/>
            <family val="2"/>
          </rPr>
          <t xml:space="preserve">Ribeiro:
Aulas de SMI
Interrupção de 04 mai a 25 mai por indisponibilidade da Docente (missão em Beja)
Retoma as aulas a 07 de junho
</t>
        </r>
      </text>
    </comment>
    <comment ref="R4" authorId="1" shapeId="0">
      <text>
        <r>
          <rPr>
            <sz val="8"/>
            <color indexed="81"/>
            <rFont val="Tahoma"/>
            <family val="2"/>
          </rPr>
          <t xml:space="preserve">Diniz:
CMA
5º ANO
SIMOES 
FONTES
AVISADOS
GM - NO
ALTERADO PARA DIA 24MAI
</t>
        </r>
      </text>
    </comment>
    <comment ref="V4" authorId="1" shapeId="0">
      <text>
        <r>
          <rPr>
            <sz val="8"/>
            <color indexed="81"/>
            <rFont val="Tahoma"/>
            <family val="2"/>
          </rPr>
          <t xml:space="preserve">Diniz:
TENIS 
CAMPEONATOS NACIONAIS FADU
CABANAS
A OLIVEIRA
NUNES
GM - OK
TP - DEFD
</t>
        </r>
      </text>
    </comment>
    <comment ref="Y4" authorId="2" shapeId="0">
      <text>
        <r>
          <rPr>
            <sz val="8"/>
            <color indexed="81"/>
            <rFont val="Tahoma"/>
            <family val="2"/>
          </rPr>
          <t xml:space="preserve">Diniz:
CMA
JORGE SILVA - ETM
AVISADO - NO
GM - NO
TP - NO
</t>
        </r>
        <r>
          <rPr>
            <b/>
            <sz val="8"/>
            <color indexed="81"/>
            <rFont val="Tahoma"/>
            <family val="2"/>
          </rPr>
          <t>Aluno vai remarcar diretamente com o CMA e vai nos informar da nova data</t>
        </r>
      </text>
    </comment>
    <comment ref="Z4" authorId="1" shapeId="0">
      <text>
        <r>
          <rPr>
            <sz val="8"/>
            <color indexed="81"/>
            <rFont val="Tahoma"/>
            <family val="2"/>
          </rPr>
          <t xml:space="preserve">Diniz:
AIR SUMMIT 
Ponte de Sor
2 Alunos
</t>
        </r>
      </text>
    </comment>
    <comment ref="Y5" authorId="2" shapeId="0">
      <text>
        <r>
          <rPr>
            <sz val="8"/>
            <color indexed="81"/>
            <rFont val="Tahoma"/>
            <family val="2"/>
          </rPr>
          <t xml:space="preserve">DS:
CMA Gandra 
 GM ok
</t>
        </r>
      </text>
    </comment>
    <comment ref="I7" authorId="2" shapeId="0">
      <text>
        <r>
          <rPr>
            <sz val="8"/>
            <color indexed="81"/>
            <rFont val="Tahoma"/>
            <family val="2"/>
          </rPr>
          <t xml:space="preserve">
Ribeiro:
ALF Nádia Nunes
Consulta de Estomatologia 09:00
HFAR
GM: OK
Transporte: auto própria
</t>
        </r>
      </text>
    </comment>
    <comment ref="L7" authorId="1" shapeId="0">
      <text>
        <r>
          <rPr>
            <sz val="8"/>
            <color indexed="81"/>
            <rFont val="Tahoma"/>
            <family val="2"/>
          </rPr>
          <t>Diniz:
PARTICIPAÇÃO EM ACÇÃO DE DIVULGAÇÃO
ESCOLA DAMIÃO DE GOIS - ALENQUER
ANSELMO E LUIS SANTOS
t-particular
gm-passar
ver moldes de participação do crm
AUTORIZADO - MAIL 04-05-2018  14:08:37</t>
        </r>
      </text>
    </comment>
    <comment ref="T7" authorId="2" shapeId="0">
      <text>
        <r>
          <rPr>
            <sz val="8"/>
            <color indexed="81"/>
            <rFont val="Tahoma"/>
            <family val="2"/>
          </rPr>
          <t xml:space="preserve">Ribeiro:
Evento: Noite dos Museus
12 cadetes pilav
Fardamento: fato de voo
missão: divulgação
09:45 / 23:00
Coord. Musar: TCOR Mineiro 590 633
MUSAR
tratado
</t>
        </r>
      </text>
    </comment>
    <comment ref="E9" authorId="1" shapeId="0">
      <text>
        <r>
          <rPr>
            <sz val="8"/>
            <color indexed="81"/>
            <rFont val="Tahoma"/>
            <family val="2"/>
          </rPr>
          <t xml:space="preserve">Diniz:
CONSULTA EXTERNA
CURTO
COIMBRA
09:30
IMUNOALERGOLOGIA
GM - OK
TP - PARTICULAR
CS - OK
</t>
        </r>
      </text>
    </comment>
    <comment ref="S9" authorId="3" shapeId="0">
      <text>
        <r>
          <rPr>
            <b/>
            <sz val="9"/>
            <color indexed="81"/>
            <rFont val="Tahoma"/>
            <family val="2"/>
          </rPr>
          <t>CONSULTA MÉDICA HFAR - 10H50
139912 GONÇALVES
TPM TRATADO SAIDA 09H40
GM PEDIDA</t>
        </r>
        <r>
          <rPr>
            <sz val="9"/>
            <color indexed="81"/>
            <rFont val="Tahoma"/>
            <family val="2"/>
          </rPr>
          <t xml:space="preserve">
</t>
        </r>
      </text>
    </comment>
    <comment ref="Y9" authorId="2" shapeId="0">
      <text>
        <r>
          <rPr>
            <b/>
            <sz val="8"/>
            <color indexed="81"/>
            <rFont val="Tahoma"/>
            <family val="2"/>
          </rPr>
          <t xml:space="preserve">Ribeiro:
ETM
</t>
        </r>
        <r>
          <rPr>
            <sz val="8"/>
            <color indexed="81"/>
            <rFont val="Tahoma"/>
            <family val="2"/>
          </rPr>
          <t>Entrega de medalhas de comportamento exemplar
Hora: 09:30
Local: Sala do Conselho
Alunos que vão receber as medalhas:</t>
        </r>
        <r>
          <rPr>
            <sz val="8"/>
            <color indexed="81"/>
            <rFont val="Tahoma"/>
            <family val="2"/>
          </rPr>
          <t xml:space="preserve">
- TEN / PA Tiago Leite;
- TEN / TMAEQ André Lopes;
- TEN / TMMEL David Neves;
- TEN / TMMA Rui Nogueira
Fardamento: nº1
Nota: Os comandantes de Esquadrilha estão </t>
        </r>
        <r>
          <rPr>
            <b/>
            <sz val="8"/>
            <color indexed="81"/>
            <rFont val="Tahoma"/>
            <family val="2"/>
          </rPr>
          <t>Convidadíssimos</t>
        </r>
      </text>
    </comment>
    <comment ref="D11" authorId="1" shapeId="0">
      <text>
        <r>
          <rPr>
            <sz val="8"/>
            <color indexed="81"/>
            <rFont val="Tahoma"/>
            <family val="2"/>
          </rPr>
          <t xml:space="preserve">Diniz:
RAMINHOS
CONSULTA HFAR 10:15
SAIDA 06H40
REGRESSO 13H00
GM - SIM
TP - SIM, TRATA O PROPRIO
CS - SIM
</t>
        </r>
      </text>
    </comment>
    <comment ref="E11" authorId="1" shapeId="0">
      <text>
        <r>
          <rPr>
            <sz val="8"/>
            <color indexed="81"/>
            <rFont val="Tahoma"/>
            <family val="2"/>
          </rPr>
          <t>Diniz:
AULA DE COMPENSAÇÃO
DMI
10:10 - 12:00
TS
NA HORA DE LOGISTICA</t>
        </r>
      </text>
    </comment>
    <comment ref="L11" authorId="0" shapeId="0">
      <text>
        <r>
          <rPr>
            <sz val="8"/>
            <color indexed="81"/>
            <rFont val="Tahoma"/>
            <family val="2"/>
          </rPr>
          <t xml:space="preserve">Andrade:
3 ano ENGEL aula de Sinais e sistemas
</t>
        </r>
      </text>
    </comment>
    <comment ref="Q11" authorId="1" shapeId="0">
      <text>
        <r>
          <rPr>
            <sz val="8"/>
            <color indexed="81"/>
            <rFont val="Tahoma"/>
            <family val="2"/>
          </rPr>
          <t xml:space="preserve">Diniz:
AULA DE COMPENSAÇÃO
CLD (TESTE)
10:00 - 12:00
AVISADOS
</t>
        </r>
      </text>
    </comment>
    <comment ref="V11" authorId="1" shapeId="0">
      <text>
        <r>
          <rPr>
            <sz val="8"/>
            <color indexed="81"/>
            <rFont val="Tahoma"/>
            <family val="2"/>
          </rPr>
          <t xml:space="preserve">Diniz:
Não vai haver aula de AERI
ENGAER+ENGEL AVIO
AVISADOS - NO
</t>
        </r>
      </text>
    </comment>
    <comment ref="E12" authorId="1" shapeId="0">
      <text>
        <r>
          <rPr>
            <sz val="8"/>
            <color indexed="81"/>
            <rFont val="Tahoma"/>
            <family val="2"/>
          </rPr>
          <t xml:space="preserve">DCSI:
Ribeiro:
Aula de substituição de Sinais e Sistemas
ENGEL
10:10 / 12:00
</t>
        </r>
      </text>
    </comment>
    <comment ref="AI20" authorId="4" shapeId="0">
      <text>
        <r>
          <rPr>
            <sz val="8"/>
            <color indexed="81"/>
            <rFont val="Tahoma"/>
            <family val="2"/>
          </rPr>
          <t xml:space="preserve">
</t>
        </r>
      </text>
    </comment>
    <comment ref="AP20" authorId="4" shapeId="0">
      <text>
        <r>
          <rPr>
            <sz val="8"/>
            <color indexed="81"/>
            <rFont val="Tahoma"/>
            <family val="2"/>
          </rPr>
          <t xml:space="preserve">
</t>
        </r>
      </text>
    </comment>
    <comment ref="AE22" authorId="2" shapeId="0">
      <text>
        <r>
          <rPr>
            <sz val="8"/>
            <color indexed="81"/>
            <rFont val="Tahoma"/>
            <family val="2"/>
          </rPr>
          <t xml:space="preserve">Andrade
Martins
Consulta HFAR
T-Militar NO
GM-passar
</t>
        </r>
      </text>
    </comment>
    <comment ref="J23" authorId="1" shapeId="0">
      <text>
        <r>
          <rPr>
            <sz val="8"/>
            <color indexed="81"/>
            <rFont val="Tahoma"/>
            <family val="2"/>
          </rPr>
          <t xml:space="preserve">Diniz:
ATLETISMO - INTER-EMES
13H00
PISTA CARLA SACRAMENTO - ALMADA
GM- OK
</t>
        </r>
      </text>
    </comment>
    <comment ref="L23" authorId="2" shapeId="0">
      <text>
        <r>
          <rPr>
            <sz val="8"/>
            <color indexed="81"/>
            <rFont val="Tahoma"/>
            <family val="2"/>
          </rPr>
          <t xml:space="preserve">Ribeiro:
CIQUETS 
Apoio sanitário ao Challenger (Campo de Tiro)
11 e 12 maio
saída 13:00 de 11 maio
GM: OK
Auto própria
</t>
        </r>
      </text>
    </comment>
    <comment ref="Q23" authorId="1" shapeId="0">
      <text>
        <r>
          <rPr>
            <sz val="8"/>
            <color indexed="81"/>
            <rFont val="Tahoma"/>
            <family val="2"/>
          </rPr>
          <t xml:space="preserve">Diniz:
JSFA
MORGADO
AVISADO - ok
GM - ok
TP - militar ok
</t>
        </r>
      </text>
    </comment>
    <comment ref="Q24" authorId="1" shapeId="0">
      <text>
        <r>
          <rPr>
            <sz val="8"/>
            <color indexed="81"/>
            <rFont val="Tahoma"/>
            <family val="2"/>
          </rPr>
          <t xml:space="preserve">Diniz:
cerimónia dos ciquets
Som - Falado com 1CAB Bruno
Mesas - falado com CADJ Carmo
Capelão - Avisado
Speaker
12:15
</t>
        </r>
      </text>
    </comment>
    <comment ref="C25" authorId="1" shapeId="0">
      <text>
        <r>
          <rPr>
            <sz val="8"/>
            <color indexed="81"/>
            <rFont val="Tahoma"/>
            <family val="2"/>
          </rPr>
          <t xml:space="preserve">Diniz:
AULA DE COMPENSAÇÃO
13H30 - 17H30
FMA - TIRO CURRICULAR AFA
1ANO
</t>
        </r>
      </text>
    </comment>
    <comment ref="D25" authorId="1" shapeId="0">
      <text>
        <r>
          <rPr>
            <sz val="8"/>
            <color indexed="81"/>
            <rFont val="Tahoma"/>
            <family val="2"/>
          </rPr>
          <t xml:space="preserve">Diniz:
AULA DE COMPENSAÇÃO
AERO I
ENGAER+ENGEL AVIO
13H30 - 15H20
</t>
        </r>
      </text>
    </comment>
    <comment ref="E25" authorId="1" shapeId="0">
      <text>
        <r>
          <rPr>
            <sz val="8"/>
            <color indexed="81"/>
            <rFont val="Tahoma"/>
            <family val="2"/>
          </rPr>
          <t xml:space="preserve">Diniz:
AULA DE COMPENSAÇÃO DE AERODINAMICA
ENGAR+ENGEL AVIO
13H30 - 15H20
</t>
        </r>
      </text>
    </comment>
    <comment ref="J25" authorId="1" shapeId="0">
      <text>
        <r>
          <rPr>
            <sz val="8"/>
            <color indexed="81"/>
            <rFont val="Tahoma"/>
            <family val="2"/>
          </rPr>
          <t>Diniz:
visita de estudo
4º ANO PILAV
Legislação Aérea
EITA
12:45 saída
TP - NO
GM - NO
ADIADA</t>
        </r>
      </text>
    </comment>
    <comment ref="Q25" authorId="0" shapeId="0">
      <text>
        <r>
          <rPr>
            <sz val="8"/>
            <color indexed="81"/>
            <rFont val="Tahoma"/>
            <family val="2"/>
          </rPr>
          <t xml:space="preserve">CDI II A
1º ano
13:30 as 17:30
</t>
        </r>
      </text>
    </comment>
    <comment ref="Y25" authorId="1" shapeId="0">
      <text>
        <r>
          <rPr>
            <sz val="8"/>
            <color indexed="81"/>
            <rFont val="Tahoma"/>
            <family val="2"/>
          </rPr>
          <t xml:space="preserve">DS:
3º ano
Aula compensação AERO I
13h30-15h20
</t>
        </r>
      </text>
    </comment>
    <comment ref="AE25" authorId="1" shapeId="0">
      <text>
        <r>
          <rPr>
            <sz val="8"/>
            <color indexed="81"/>
            <rFont val="Tahoma"/>
            <family val="2"/>
          </rPr>
          <t>Diniz:
TESTE DE DMG
ENGAER
ENGAED
ENGEL
13:30
AVISADOS</t>
        </r>
      </text>
    </comment>
    <comment ref="C26" authorId="1" shapeId="0">
      <text>
        <r>
          <rPr>
            <sz val="8"/>
            <color indexed="81"/>
            <rFont val="Tahoma"/>
            <family val="2"/>
          </rPr>
          <t xml:space="preserve">Diniz:
AULA DE COMPENSAÇÃO
DMI
13:30 - 16:30
TS
</t>
        </r>
      </text>
    </comment>
    <comment ref="Q26" authorId="1" shapeId="0">
      <text>
        <r>
          <rPr>
            <sz val="8"/>
            <color indexed="81"/>
            <rFont val="Tahoma"/>
            <family val="2"/>
          </rPr>
          <t>Diniz:
AULA DE COMPENSAÇÃO
13H30 - 17H30
FMA - TIRO CURRICULAR AFA
TS
ADIADO</t>
        </r>
      </text>
    </comment>
    <comment ref="W26" authorId="2" shapeId="0">
      <text>
        <r>
          <rPr>
            <sz val="8"/>
            <color indexed="81"/>
            <rFont val="Tahoma"/>
            <family val="2"/>
          </rPr>
          <t xml:space="preserve">Ribeiro:
Conselho Pedagógico
13:45
Sala do conselho (Anjos)
Alunos Membros do Conselho avisados:Ok
Aguardamos confirmação da presença dos alunos.
</t>
        </r>
        <r>
          <rPr>
            <b/>
            <sz val="8"/>
            <color indexed="81"/>
            <rFont val="Tahoma"/>
            <family val="2"/>
          </rPr>
          <t>CANCELADO</t>
        </r>
      </text>
    </comment>
    <comment ref="X26" authorId="2" shapeId="0">
      <text>
        <r>
          <rPr>
            <sz val="8"/>
            <color indexed="81"/>
            <rFont val="Tahoma"/>
            <family val="2"/>
          </rPr>
          <t xml:space="preserve">DS:
GM OK
Transporte OK
Palestra AM Amadora
14h
G. Silva
E. Pascoal
P. Salvador
Pedro
Transporte tratado:
 - saem 12h45
 - avisam quando tiverem despachados:
   + à partida voltam às 16h ou na carreira das 18h20
</t>
        </r>
      </text>
    </comment>
    <comment ref="AE26" authorId="1" shapeId="0">
      <text>
        <r>
          <rPr>
            <sz val="8"/>
            <color indexed="81"/>
            <rFont val="Tahoma"/>
            <family val="2"/>
          </rPr>
          <t xml:space="preserve">Diniz:
AULA DE COMPENSAÇÃO
SINAIS E SISTEMAS
3º ENGEL
13H30 - 15H20
</t>
        </r>
      </text>
    </comment>
    <comment ref="C27" authorId="1" shapeId="0">
      <text>
        <r>
          <rPr>
            <sz val="8"/>
            <color indexed="81"/>
            <rFont val="Tahoma"/>
            <family val="2"/>
          </rPr>
          <t xml:space="preserve">Diniz:
INTER-EMES
PARQUE DA PAZ
ALMADA
VALE
ANSELMO
WEMANS
PEDRO DIAS
JOÃO PIRES
PEDRO SILVA
BATISTA
ROCHA
FREITAS
F. SOUSA
FONTAINHA
AZEVEDO
BRUNO SANTOS 1ANO
GM - OK
</t>
        </r>
      </text>
    </comment>
    <comment ref="J27" authorId="1" shapeId="0">
      <text>
        <r>
          <rPr>
            <sz val="8"/>
            <color indexed="81"/>
            <rFont val="Tahoma"/>
            <family val="2"/>
          </rPr>
          <t xml:space="preserve">Ribeiro:
CADA Raquel Rocha
GM: OK
Transporte: OK (1SAR PEREIRA)
Avisada: OK
Edocs: 1156
</t>
        </r>
      </text>
    </comment>
    <comment ref="Q27" authorId="1" shapeId="0">
      <text>
        <r>
          <rPr>
            <sz val="8"/>
            <color indexed="81"/>
            <rFont val="Tahoma"/>
            <family val="2"/>
          </rPr>
          <t xml:space="preserve">Diniz:
AULA DE COMPENSAÇÃO
SINAIS E SISTEMAS
3º ENGEL
13H30 - 15H20
</t>
        </r>
      </text>
    </comment>
    <comment ref="X27" authorId="1" shapeId="0">
      <text>
        <r>
          <rPr>
            <sz val="8"/>
            <color indexed="81"/>
            <rFont val="Tahoma"/>
            <family val="2"/>
          </rPr>
          <t xml:space="preserve">Diniz:
TREINO PARA JURAMENTO DE BANDEIRA
</t>
        </r>
      </text>
    </comment>
    <comment ref="AC27" authorId="1" shapeId="0">
      <text>
        <r>
          <rPr>
            <sz val="8"/>
            <color indexed="81"/>
            <rFont val="Tahoma"/>
            <family val="2"/>
          </rPr>
          <t xml:space="preserve">DS:
14h-17h
Seminário Revista Mais Alto
Todos alunos internos.
Avisar GGA.
</t>
        </r>
      </text>
    </comment>
    <comment ref="AE27" authorId="1" shapeId="0">
      <text>
        <r>
          <rPr>
            <sz val="8"/>
            <color indexed="81"/>
            <rFont val="Tahoma"/>
            <family val="2"/>
          </rPr>
          <t xml:space="preserve">DS:
Aula compensação
CGI
13h30-16h30
</t>
        </r>
      </text>
    </comment>
    <comment ref="C28" authorId="1" shapeId="0">
      <text>
        <r>
          <rPr>
            <sz val="8"/>
            <color indexed="81"/>
            <rFont val="Tahoma"/>
            <family val="2"/>
          </rPr>
          <t xml:space="preserve">Andrade:
JSFA THO MONTEIRO
Junta Laura Cebola
02 Maio
</t>
        </r>
      </text>
    </comment>
    <comment ref="J28" authorId="1" shapeId="0">
      <text>
        <r>
          <rPr>
            <sz val="8"/>
            <color indexed="81"/>
            <rFont val="Tahoma"/>
            <family val="2"/>
          </rPr>
          <t>Diniz:
PSICOLOGOS
CIQETS
SALA 2
14:30</t>
        </r>
      </text>
    </comment>
    <comment ref="Q28" authorId="1" shapeId="0">
      <text>
        <r>
          <rPr>
            <sz val="8"/>
            <color indexed="81"/>
            <rFont val="Tahoma"/>
            <family val="2"/>
          </rPr>
          <t xml:space="preserve">Diniz:
visita de estudo
4º ANO PILAV
Legislação Aérea
EITA
12:45 saída
TP - NO - FALADO COM 2SAR RODRIGUES  -CONFIRMAR
GM - NO
ADIADO
</t>
        </r>
      </text>
    </comment>
    <comment ref="AE28" authorId="2" shapeId="0">
      <text>
        <r>
          <rPr>
            <sz val="8"/>
            <color indexed="81"/>
            <rFont val="Tahoma"/>
            <family val="2"/>
          </rPr>
          <t xml:space="preserve">Diniz:
GM OK
Transporte OK
CONSULTA DE SANIDADE FINAL
14:00
PATERSON PEDRO
RAQUEL ROCHA
FRANCISCO GONÇALVES
PARA DS
</t>
        </r>
      </text>
    </comment>
    <comment ref="C29" authorId="1" shapeId="0">
      <text>
        <r>
          <rPr>
            <sz val="8"/>
            <color indexed="81"/>
            <rFont val="Tahoma"/>
            <family val="2"/>
          </rPr>
          <t xml:space="preserve">Diniz:
AULA DE COMPENSAÇÃO DE AERODINAMICA
ENGAR+ENGEL AVIO
13H30 - 17H30
</t>
        </r>
      </text>
    </comment>
    <comment ref="Q29" authorId="1" shapeId="0">
      <text>
        <r>
          <rPr>
            <sz val="8"/>
            <color indexed="81"/>
            <rFont val="Tahoma"/>
            <family val="2"/>
          </rPr>
          <t>Diniz:
AULA DE COMPENSAÇÃO
3ºANO
CLD
15:30 - 17:30</t>
        </r>
      </text>
    </comment>
    <comment ref="Q30" authorId="1" shapeId="0">
      <text>
        <r>
          <rPr>
            <sz val="8"/>
            <color indexed="81"/>
            <rFont val="Tahoma"/>
            <family val="2"/>
          </rPr>
          <t xml:space="preserve">DS:
3º ano
Aula compensação AERO I
13h30-15h20
</t>
        </r>
      </text>
    </comment>
    <comment ref="Q31" authorId="1" shapeId="0">
      <text>
        <r>
          <rPr>
            <sz val="8"/>
            <color indexed="81"/>
            <rFont val="Tahoma"/>
            <family val="2"/>
          </rPr>
          <t xml:space="preserve">Diniz:
2 alunos escola naval para assistir a conferencia
Nomear 1 aluno para os acompanhar
</t>
        </r>
      </text>
    </comment>
    <comment ref="J33" authorId="0" shapeId="0">
      <text>
        <r>
          <rPr>
            <b/>
            <sz val="8"/>
            <color indexed="81"/>
            <rFont val="Tahoma"/>
            <family val="2"/>
          </rPr>
          <t>Andrade:</t>
        </r>
        <r>
          <rPr>
            <sz val="8"/>
            <color indexed="81"/>
            <rFont val="Tahoma"/>
            <family val="2"/>
          </rPr>
          <t xml:space="preserve">
Auditório todos os alunos para sessão com o santander totta.
Duração aprox. 45min</t>
        </r>
      </text>
    </comment>
    <comment ref="P33" authorId="0" shapeId="0">
      <text>
        <r>
          <rPr>
            <sz val="8"/>
            <color indexed="81"/>
            <rFont val="Tahoma"/>
            <family val="2"/>
          </rPr>
          <t xml:space="preserve">CDI II B
1º ano
15:30 as 17:30
</t>
        </r>
      </text>
    </comment>
    <comment ref="S33" authorId="0" shapeId="0">
      <text>
        <r>
          <rPr>
            <sz val="8"/>
            <color indexed="81"/>
            <rFont val="Tahoma"/>
            <family val="2"/>
          </rPr>
          <t xml:space="preserve">CDI II A
1º ano
13:30 as 17:30
</t>
        </r>
      </text>
    </comment>
    <comment ref="AE33" authorId="2" shapeId="0">
      <text>
        <r>
          <rPr>
            <sz val="8"/>
            <color indexed="81"/>
            <rFont val="Tahoma"/>
            <family val="2"/>
          </rPr>
          <t xml:space="preserve">DS:
SINAIS E SISTEMAS
15h40-17h30
Aula compensação </t>
        </r>
      </text>
    </comment>
    <comment ref="S34" authorId="2" shapeId="0">
      <text>
        <r>
          <rPr>
            <sz val="8"/>
            <color indexed="81"/>
            <rFont val="Tahoma"/>
            <family val="2"/>
          </rPr>
          <t xml:space="preserve">D.Silva:
HEE
ADMAER
1º ano
15h40 as 16h30
</t>
        </r>
      </text>
    </comment>
    <comment ref="AD34" authorId="1" shapeId="0">
      <text>
        <r>
          <rPr>
            <sz val="8"/>
            <color indexed="81"/>
            <rFont val="Tahoma"/>
            <family val="2"/>
          </rPr>
          <t xml:space="preserve">Ribeiro:
2º ADMAER
Aula de compensação Contabilidade Geral I
15:40 / 16:30 
Alunos avisados: ok
</t>
        </r>
      </text>
    </comment>
    <comment ref="X35" authorId="2" shapeId="0">
      <text>
        <r>
          <rPr>
            <sz val="8"/>
            <color indexed="81"/>
            <rFont val="Tahoma"/>
            <family val="2"/>
          </rPr>
          <t xml:space="preserve">Diniz:
PALESTRA CEMFA
16H00
15H45 ALUNOS NO ANFITEATRO
TODOS OS ALUNOS, CONVOCAR SEMI INTERNOS
DISPENSAR APENAS SE HOUVER AVALIAÇÕES
</t>
        </r>
      </text>
    </comment>
    <comment ref="O38" authorId="1" shapeId="0">
      <text>
        <r>
          <rPr>
            <sz val="8"/>
            <color indexed="81"/>
            <rFont val="Tahoma"/>
            <family val="2"/>
          </rPr>
          <t xml:space="preserve">Diniz:
FUTSAL
ADESL
CIDADE UNIVERSITÁRIA
16:45
GM - OK
</t>
        </r>
      </text>
    </comment>
    <comment ref="H41" authorId="2" shapeId="0">
      <text>
        <r>
          <rPr>
            <sz val="8"/>
            <color indexed="81"/>
            <rFont val="Tahoma"/>
            <family val="2"/>
          </rPr>
          <t xml:space="preserve">Ribeiro
ADESL Futsal e Voleibol
Saída: 17:30
GM: OK
</t>
        </r>
      </text>
    </comment>
    <comment ref="K41" authorId="1" shapeId="0">
      <text>
        <r>
          <rPr>
            <sz val="8"/>
            <color indexed="81"/>
            <rFont val="Tahoma"/>
            <family val="2"/>
          </rPr>
          <t xml:space="preserve">Diniz:
ESGRIMA
CIDADE UNIVERSITÁRIA
TP - PARTICULAR
GM - OK
GABRIEL SANTOS
DIOGO ALVES
F. SOUSA
BATISTA
PEDRO MENDES
</t>
        </r>
      </text>
    </comment>
    <comment ref="P41" authorId="1" shapeId="0">
      <text>
        <r>
          <rPr>
            <sz val="8"/>
            <color indexed="81"/>
            <rFont val="Tahoma"/>
            <family val="2"/>
          </rPr>
          <t xml:space="preserve">Diniz:
aula de compensação
CDI II (PILAV+ADMAER)
17:30 - 19:00
</t>
        </r>
      </text>
    </comment>
    <comment ref="I43" authorId="1" shapeId="0">
      <text>
        <r>
          <rPr>
            <b/>
            <sz val="8"/>
            <color indexed="81"/>
            <rFont val="Tahoma"/>
            <family val="2"/>
          </rPr>
          <t>Diniz:</t>
        </r>
        <r>
          <rPr>
            <sz val="8"/>
            <color indexed="81"/>
            <rFont val="Tahoma"/>
            <family val="2"/>
          </rPr>
          <t xml:space="preserve">
BENÇÃO DAS PASTAS</t>
        </r>
      </text>
    </comment>
    <comment ref="R50" authorId="1" shapeId="0">
      <text>
        <r>
          <rPr>
            <sz val="8"/>
            <color indexed="81"/>
            <rFont val="Tahoma"/>
            <family val="2"/>
          </rPr>
          <t>Diniz:
JOGO FUTSAL
ADESL
SAIDA 19:45
GW 14-05-2018  14:56:51
GM - OK</t>
        </r>
      </text>
    </comment>
    <comment ref="D51" authorId="1" shapeId="0">
      <text>
        <r>
          <rPr>
            <sz val="8"/>
            <color indexed="81"/>
            <rFont val="Tahoma"/>
            <family val="2"/>
          </rPr>
          <t>Diniz:
BASQUETEBOL
ADESL
20H30
GM - OK</t>
        </r>
      </text>
    </comment>
    <comment ref="E51" authorId="1" shapeId="0">
      <text>
        <r>
          <rPr>
            <sz val="8"/>
            <color indexed="81"/>
            <rFont val="Tahoma"/>
            <family val="2"/>
          </rPr>
          <t xml:space="preserve">Andrade
Baile Finalistas Marmotas
Confirmar horas c/ Cachinho 
Brito + 1 
coordena cap diniz quarto transito para acompanhante trocar de roupa - NÃO PRECISA
CARVALHO
GM-OK
T- PARTICULAR
DAR BRIEFING POR CAUSA DOS ATRASOS (TRANSITO DA PONTE 25 ABRIL)
CHEGADA ENTRE AS 19:15 E AS 19:45
</t>
        </r>
      </text>
    </comment>
    <comment ref="F51" authorId="1" shapeId="0">
      <text>
        <r>
          <rPr>
            <sz val="8"/>
            <color indexed="81"/>
            <rFont val="Tahoma"/>
            <family val="2"/>
          </rPr>
          <t xml:space="preserve">Andrade:
Casino Estoril
Vera Vaz
Anna Agamyzyansk
João Vilaça
Raminhos
AVISADOS
BILHETES???
</t>
        </r>
      </text>
    </comment>
  </commentList>
</comments>
</file>

<file path=xl/comments19.xml><?xml version="1.0" encoding="utf-8"?>
<comments xmlns="http://schemas.openxmlformats.org/spreadsheetml/2006/main">
  <authors>
    <author>Andrade</author>
    <author>Diniz</author>
    <author>Administrator</author>
    <author>Cap Rebelo 501673</author>
  </authors>
  <commentList>
    <comment ref="C3" authorId="0" shapeId="0">
      <text>
        <r>
          <rPr>
            <sz val="8"/>
            <color indexed="81"/>
            <rFont val="Tahoma"/>
            <family val="2"/>
          </rPr>
          <t xml:space="preserve">Andrade
Tudo OK
</t>
        </r>
      </text>
    </comment>
    <comment ref="D3" authorId="1" shapeId="0">
      <text>
        <r>
          <rPr>
            <sz val="8"/>
            <color indexed="81"/>
            <rFont val="Tahoma"/>
            <family val="2"/>
          </rPr>
          <t xml:space="preserve">Andrade
CMA
CAD 139912-J Francisco Gonçalves Alterado para dia 3 de abril
TP - MILITAR 06H40
GM - OK
</t>
        </r>
      </text>
    </comment>
    <comment ref="I3" authorId="0" shapeId="0">
      <text>
        <r>
          <rPr>
            <sz val="8"/>
            <color indexed="81"/>
            <rFont val="Tahoma"/>
            <family val="2"/>
          </rPr>
          <t>12 Alunos 
2 Oficiais
Comemoração Batalha de La Lys
CONTRARIAMENTE AO QUE ESTÁ NAS MENSAGENS O FARDAMENTO SERÁ N1
GM da UAL virá por correio. Quando chegar à AFA tratamos de tudo administrativamente.</t>
        </r>
      </text>
    </comment>
    <comment ref="M3" authorId="1" shapeId="0">
      <text>
        <r>
          <rPr>
            <sz val="8"/>
            <color indexed="81"/>
            <rFont val="Tahoma"/>
            <family val="2"/>
          </rPr>
          <t xml:space="preserve">Diniz:
VISITA DE COMITIVA DOS PUPILOS DO EXERCITO
30 ALUNOS(10º-12º ANO) + 2 OFICIAIS
BRIEFING + VISITA A INSTALAÇÕES
REF GW AFA_CAL_GAL_CMDT 17-01-2018 11:27
</t>
        </r>
      </text>
    </comment>
    <comment ref="O3" authorId="1" shapeId="0">
      <text>
        <r>
          <rPr>
            <sz val="8"/>
            <color indexed="81"/>
            <rFont val="Tahoma"/>
            <family val="2"/>
          </rPr>
          <t xml:space="preserve">Diniz:
2 Cadetes 
Guarda de honra ao tumulo do soldado desconhecido
Mosteiro da batalha
Chegada às 08:30
Treino às 09:00
RAFEL SILVA
BEATRIZ FERREIRA
GM - OK
TP - 06:00 DESTINO EMFA
       06:45 SAIR DO EMFA COM MAJ VIEIRA
       08:00 HORA DE CHEGADA À BATALHA
       09:00 TREINO
       12:30 CERIMÓNIA
       13:00 FIM DA CERIMÓNIA
       14:30 SAÍDA DO EMFA PARA A AFA
</t>
        </r>
      </text>
    </comment>
    <comment ref="P3" authorId="1" shapeId="0">
      <text>
        <r>
          <rPr>
            <sz val="8"/>
            <color indexed="81"/>
            <rFont val="Tahoma"/>
            <family val="2"/>
          </rPr>
          <t>Diniz:
CAMPEONATO UNIVERSITÁRIO 10 KM
LEIRIA
GW 10-04 14:40
GM - OK</t>
        </r>
      </text>
    </comment>
    <comment ref="R3" authorId="1" shapeId="0">
      <text>
        <r>
          <rPr>
            <sz val="8"/>
            <color indexed="81"/>
            <rFont val="Tahoma"/>
            <family val="2"/>
          </rPr>
          <t xml:space="preserve">Diniz:
ESCOLA DA PORTELA DE SINTRA (MONTE DA LUA)
SESSÃO DIRIGIDA AO SECUNDÁRIO COM OS 3 RAMOS
ASP
ADIADO PARA 3 MAIO
</t>
        </r>
      </text>
    </comment>
    <comment ref="S3" authorId="0" shapeId="0">
      <text>
        <r>
          <rPr>
            <sz val="8"/>
            <color indexed="81"/>
            <rFont val="Tahoma"/>
            <family val="2"/>
          </rPr>
          <t>Andrade
Thó
06:40
análises
13:30 regreso
GM-OK
T-MILITAR</t>
        </r>
      </text>
    </comment>
    <comment ref="Y3" authorId="0" shapeId="0">
      <text>
        <r>
          <rPr>
            <sz val="8"/>
            <color indexed="81"/>
            <rFont val="Tahoma"/>
            <family val="2"/>
          </rPr>
          <t xml:space="preserve">Diniz:
CMA
PEDRO MENDES
JOSE MOURA     
ANA FERREIRA  
ALTERADO PARA 15 Maio para os 3 alunos pelo CMA
</t>
        </r>
      </text>
    </comment>
    <comment ref="AA3" authorId="1" shapeId="0">
      <text>
        <r>
          <rPr>
            <sz val="8"/>
            <color indexed="81"/>
            <rFont val="Tahoma"/>
            <family val="2"/>
          </rPr>
          <t>Diniz:
BENÇÃO DAS PASTAS
16:30 - 00:00 (informação do CAD Monteiro com base em MAJ Felix)
CANCELADO</t>
        </r>
      </text>
    </comment>
    <comment ref="AD3" authorId="0" shapeId="0">
      <text>
        <r>
          <rPr>
            <sz val="8"/>
            <color indexed="81"/>
            <rFont val="Tahoma"/>
            <family val="2"/>
          </rPr>
          <t>Diniz:
20 ALUNOS
CORRIDA DAS FA
COORDENAR COM CORONEL ROMÃO
NÃO É PRECISO IR NENHUM ALUNO</t>
        </r>
      </text>
    </comment>
    <comment ref="M4" authorId="1" shapeId="0">
      <text>
        <r>
          <rPr>
            <sz val="8"/>
            <color indexed="81"/>
            <rFont val="Tahoma"/>
            <family val="2"/>
          </rPr>
          <t xml:space="preserve">Diniz:
Corrida Solidária
09:00 - 10:00
Custo 5€
Divulgar pelos alunos.
</t>
        </r>
      </text>
    </comment>
    <comment ref="R4" authorId="1" shapeId="0">
      <text>
        <r>
          <rPr>
            <sz val="8"/>
            <color indexed="81"/>
            <rFont val="Tahoma"/>
            <family val="2"/>
          </rPr>
          <t>Diniz:
TIRSA E FONTAINHA
ESCOLA SECUNDÁRIA DE MONSERRATE
VIANA DO CASTELO
GM - OK
TP - PARTICULAR</t>
        </r>
      </text>
    </comment>
    <comment ref="C5" authorId="0" shapeId="0">
      <text>
        <r>
          <rPr>
            <sz val="8"/>
            <color indexed="81"/>
            <rFont val="Tahoma"/>
            <family val="2"/>
          </rPr>
          <t xml:space="preserve">Cap Sousa:
Aulas na AM alunos ENGEL
CAD Bordalo
CAD Beatriz Ferreira
CAD Pascoal
GM no
T militar (Saída às 06h40)
NÃO HÁ AULAS
GM MENSAL ok
</t>
        </r>
      </text>
    </comment>
    <comment ref="E5" authorId="0" shapeId="0">
      <text>
        <r>
          <rPr>
            <sz val="8"/>
            <color indexed="81"/>
            <rFont val="Tahoma"/>
            <family val="2"/>
          </rPr>
          <t>HFAR TORCATO
GM-OK
T-OK
HFAR-CS OK</t>
        </r>
      </text>
    </comment>
    <comment ref="L5" authorId="1" shapeId="0">
      <text>
        <r>
          <rPr>
            <sz val="8"/>
            <color indexed="81"/>
            <rFont val="Tahoma"/>
            <family val="2"/>
          </rPr>
          <t xml:space="preserve">Diniz:
NADIA NUNES
CONSULTA HFAR
08:30
GM - OK
TP - PARTICULAR
CS - OK
</t>
        </r>
      </text>
    </comment>
    <comment ref="J7" authorId="1" shapeId="0">
      <text>
        <r>
          <rPr>
            <sz val="8"/>
            <color indexed="81"/>
            <rFont val="Tahoma"/>
            <family val="2"/>
          </rPr>
          <t xml:space="preserve">Diniz:
BENTO
FAZER ANALISES
06:40 - 13:15
GM - OK
TP - MILITAR
</t>
        </r>
      </text>
    </comment>
    <comment ref="Q9" authorId="0" shapeId="0">
      <text>
        <r>
          <rPr>
            <sz val="8"/>
            <color indexed="81"/>
            <rFont val="Tahoma"/>
            <family val="2"/>
          </rPr>
          <t xml:space="preserve">CMA
Raminhos 09:30 Consulta
GM - YES
TP - PARTICULAR
</t>
        </r>
      </text>
    </comment>
    <comment ref="D11" authorId="1" shapeId="0">
      <text>
        <r>
          <rPr>
            <sz val="8"/>
            <color indexed="81"/>
            <rFont val="Tahoma"/>
            <family val="2"/>
          </rPr>
          <t xml:space="preserve">Diniz:
GARCIA
CMA
10:00
TP - MILITAR 06:40 - 13:15
GM - OK
</t>
        </r>
      </text>
    </comment>
    <comment ref="E11" authorId="1" shapeId="0">
      <text>
        <r>
          <rPr>
            <sz val="8"/>
            <color indexed="81"/>
            <rFont val="Tahoma"/>
            <family val="2"/>
          </rPr>
          <t>Diniz:
NÃO HÁ AULA DE DIREITO
avisados</t>
        </r>
      </text>
    </comment>
    <comment ref="G11" authorId="1" shapeId="0">
      <text>
        <r>
          <rPr>
            <sz val="8"/>
            <color indexed="81"/>
            <rFont val="Tahoma"/>
            <family val="2"/>
          </rPr>
          <t xml:space="preserve">Andrade:
3 ano ENGEL aula de Sinais e sistemas
AVISADOS
</t>
        </r>
      </text>
    </comment>
    <comment ref="N11" authorId="1" shapeId="0">
      <text>
        <r>
          <rPr>
            <sz val="8"/>
            <color indexed="81"/>
            <rFont val="Tahoma"/>
            <family val="2"/>
          </rPr>
          <t xml:space="preserve">Andrade:
3 ano ENGEL aula de Sinais e sistemas
</t>
        </r>
      </text>
    </comment>
    <comment ref="U11" authorId="1" shapeId="0">
      <text>
        <r>
          <rPr>
            <sz val="8"/>
            <color indexed="81"/>
            <rFont val="Tahoma"/>
            <family val="2"/>
          </rPr>
          <t xml:space="preserve">Diniz:
AULA DE COMPENSAÇÃO
3º ANO ADMAER
GFIN I
10H10 - 12H00
13H30 - 15H20 CONFLITO COM LOGISTICA
</t>
        </r>
      </text>
    </comment>
    <comment ref="AB11" authorId="0" shapeId="0">
      <text>
        <r>
          <rPr>
            <sz val="8"/>
            <color indexed="81"/>
            <rFont val="Tahoma"/>
            <family val="2"/>
          </rPr>
          <t xml:space="preserve">Andrade:
3 ano ENGEL aula de Sinais e sistemas
</t>
        </r>
      </text>
    </comment>
    <comment ref="N12" authorId="1" shapeId="0">
      <text>
        <r>
          <rPr>
            <sz val="8"/>
            <color indexed="81"/>
            <rFont val="Tahoma"/>
            <family val="2"/>
          </rPr>
          <t>Diniz:
AULA DE COMPENSAÇÃO
DMI
10:10 - 12:00
TS
NA HORA DE LOGISTICA
CANCELADO</t>
        </r>
      </text>
    </comment>
    <comment ref="U12" authorId="1" shapeId="0">
      <text>
        <r>
          <rPr>
            <sz val="8"/>
            <color indexed="81"/>
            <rFont val="Tahoma"/>
            <family val="2"/>
          </rPr>
          <t>Diniz:
AULA DE COMPENSAÇÃO
DMI
10:10 - 12:00
TS
NA HORA DE LOGISTICA</t>
        </r>
      </text>
    </comment>
    <comment ref="N13" authorId="1" shapeId="0">
      <text>
        <r>
          <rPr>
            <sz val="8"/>
            <color indexed="81"/>
            <rFont val="Tahoma"/>
            <family val="2"/>
          </rPr>
          <t xml:space="preserve">Diniz:
Guarda de Honra Altar
Jerónimos
08:30 Saída
10:30
Guarda de Honra
PIRES
SÁ
20 cadetes
COELHO
PEDRO DIAS
BERNARDO ALVES
PEDRO SILVA
RICARDO MONTEIRO
NUNO GANDRA
GABRIEL SANTOS
RAMINHOS
JOÃO MENDES
RAFAEL SILVA
LUÍS SANTOS
BRUNO SANTOS
VALÉRIO 
MIGUEL ALVES
CURTO
GUILHERME SILVA
PETRUSCA SALVADOR
+3
JOSE MENDES
PETERSON PEDRO
PEDRO MARTINS
</t>
        </r>
      </text>
    </comment>
    <comment ref="E17" authorId="1" shapeId="0">
      <text>
        <r>
          <rPr>
            <sz val="8"/>
            <color indexed="81"/>
            <rFont val="Tahoma"/>
            <family val="2"/>
          </rPr>
          <t xml:space="preserve">Diniz:
KARTING
RAMINHOS
BATALHA
11H30
GM - OK
</t>
        </r>
      </text>
    </comment>
    <comment ref="E19" authorId="2" shapeId="0">
      <text>
        <r>
          <rPr>
            <sz val="9"/>
            <color indexed="81"/>
            <rFont val="Tahoma"/>
            <family val="2"/>
          </rPr>
          <t xml:space="preserve">cadal sOARES
 HFAR CONSULTA
12H45
GM tratado+TP tratado
</t>
        </r>
      </text>
    </comment>
    <comment ref="AI20" authorId="3" shapeId="0">
      <text>
        <r>
          <rPr>
            <sz val="8"/>
            <color indexed="81"/>
            <rFont val="Tahoma"/>
            <family val="2"/>
          </rPr>
          <t xml:space="preserve">
</t>
        </r>
      </text>
    </comment>
    <comment ref="AP20" authorId="3" shapeId="0">
      <text>
        <r>
          <rPr>
            <sz val="8"/>
            <color indexed="81"/>
            <rFont val="Tahoma"/>
            <family val="2"/>
          </rPr>
          <t xml:space="preserve">
</t>
        </r>
      </text>
    </comment>
    <comment ref="D22" authorId="1" shapeId="0">
      <text>
        <r>
          <rPr>
            <sz val="8"/>
            <color indexed="81"/>
            <rFont val="Tahoma"/>
            <family val="2"/>
          </rPr>
          <t xml:space="preserve">Cap Sousa:
Aulas na AM alunos ENGEL
CAD Bordalo
CAD Beatriz Ferreira
CAD Pascoal
GM no
T militar (Saída às 12h45)
NO AUTOMÁTICO
</t>
        </r>
      </text>
    </comment>
    <comment ref="E22" authorId="1" shapeId="0">
      <text>
        <r>
          <rPr>
            <sz val="8"/>
            <color indexed="81"/>
            <rFont val="Tahoma"/>
            <family val="2"/>
          </rPr>
          <t xml:space="preserve">Diniz:
JSFA
LAURA CEBOLA
AVISADA
GM - OK
TP - OK
</t>
        </r>
      </text>
    </comment>
    <comment ref="L22" authorId="1" shapeId="0">
      <text>
        <r>
          <rPr>
            <sz val="8"/>
            <color indexed="81"/>
            <rFont val="Tahoma"/>
            <family val="2"/>
          </rPr>
          <t xml:space="preserve">Diniz:
JSFA
PETERSON PEDRO
GM - OK
TP - 12H45
avisado
</t>
        </r>
      </text>
    </comment>
    <comment ref="E25" authorId="1" shapeId="0">
      <text>
        <r>
          <rPr>
            <sz val="8"/>
            <color indexed="81"/>
            <rFont val="Tahoma"/>
            <family val="2"/>
          </rPr>
          <t xml:space="preserve">Aula Logistica 3ºCMAM
AVISADOS
-------------------------------------------------------------
TEN VERISSIMO QUER MARCAR AULA DE AERODINAMICA PARA O MESMO PERIODO.
PROFESSORA DE SINAIS E SISTEMAS QUER MARCAR AULA DE AERODINAMICA PARA O MESMO PERIODO.
GGA AVISA DOCENTES NO DIA 03ABR18 - TRATADO
</t>
        </r>
      </text>
    </comment>
    <comment ref="F25" authorId="0" shapeId="0">
      <text>
        <r>
          <rPr>
            <sz val="8"/>
            <color indexed="81"/>
            <rFont val="Tahoma"/>
            <family val="2"/>
          </rPr>
          <t xml:space="preserve">A DA COSTA
TS E 4 ANO FARDAS GALA
3 ano anomalias
</t>
        </r>
      </text>
    </comment>
    <comment ref="G25" authorId="0" shapeId="0">
      <text>
        <r>
          <rPr>
            <sz val="8"/>
            <color indexed="81"/>
            <rFont val="Tahoma"/>
            <family val="2"/>
          </rPr>
          <t>Andrade
Aula Aerodinamica ENGEL ENGAER
Veríssimo</t>
        </r>
      </text>
    </comment>
    <comment ref="L25" authorId="1" shapeId="0">
      <text>
        <r>
          <rPr>
            <sz val="8"/>
            <color indexed="81"/>
            <rFont val="Tahoma"/>
            <family val="2"/>
          </rPr>
          <t xml:space="preserve">Diniz:
TESTE DE DMG
ENGAER
ENGAED
ENGEL
PASSOU PARA DIA 12 - ALUNOS AVISADOS
13:30
3CMAM logistica
</t>
        </r>
      </text>
    </comment>
    <comment ref="N25" authorId="0" shapeId="0">
      <text>
        <r>
          <rPr>
            <sz val="8"/>
            <color indexed="81"/>
            <rFont val="Tahoma"/>
            <family val="2"/>
          </rPr>
          <t>Andrade
Aula Aerodinamica ENGEL ENGAER
Veríssimo</t>
        </r>
      </text>
    </comment>
    <comment ref="S25" authorId="0" shapeId="0">
      <text>
        <r>
          <rPr>
            <sz val="8"/>
            <color indexed="81"/>
            <rFont val="Tahoma"/>
            <family val="2"/>
          </rPr>
          <t xml:space="preserve">Aula Logistica 3ºCMAM
</t>
        </r>
      </text>
    </comment>
    <comment ref="U25" authorId="0" shapeId="0">
      <text>
        <r>
          <rPr>
            <sz val="8"/>
            <color indexed="81"/>
            <rFont val="Tahoma"/>
            <family val="2"/>
          </rPr>
          <t>Andrade
Aula Aerodinamica ENGEL ENGAER
Veríssimo</t>
        </r>
      </text>
    </comment>
    <comment ref="AB25" authorId="1" shapeId="0">
      <text>
        <r>
          <rPr>
            <sz val="8"/>
            <color indexed="81"/>
            <rFont val="Tahoma"/>
            <family val="2"/>
          </rPr>
          <t xml:space="preserve">Andrade
Aula Aerodinamica ENGEL ENGAER
Veríssimo
</t>
        </r>
      </text>
    </comment>
    <comment ref="L26" authorId="1" shapeId="0">
      <text>
        <r>
          <rPr>
            <sz val="8"/>
            <color indexed="81"/>
            <rFont val="Tahoma"/>
            <family val="2"/>
          </rPr>
          <t>Diniz:
AULA DE COMPENSAÇÃO
2ºPILAV + ENGEL + ENGAER
EO
13H30 - 15H30
AVISADOS</t>
        </r>
      </text>
    </comment>
    <comment ref="N26" authorId="1" shapeId="0">
      <text>
        <r>
          <rPr>
            <sz val="8"/>
            <color indexed="81"/>
            <rFont val="Tahoma"/>
            <family val="2"/>
          </rPr>
          <t xml:space="preserve">Diniz:
AULA DE COMPENSAÇÃO
3º ANO ADMAER
GFIN I
13H30 - 15H20
</t>
        </r>
      </text>
    </comment>
    <comment ref="S26" authorId="1" shapeId="0">
      <text>
        <r>
          <rPr>
            <sz val="8"/>
            <color indexed="81"/>
            <rFont val="Tahoma"/>
            <family val="2"/>
          </rPr>
          <t>Diniz:
AULA DE SUBSTITUIÇÃO SPA
13H30 - 15H30</t>
        </r>
      </text>
    </comment>
    <comment ref="S27" authorId="1" shapeId="0">
      <text>
        <r>
          <rPr>
            <sz val="8"/>
            <color indexed="81"/>
            <rFont val="Tahoma"/>
            <family val="2"/>
          </rPr>
          <t xml:space="preserve">Diniz:
AULA DE COMPENSAÇÃO
13H30 - 17H30
FMA - TIRO CURRICULAR AFA
1ANO
</t>
        </r>
      </text>
    </comment>
    <comment ref="S28" authorId="1" shapeId="0">
      <text>
        <r>
          <rPr>
            <sz val="8"/>
            <color indexed="81"/>
            <rFont val="Tahoma"/>
            <family val="2"/>
          </rPr>
          <t xml:space="preserve">Diniz:
AULA DE COMPENSAÇÃO
DMI
13:30 - 16:30
TS
</t>
        </r>
      </text>
    </comment>
    <comment ref="L31" authorId="1" shapeId="0">
      <text>
        <r>
          <rPr>
            <sz val="8"/>
            <color indexed="81"/>
            <rFont val="Tahoma"/>
            <family val="2"/>
          </rPr>
          <t xml:space="preserve">Diniz:
NABEIRO
RESSONANCIA/ RAIO-X
CUF DESCOBERTAS
TP - 12:45
GM - OK
CS - OK
</t>
        </r>
      </text>
    </comment>
    <comment ref="G33" authorId="1" shapeId="0">
      <text>
        <r>
          <rPr>
            <sz val="8"/>
            <color indexed="81"/>
            <rFont val="Tahoma"/>
            <family val="2"/>
          </rPr>
          <t xml:space="preserve">Aula Logistica 3ºCMAM
AVISADOS
</t>
        </r>
      </text>
    </comment>
    <comment ref="L33" authorId="1" shapeId="0">
      <text>
        <r>
          <rPr>
            <sz val="8"/>
            <color indexed="81"/>
            <rFont val="Tahoma"/>
            <family val="2"/>
          </rPr>
          <t>Diniz:
AULA DE COMPENSAÇÃO
AERODINAMICA
3º PILAV
15H40 - 17H30
AVISADOS</t>
        </r>
      </text>
    </comment>
    <comment ref="N33" authorId="1" shapeId="0">
      <text>
        <r>
          <rPr>
            <sz val="8"/>
            <color indexed="81"/>
            <rFont val="Tahoma"/>
            <family val="2"/>
          </rPr>
          <t xml:space="preserve">Aula Logistica 3ºCMAM
CANCELADA
</t>
        </r>
      </text>
    </comment>
    <comment ref="T33" authorId="1" shapeId="0">
      <text>
        <r>
          <rPr>
            <sz val="8"/>
            <color indexed="81"/>
            <rFont val="Tahoma"/>
            <family val="2"/>
          </rPr>
          <t xml:space="preserve">Diniz:
conselho pedagógico
15:30 - ALTERADA A HORA
</t>
        </r>
      </text>
    </comment>
    <comment ref="U33" authorId="0" shapeId="0">
      <text>
        <r>
          <rPr>
            <sz val="8"/>
            <color indexed="81"/>
            <rFont val="Tahoma"/>
            <family val="2"/>
          </rPr>
          <t xml:space="preserve">Aula Logistica 3ºCMAM
</t>
        </r>
      </text>
    </comment>
    <comment ref="AB33" authorId="0" shapeId="0">
      <text>
        <r>
          <rPr>
            <sz val="8"/>
            <color indexed="81"/>
            <rFont val="Tahoma"/>
            <family val="2"/>
          </rPr>
          <t xml:space="preserve">Aula Logistica 3ºCMAM
</t>
        </r>
      </text>
    </comment>
    <comment ref="X37" authorId="1" shapeId="0">
      <text>
        <r>
          <rPr>
            <sz val="8"/>
            <color indexed="81"/>
            <rFont val="Tahoma"/>
            <family val="2"/>
          </rPr>
          <t xml:space="preserve">Diniz:
TREINO DE ADAPTAÇÃO PROVA DE ORIENTAÇÃO
PARQUE DA PAZ
ALMADA
16:30 ODA
GM - OK
VALE
ANSELMO
WEMANS
PEDRO DIAS
JOÃO PIRES
PEDRO SILVA
BATISTA
ROCHA
FREITAS
F. SOUSA
FONTAINHA
AZEVEDO
BRUNO SANTOS 1ANO
</t>
        </r>
      </text>
    </comment>
    <comment ref="C41" authorId="1" shapeId="0">
      <text>
        <r>
          <rPr>
            <sz val="8"/>
            <color indexed="81"/>
            <rFont val="Tahoma"/>
            <family val="2"/>
          </rPr>
          <t xml:space="preserve">Diniz:
CEBOLA
FISOTERAPIA
17:35
GM - OK 
TP - MILITAR
</t>
        </r>
      </text>
    </comment>
    <comment ref="D41" authorId="1" shapeId="0">
      <text>
        <r>
          <rPr>
            <sz val="8"/>
            <color indexed="81"/>
            <rFont val="Tahoma"/>
            <family val="2"/>
          </rPr>
          <t xml:space="preserve">Diniz:
CEBOLA
FISOTERAPIA
17:35
GM - OK
TP - MILITAR
</t>
        </r>
      </text>
    </comment>
    <comment ref="E41" authorId="1" shapeId="0">
      <text>
        <r>
          <rPr>
            <sz val="8"/>
            <color indexed="81"/>
            <rFont val="Tahoma"/>
            <family val="2"/>
          </rPr>
          <t>Diniz:
JOGO BASQUETEBOL ADESL
17H30
CIDADE UNIVERSITÁRIA
GM - OK</t>
        </r>
      </text>
    </comment>
    <comment ref="F41" authorId="1" shapeId="0">
      <text>
        <r>
          <rPr>
            <sz val="8"/>
            <color indexed="81"/>
            <rFont val="Tahoma"/>
            <family val="2"/>
          </rPr>
          <t xml:space="preserve">Diniz:
CEBOLA
FISOTERAPIA
17:35
GM - OK
TP - MILITAR
</t>
        </r>
      </text>
    </comment>
    <comment ref="J41" authorId="1" shapeId="0">
      <text>
        <r>
          <rPr>
            <sz val="8"/>
            <color indexed="81"/>
            <rFont val="Tahoma"/>
            <family val="2"/>
          </rPr>
          <t xml:space="preserve">Diniz:
CEBOLA
FISOTERAPIA
17:35
GM - OK 
TP - MILITAR
</t>
        </r>
      </text>
    </comment>
    <comment ref="K41" authorId="1" shapeId="0">
      <text>
        <r>
          <rPr>
            <sz val="8"/>
            <color indexed="81"/>
            <rFont val="Tahoma"/>
            <family val="2"/>
          </rPr>
          <t xml:space="preserve">Diniz:
CEBOLA
FISOTERAPIA
17:35
GM - OK
TP - MILITAR
</t>
        </r>
      </text>
    </comment>
    <comment ref="L41" authorId="1" shapeId="0">
      <text>
        <r>
          <rPr>
            <sz val="8"/>
            <color indexed="81"/>
            <rFont val="Tahoma"/>
            <family val="2"/>
          </rPr>
          <t xml:space="preserve">Diniz:
CEBOLA
FISOTERAPIA
17:35
GM - OK 
TP - MILITAR
</t>
        </r>
      </text>
    </comment>
    <comment ref="M41" authorId="1" shapeId="0">
      <text>
        <r>
          <rPr>
            <sz val="8"/>
            <color indexed="81"/>
            <rFont val="Tahoma"/>
            <family val="2"/>
          </rPr>
          <t xml:space="preserve">Diniz:
CEBOLA
FISOTERAPIA
17:35
GM - OK
TP - MILITAR
</t>
        </r>
      </text>
    </comment>
    <comment ref="R41" authorId="1" shapeId="0">
      <text>
        <r>
          <rPr>
            <sz val="8"/>
            <color indexed="81"/>
            <rFont val="Tahoma"/>
            <family val="2"/>
          </rPr>
          <t>Diniz:
JOGO VOEIBOL ADESL
17:30
GW 10-04 14:41
GM - OK
TP - OK</t>
        </r>
      </text>
    </comment>
    <comment ref="S41" authorId="0" shapeId="0">
      <text>
        <r>
          <rPr>
            <b/>
            <sz val="8"/>
            <color indexed="81"/>
            <rFont val="Tahoma"/>
            <family val="2"/>
          </rPr>
          <t>Andrade:</t>
        </r>
        <r>
          <rPr>
            <sz val="8"/>
            <color indexed="81"/>
            <rFont val="Tahoma"/>
            <family val="2"/>
          </rPr>
          <t xml:space="preserve">
InterEMES 
GM-OK
T-OK
</t>
        </r>
      </text>
    </comment>
    <comment ref="X41" authorId="1" shapeId="0">
      <text>
        <r>
          <rPr>
            <sz val="8"/>
            <color indexed="81"/>
            <rFont val="Tahoma"/>
            <family val="2"/>
          </rPr>
          <t xml:space="preserve">Diniz:
jogo inter-emes
FUTSAL
17:30
ISCPSI
GW - 16-04 18:16:53
GM - OK
</t>
        </r>
      </text>
    </comment>
    <comment ref="Y41" authorId="0" shapeId="0">
      <text>
        <r>
          <rPr>
            <sz val="8"/>
            <color indexed="81"/>
            <rFont val="Tahoma"/>
            <family val="2"/>
          </rPr>
          <t xml:space="preserve">Ribeiro:
Jogo Basquetbol
FADU
17:30 saída
GM-ok
20-04-2018 15:07
</t>
        </r>
      </text>
    </comment>
    <comment ref="AA41" authorId="1" shapeId="0">
      <text>
        <r>
          <rPr>
            <sz val="8"/>
            <color indexed="81"/>
            <rFont val="Tahoma"/>
            <family val="2"/>
          </rPr>
          <t xml:space="preserve">Andrade:
Jogo Voleibol
FADU
17:30 saída
GM-OK
20-04-2018 09:59
</t>
        </r>
      </text>
    </comment>
    <comment ref="J42" authorId="1" shapeId="0">
      <text>
        <r>
          <rPr>
            <sz val="8"/>
            <color indexed="81"/>
            <rFont val="Tahoma"/>
            <family val="2"/>
          </rPr>
          <t xml:space="preserve">Andrade
Jogo Voleybol ADESL
Cidade Universitária
17:30 ODA
GM-OK
T-OK
GW 03-04-18 10:44
</t>
        </r>
      </text>
    </comment>
    <comment ref="L47" authorId="1" shapeId="0">
      <text>
        <r>
          <rPr>
            <sz val="8"/>
            <color indexed="81"/>
            <rFont val="Tahoma"/>
            <family val="2"/>
          </rPr>
          <t xml:space="preserve">Diniz:
DIA CULTURAL AFRICANO
Escola Naval
19:00
Jantar + Gala Africana
GM - OK
TP - 17:35 OK
SALVADOR
PETERSON
</t>
        </r>
      </text>
    </comment>
    <comment ref="K49" authorId="1" shapeId="0">
      <text>
        <r>
          <rPr>
            <sz val="8"/>
            <color indexed="81"/>
            <rFont val="Tahoma"/>
            <family val="2"/>
          </rPr>
          <t xml:space="preserve">Andrade
Jogo Futsal ADESL
Cidade Universitária
19:30 ODA
GM-OK
T-OK
GW 04-04-18 09:38
</t>
        </r>
      </text>
    </comment>
    <comment ref="M49" authorId="1" shapeId="0">
      <text>
        <r>
          <rPr>
            <sz val="8"/>
            <color indexed="81"/>
            <rFont val="Tahoma"/>
            <family val="2"/>
          </rPr>
          <t xml:space="preserve">Diniz:
JOGO BASQUETEBOL ADESL
CIDADE UNIVERSITÁRIA
19H30 SAIDA
GM - OK (CHRISTOPHER PEREIRA ESTÁ DE LICENÇA)
</t>
        </r>
      </text>
    </comment>
    <comment ref="F51" authorId="1" shapeId="0">
      <text>
        <r>
          <rPr>
            <sz val="8"/>
            <color indexed="81"/>
            <rFont val="Tahoma"/>
            <family val="2"/>
          </rPr>
          <t xml:space="preserve">Diniz:
FUTSAL
CIDADE UNIVERSITÁRIA
20H30
GM - OK
</t>
        </r>
      </text>
    </comment>
    <comment ref="N51" authorId="1" shapeId="0">
      <text>
        <r>
          <rPr>
            <sz val="8"/>
            <color indexed="81"/>
            <rFont val="Tahoma"/>
            <family val="2"/>
          </rPr>
          <t xml:space="preserve">Diniz:
concerto luisa sobral
17 alunos
MORGADO
VILAÇA
ESPADA
RAFAEL SILVA
VALERIO
MORENO
AUGUSTO
</t>
        </r>
      </text>
    </comment>
    <comment ref="AA51" authorId="1" shapeId="0">
      <text>
        <r>
          <rPr>
            <sz val="8"/>
            <color indexed="81"/>
            <rFont val="Tahoma"/>
            <family val="2"/>
          </rPr>
          <t xml:space="preserve">Diniz:
JOGO ADESL
FUTSAL
CIDADE UNIVERSITÁRIA
20:30
GW - 18-04  09:46:08
GM - OK
</t>
        </r>
      </text>
    </comment>
  </commentList>
</comments>
</file>

<file path=xl/comments20.xml><?xml version="1.0" encoding="utf-8"?>
<comments xmlns="http://schemas.openxmlformats.org/spreadsheetml/2006/main">
  <authors>
    <author>Andrade</author>
    <author>Diniz</author>
    <author>Cap Sousa</author>
    <author>Cap Rebelo 501673</author>
    <author>DCSI</author>
  </authors>
  <commentList>
    <comment ref="B3" authorId="0" shapeId="0">
      <text>
        <r>
          <rPr>
            <sz val="8"/>
            <color indexed="81"/>
            <rFont val="Tahoma"/>
            <family val="2"/>
          </rPr>
          <t xml:space="preserve">Andrade:
Revisões médicas
Alunos todos avisados e CMA marcados diretamente com o CMA
</t>
        </r>
      </text>
    </comment>
    <comment ref="F3" authorId="0" shapeId="0">
      <text>
        <r>
          <rPr>
            <sz val="8"/>
            <color indexed="81"/>
            <rFont val="Tahoma"/>
            <family val="2"/>
          </rPr>
          <t xml:space="preserve">Diniz:
Testes de Equilibrio
2 alunos PILAV por dia
2ª a 5ª Feira
com início a 05MAR
MOURA
ALMEIDA
</t>
        </r>
      </text>
    </comment>
    <comment ref="G3" authorId="0" shapeId="0">
      <text>
        <r>
          <rPr>
            <sz val="8"/>
            <color indexed="81"/>
            <rFont val="Tahoma"/>
            <family val="2"/>
          </rPr>
          <t xml:space="preserve">Diniz:
Testes de Equilibrio
2 alunos PILAV por dia
2ª a 5ª Feira
com início a 05MAR
NÃO NOMEAR ALVES
PAIM
RAMOS
</t>
        </r>
      </text>
    </comment>
    <comment ref="H3" authorId="0" shapeId="0">
      <text>
        <r>
          <rPr>
            <sz val="8"/>
            <color indexed="81"/>
            <rFont val="Tahoma"/>
            <family val="2"/>
          </rPr>
          <t>Diniz:
Testes de Equilibrio
2 alunos PILAV por dia
2ª a 5ª Feira
com início a 05MAR
ALVES
BELBUT
T-OK
GM-OK</t>
        </r>
      </text>
    </comment>
    <comment ref="I3" authorId="1" shapeId="0">
      <text>
        <r>
          <rPr>
            <sz val="8"/>
            <color indexed="81"/>
            <rFont val="Tahoma"/>
            <family val="2"/>
          </rPr>
          <t>Diniz:
Testes de Equilibrio
2 alunos PILAV por dia
2ª a 5ª Feira
com início a 05MAR
MAURO SANTOS
NABEIRO
TP - MARCADO
GM - OK</t>
        </r>
      </text>
    </comment>
    <comment ref="J3" authorId="0" shapeId="0">
      <text>
        <r>
          <rPr>
            <sz val="8"/>
            <color indexed="81"/>
            <rFont val="Tahoma"/>
            <family val="2"/>
          </rPr>
          <t xml:space="preserve">Andrade:
CAD MED Jorge Pires
Fisioterapia de 09 a 29 de Março
HFAR
2ªs 4ªs e 6ªs feiras
T-militar
gm-pedida
CS - OK
</t>
        </r>
      </text>
    </comment>
    <comment ref="M3" authorId="0" shapeId="0">
      <text>
        <r>
          <rPr>
            <sz val="8"/>
            <color indexed="81"/>
            <rFont val="Tahoma"/>
            <family val="2"/>
          </rPr>
          <t>Diniz:
Testes de Equilibrio
2 alunos PILAV por dia
2ª a 5ª Feira
com início a 05MAR
MARGARIDO
BENTO
GM - OK
TP - OK  REMARCAR TRANSPORTE AVISAR ALUNOS
EVENTO ALTERADO PARA 5A FEIRA SEGUINTE.
APROVEITAM A MESMA GM</t>
        </r>
      </text>
    </comment>
    <comment ref="N3" authorId="1" shapeId="0">
      <text>
        <r>
          <rPr>
            <sz val="8"/>
            <color indexed="81"/>
            <rFont val="Tahoma"/>
            <family val="2"/>
          </rPr>
          <t xml:space="preserve">Diniz:
Testes de Equilibrio
2 alunos PILAV por dia
2ª a 5ª Feira
com início a 05MAR
FERREIRA
GARCIA  TROCOU PEDRO BENTO
GM - OK
TP - OK
</t>
        </r>
      </text>
    </comment>
    <comment ref="O3" authorId="1" shapeId="0">
      <text>
        <r>
          <rPr>
            <sz val="8"/>
            <color indexed="81"/>
            <rFont val="Tahoma"/>
            <family val="2"/>
          </rPr>
          <t xml:space="preserve">Diniz:
Testes de Equilibrio
2 alunos PILAV por dia
2ª a 5ª Feira
com início a 05MAR
AZEVEDO
PAULINO
GM - OK
TP - OK
</t>
        </r>
      </text>
    </comment>
    <comment ref="P3" authorId="1" shapeId="0">
      <text>
        <r>
          <rPr>
            <sz val="8"/>
            <color indexed="81"/>
            <rFont val="Tahoma"/>
            <family val="2"/>
          </rPr>
          <t xml:space="preserve">Diniz:
Testes de Equilibrio
2 alunos PILAV por dia
2ª a 5ª Feira
com início a 05MAR
MARGARIDO
BENTO ---- TROCOU GARCIA. VER ESTADO
GM - OK
TP - REMARCAR - OK
GARCIA - AGUARDAMOS REAGENDAMENTO POR PARTE DO CMA - done
</t>
        </r>
      </text>
    </comment>
    <comment ref="Q3" authorId="0" shapeId="0">
      <text>
        <r>
          <rPr>
            <sz val="8"/>
            <color indexed="81"/>
            <rFont val="Tahoma"/>
            <family val="2"/>
          </rPr>
          <t xml:space="preserve">Andrade:
thó monteiro
análises hfar
gm-OK
t-militar
CS-OK
</t>
        </r>
      </text>
    </comment>
    <comment ref="R3" authorId="0" shapeId="0">
      <text>
        <r>
          <rPr>
            <sz val="8"/>
            <color indexed="81"/>
            <rFont val="Tahoma"/>
            <family val="2"/>
          </rPr>
          <t xml:space="preserve">Diniz:
COMANDO E LIDERANÇA
ISCSP
12 ALUNOS
ANSELMO NOMEAR
CANCELADO
</t>
        </r>
      </text>
    </comment>
    <comment ref="S3" authorId="0" shapeId="0">
      <text>
        <r>
          <rPr>
            <sz val="8"/>
            <color indexed="81"/>
            <rFont val="Tahoma"/>
            <family val="2"/>
          </rPr>
          <t xml:space="preserve">Diniz:
COMANDO E LIDERANÇA
ISCSP
12 ALUNOS
ANSELMO NOMEAR
CANCELADO
</t>
        </r>
      </text>
    </comment>
    <comment ref="U3" authorId="0" shapeId="0">
      <text>
        <r>
          <rPr>
            <sz val="8"/>
            <color indexed="81"/>
            <rFont val="Tahoma"/>
            <family val="2"/>
          </rPr>
          <t xml:space="preserve">Andrade
GM Visita Estudo ANSELL PORTUGAL
Vila nova de poiares - coimbra
05:45 / chegada 16horas
</t>
        </r>
      </text>
    </comment>
    <comment ref="V3" authorId="0" shapeId="0">
      <text>
        <r>
          <rPr>
            <sz val="8"/>
            <color indexed="81"/>
            <rFont val="Tahoma"/>
            <family val="2"/>
          </rPr>
          <t xml:space="preserve">Andrade
Inicio da porrada do Paterson
Só vai ser publicado hoje, 21-03 09:00 a dizer que começa hoje.
Informar o aluno
</t>
        </r>
      </text>
    </comment>
    <comment ref="Y3" authorId="1" shapeId="0">
      <text>
        <r>
          <rPr>
            <sz val="8"/>
            <color indexed="81"/>
            <rFont val="Tahoma"/>
            <family val="2"/>
          </rPr>
          <t xml:space="preserve">Diniz:
48 Alunos
08:30 Saída
Fato de treino + Suadeira
Montijo
</t>
        </r>
      </text>
    </comment>
    <comment ref="AA3" authorId="1" shapeId="0">
      <text>
        <r>
          <rPr>
            <sz val="8"/>
            <color indexed="81"/>
            <rFont val="Tahoma"/>
            <family val="2"/>
          </rPr>
          <t xml:space="preserve">Diniz:
VISITA AOS AÇORES
ETM + 3º ANO
GM - OK
TP - 
</t>
        </r>
      </text>
    </comment>
    <comment ref="B4" authorId="0" shapeId="0">
      <text>
        <r>
          <rPr>
            <sz val="8"/>
            <color indexed="81"/>
            <rFont val="Tahoma"/>
            <family val="2"/>
          </rPr>
          <t xml:space="preserve">Andrade
CAD 139422-D João Pires
HFAR analises
T-Particular
Gm- OK
</t>
        </r>
      </text>
    </comment>
    <comment ref="I4" authorId="0" shapeId="0">
      <text>
        <r>
          <rPr>
            <sz val="8"/>
            <color indexed="81"/>
            <rFont val="Tahoma"/>
            <family val="2"/>
          </rPr>
          <t xml:space="preserve">GM ETM
NUCLEO DE ASSISTENCIA E SOCORRO 
VISITA DE ESTUDO
GM-OK
T-OK
</t>
        </r>
      </text>
    </comment>
    <comment ref="N4" authorId="1" shapeId="0">
      <text>
        <r>
          <rPr>
            <sz val="8"/>
            <color indexed="81"/>
            <rFont val="Tahoma"/>
            <family val="2"/>
          </rPr>
          <t xml:space="preserve">GM ETM
QUELUZ
VISITA DE ESTUDO
jorge lozano 13:00
GM-PASSAR
T-OK
</t>
        </r>
      </text>
    </comment>
    <comment ref="O4" authorId="0" shapeId="0">
      <text>
        <r>
          <rPr>
            <sz val="8"/>
            <color indexed="81"/>
            <rFont val="Tahoma"/>
            <family val="2"/>
          </rPr>
          <t>Andrade:
Anna e Constantino Futurália
T-militar
gm-ok</t>
        </r>
      </text>
    </comment>
    <comment ref="P4" authorId="0" shapeId="0">
      <text>
        <r>
          <rPr>
            <sz val="8"/>
            <color indexed="81"/>
            <rFont val="Tahoma"/>
            <family val="2"/>
          </rPr>
          <t xml:space="preserve">Andrade:
J.Pereira Vilaça Espada Futurália
Bordalo e M. Ferreira
T-OK
gm-ok
</t>
        </r>
      </text>
    </comment>
    <comment ref="Q4" authorId="0" shapeId="0">
      <text>
        <r>
          <rPr>
            <sz val="8"/>
            <color indexed="81"/>
            <rFont val="Tahoma"/>
            <family val="2"/>
          </rPr>
          <t xml:space="preserve">Andrade:
M.Correia Futurália
Assiscado e Soares
T-OK
gm-ok SAÍDA 0830 REGRESSO 18H
</t>
        </r>
      </text>
    </comment>
    <comment ref="R4" authorId="0" shapeId="0">
      <text>
        <r>
          <rPr>
            <sz val="8"/>
            <color indexed="81"/>
            <rFont val="Tahoma"/>
            <family val="2"/>
          </rPr>
          <t xml:space="preserve">Andrade:
Batista e Fernandes
T-PARTICULAR
gm-ok
</t>
        </r>
      </text>
    </comment>
    <comment ref="U4" authorId="0" shapeId="0">
      <text>
        <r>
          <rPr>
            <sz val="8"/>
            <color indexed="81"/>
            <rFont val="Tahoma"/>
            <family val="2"/>
          </rPr>
          <t>Andrade:
Marcar jantares 1º ano e confirmar desmarcação de 5aF
Unif. Procedimentos jantares</t>
        </r>
      </text>
    </comment>
    <comment ref="X4" authorId="1" shapeId="0">
      <text>
        <r>
          <rPr>
            <sz val="8"/>
            <color indexed="81"/>
            <rFont val="Tahoma"/>
            <family val="2"/>
          </rPr>
          <t>Andrade
TROIA18
MARTO e o J.MENDES
INICIO DIA 22 - DEVEM COMPARECER NA EN ÀS 18H00
TP - OK
GM - OK</t>
        </r>
      </text>
    </comment>
    <comment ref="Y4" authorId="0" shapeId="0">
      <text>
        <r>
          <rPr>
            <sz val="8"/>
            <color indexed="81"/>
            <rFont val="Tahoma"/>
            <family val="2"/>
          </rPr>
          <t xml:space="preserve">Andrade
TROIA18
MARTO e o J.MENDES
</t>
        </r>
      </text>
    </comment>
    <comment ref="Z4" authorId="0" shapeId="0">
      <text>
        <r>
          <rPr>
            <sz val="8"/>
            <color indexed="81"/>
            <rFont val="Tahoma"/>
            <family val="2"/>
          </rPr>
          <t xml:space="preserve">Andrade
TROIA18
MARTO e o J.MENDES
</t>
        </r>
      </text>
    </comment>
    <comment ref="AA4" authorId="1" shapeId="0">
      <text>
        <r>
          <rPr>
            <sz val="8"/>
            <color indexed="81"/>
            <rFont val="Tahoma"/>
            <family val="2"/>
          </rPr>
          <t xml:space="preserve">Diniz:
Introduzir passaporte de ferias
Catia Ferreira - 135160-F
Marcio Resende - 134248-H
Francisco Colaço - 134168-F
</t>
        </r>
      </text>
    </comment>
    <comment ref="F5" authorId="2" shapeId="0">
      <text>
        <r>
          <rPr>
            <sz val="8"/>
            <color indexed="81"/>
            <rFont val="Tahoma"/>
            <family val="2"/>
          </rPr>
          <t xml:space="preserve">Cap Sousa:
Aulas na AM alunos ENGEL
CAD Bordalo
CAD Beatriz Ferreira
CAD Pascoal
GM OK para o mês de março)
T militar (Saída às 06h40)
</t>
        </r>
      </text>
    </comment>
    <comment ref="I5" authorId="1" shapeId="0">
      <text>
        <r>
          <rPr>
            <sz val="8"/>
            <color indexed="81"/>
            <rFont val="Tahoma"/>
            <family val="2"/>
          </rPr>
          <t xml:space="preserve">Cap Sousa:
CMA 
CAD 139412-G Pedro Dias
GM - OK
TP - MILITAR
CAD 139422-D João Pires
GM - OK
TP - MILITAR
CAD 139912-J Francisco Gonçalves Alterado para dia 3 de abril
CAD 140672-J Margarido
GM - OK
TP - OK
CAD Pedro Bento
GM - OK
TP - OK
CAD Claudio Gomes 
GM - OK
TP - PARTICULAR
Consulta Urulogia Thó Monteiro
Gm-ok levam os camaradas
T-particular
</t>
        </r>
      </text>
    </comment>
    <comment ref="J5" authorId="1" shapeId="0">
      <text>
        <r>
          <rPr>
            <sz val="8"/>
            <color indexed="81"/>
            <rFont val="Tahoma"/>
            <family val="2"/>
          </rPr>
          <t xml:space="preserve">ASP Rui Mendes
Campeonato FAP ORI BTT - CA
T- Particular
GM- OK
</t>
        </r>
      </text>
    </comment>
    <comment ref="P5" authorId="1" shapeId="0">
      <text>
        <r>
          <rPr>
            <sz val="8"/>
            <color indexed="81"/>
            <rFont val="Tahoma"/>
            <family val="2"/>
          </rPr>
          <t xml:space="preserve">Cap Sousa:
CMA
CAD 138971 Rodrigo Pombo 
GM-OK
T-PARTICULAR
CAD 138972 Fábio Ferreira
GM-OK
T-MILITAR
CAD Daniel Martins
GM-OK
T-MILITAR
ASP Samuel Cabanas
GM-OK
T-PARTICULAR
ASP R. Mendes
GM-OK
T-PARTICULAR
</t>
        </r>
      </text>
    </comment>
    <comment ref="Q5" authorId="0" shapeId="0">
      <text>
        <r>
          <rPr>
            <sz val="8"/>
            <color indexed="81"/>
            <rFont val="Tahoma"/>
            <family val="2"/>
          </rPr>
          <t xml:space="preserve">Andrade
Guia de Marcha ETM Montijo
Recebido GW Gab CMD BA6 a pedir comparencia do elemento
GM-OK
T-Particular
</t>
        </r>
      </text>
    </comment>
    <comment ref="F7" authorId="1" shapeId="0">
      <text>
        <r>
          <rPr>
            <sz val="8"/>
            <color indexed="81"/>
            <rFont val="Tahoma"/>
            <family val="2"/>
          </rPr>
          <t xml:space="preserve">Diniz:
NADIA NUNES
CONSULTA HFAR
09:00
GM - NO
TP - PARTICULAR
CS - NO
</t>
        </r>
      </text>
    </comment>
    <comment ref="N7" authorId="0" shapeId="0">
      <text>
        <r>
          <rPr>
            <sz val="8"/>
            <color indexed="81"/>
            <rFont val="Tahoma"/>
            <family val="2"/>
          </rPr>
          <t xml:space="preserve">Andrade:
TEM TMMEL Daniel Santos
Consulta CPSIFA 09:00
Cap. Jamal
</t>
        </r>
      </text>
    </comment>
    <comment ref="R7" authorId="0" shapeId="0">
      <text>
        <r>
          <rPr>
            <sz val="8"/>
            <color indexed="81"/>
            <rFont val="Tahoma"/>
            <family val="2"/>
          </rPr>
          <t xml:space="preserve">Andrade:
Campeonato FADU Pista Coberta
GM-OK
T-PARTICULAR
GW 09-03-2018 15:07
</t>
        </r>
      </text>
    </comment>
    <comment ref="P11" authorId="0" shapeId="0">
      <text>
        <r>
          <rPr>
            <sz val="8"/>
            <color indexed="81"/>
            <rFont val="Tahoma"/>
            <family val="2"/>
          </rPr>
          <t xml:space="preserve">Andrade
07:30
Daniela Costa
HFAR Consulta externa
GM-ok
T-particular
cs-ok
</t>
        </r>
      </text>
    </comment>
    <comment ref="V11" authorId="1" shapeId="0">
      <text>
        <r>
          <rPr>
            <sz val="8"/>
            <color indexed="81"/>
            <rFont val="Tahoma"/>
            <family val="2"/>
          </rPr>
          <t xml:space="preserve">Diniz:
GARCIA
CMA EXTRAORDINÁRIO
10:00
TP - MILITAR
GM - OK
</t>
        </r>
      </text>
    </comment>
    <comment ref="H12" authorId="1" shapeId="0">
      <text>
        <r>
          <rPr>
            <sz val="8"/>
            <color indexed="81"/>
            <rFont val="Tahoma"/>
            <family val="2"/>
          </rPr>
          <t xml:space="preserve">Diniz:
PENEDO
CONSULTA
10:15
HFAR
GM - ok
TP - militar
CS - OK
</t>
        </r>
      </text>
    </comment>
    <comment ref="C13" authorId="0" shapeId="0">
      <text>
        <r>
          <rPr>
            <sz val="8"/>
            <color indexed="81"/>
            <rFont val="Tahoma"/>
            <family val="2"/>
          </rPr>
          <t xml:space="preserve">Andrade
CAD 139422-D João Pires
Consulta Dermatologia HFAR 10:30
T-Militar
GM-Passar
Passar Guia marcha Thó para CMA extraordinádio
T- Particular
</t>
        </r>
      </text>
    </comment>
    <comment ref="X17" authorId="1" shapeId="0">
      <text>
        <r>
          <rPr>
            <sz val="8"/>
            <color indexed="81"/>
            <rFont val="Tahoma"/>
            <family val="2"/>
          </rPr>
          <t>Todos os alunos 11:30 no AF para Missa Pascal
Inicio às 11:45
PE AFA vai para junto do capelão.
Não há aulas 11:10/12:00
Fardamento nº2 c/ jaqueta
Coro vai atuar</t>
        </r>
      </text>
    </comment>
    <comment ref="U19" authorId="1" shapeId="0">
      <text>
        <r>
          <rPr>
            <sz val="8"/>
            <color indexed="81"/>
            <rFont val="Tahoma"/>
            <family val="2"/>
          </rPr>
          <t xml:space="preserve">Asp R. Mendes
Jornadas Militares BTT
EPR. CA 1SAR ALMEIDA
GM-OK
T-Particular
Aguarda MSG ou saber mais info.
</t>
        </r>
      </text>
    </comment>
    <comment ref="AI20" authorId="3" shapeId="0">
      <text>
        <r>
          <rPr>
            <sz val="8"/>
            <color indexed="81"/>
            <rFont val="Tahoma"/>
            <family val="2"/>
          </rPr>
          <t xml:space="preserve">
</t>
        </r>
      </text>
    </comment>
    <comment ref="AP20" authorId="3" shapeId="0">
      <text>
        <r>
          <rPr>
            <sz val="8"/>
            <color indexed="81"/>
            <rFont val="Tahoma"/>
            <family val="2"/>
          </rPr>
          <t xml:space="preserve">
</t>
        </r>
      </text>
    </comment>
    <comment ref="G22" authorId="2" shapeId="0">
      <text>
        <r>
          <rPr>
            <sz val="8"/>
            <color indexed="81"/>
            <rFont val="Tahoma"/>
            <family val="2"/>
          </rPr>
          <t xml:space="preserve">Cap Sousa:
Aulas na AM alunos ENGEL
CAD Bordalo
CAD Beatriz Ferreira
CAD Pascoal
GM OK para o mês de março)
T militar (Saída às 12h45)
</t>
        </r>
      </text>
    </comment>
    <comment ref="H22" authorId="1" shapeId="0">
      <text>
        <r>
          <rPr>
            <sz val="8"/>
            <color indexed="81"/>
            <rFont val="Tahoma"/>
            <family val="2"/>
          </rPr>
          <t xml:space="preserve">Diniz:
JSFA
TELMO GOMES
TP - PARTICULAR
GM - OK
</t>
        </r>
      </text>
    </comment>
    <comment ref="O22" authorId="0" shapeId="0">
      <text>
        <r>
          <rPr>
            <sz val="8"/>
            <color indexed="81"/>
            <rFont val="Tahoma"/>
            <family val="2"/>
          </rPr>
          <t xml:space="preserve">Diniz:
CONSULTA EXTERNA HFAR
BATISTA
SAÍDA 12:45
GM - NO
TP - Aluna marcou 12:45
CS - OK
</t>
        </r>
      </text>
    </comment>
    <comment ref="AB22" authorId="1" shapeId="0">
      <text>
        <r>
          <rPr>
            <sz val="8"/>
            <color indexed="81"/>
            <rFont val="Tahoma"/>
            <family val="2"/>
          </rPr>
          <t>Diniz:
PETERSON PEDRO
SEF LOJA DO CIDADÃO CACEM
RENOVAR VISTO
TP MILITAR
GM - OK</t>
        </r>
      </text>
    </comment>
    <comment ref="G23" authorId="1" shapeId="0">
      <text>
        <r>
          <rPr>
            <sz val="8"/>
            <color indexed="81"/>
            <rFont val="Tahoma"/>
            <family val="2"/>
          </rPr>
          <t xml:space="preserve">CAP JULIA:
CADAL PETTERSON - SEF
            GM+TPM
CADAL MONTEZ - ISCTE
          GM+TPP
</t>
        </r>
      </text>
    </comment>
    <comment ref="H23" authorId="1" shapeId="0">
      <text>
        <r>
          <rPr>
            <sz val="8"/>
            <color indexed="81"/>
            <rFont val="Tahoma"/>
            <family val="2"/>
          </rPr>
          <t xml:space="preserve">Interemes ISCPSI
TIRO FUTSAL BASQUETEBOL
GW 28-02-2018 14:43
T-OK
GM - OK
</t>
        </r>
      </text>
    </comment>
    <comment ref="O23" authorId="0" shapeId="0">
      <text>
        <r>
          <rPr>
            <sz val="8"/>
            <color indexed="81"/>
            <rFont val="Tahoma"/>
            <family val="2"/>
          </rPr>
          <t xml:space="preserve">Andrade
Prova Multidisciplinar e laser run
GM-ok
T-OK
GW 09-03-2018 15:06
</t>
        </r>
      </text>
    </comment>
    <comment ref="V23" authorId="1" shapeId="0">
      <text>
        <r>
          <rPr>
            <sz val="8"/>
            <color indexed="81"/>
            <rFont val="Tahoma"/>
            <family val="2"/>
          </rPr>
          <t xml:space="preserve">Diniz:
JSFA
MORGADO
GM - OK
TP - OK
THO MONTEIRO
GM - OK
TP - PARTICULAR
</t>
        </r>
      </text>
    </comment>
    <comment ref="H24" authorId="1" shapeId="0">
      <text>
        <r>
          <rPr>
            <sz val="8"/>
            <color indexed="81"/>
            <rFont val="Tahoma"/>
            <family val="2"/>
          </rPr>
          <t xml:space="preserve">JULIA:
SAMUEL CABANAS
GM OK
TRP PROPRIO
</t>
        </r>
      </text>
    </comment>
    <comment ref="V24" authorId="1" shapeId="0">
      <text>
        <r>
          <rPr>
            <sz val="8"/>
            <color indexed="81"/>
            <rFont val="Tahoma"/>
            <family val="2"/>
          </rPr>
          <t>Andrade:
A da Costa
Medidas TS 13:30
AVISADOS</t>
        </r>
      </text>
    </comment>
    <comment ref="H25" authorId="1" shapeId="0">
      <text>
        <r>
          <rPr>
            <sz val="8"/>
            <color indexed="81"/>
            <rFont val="Tahoma"/>
            <family val="2"/>
          </rPr>
          <t xml:space="preserve">Substituição Aula Aerodinamica I
3º ano Zuntas
13:30 as 15:20 PASSOU PARA 6ªFEIRA - 13:30
CDI I
1º ano - AVISADOS
13:30 as 16:30
Cartao residencia
SEF GUILHERME SILVA
LCCACEM
T-OK 12:45
Gm- OK
</t>
        </r>
      </text>
    </comment>
    <comment ref="O25" authorId="0" shapeId="0">
      <text>
        <r>
          <rPr>
            <sz val="8"/>
            <color indexed="81"/>
            <rFont val="Tahoma"/>
            <family val="2"/>
          </rPr>
          <t xml:space="preserve">Substituição Aula Aerodinamica I
3º ano Zuntas
13:30 as 15:20
CDI I
1º ano
13:30 as 16:30
</t>
        </r>
      </text>
    </comment>
    <comment ref="V25" authorId="0" shapeId="0">
      <text>
        <r>
          <rPr>
            <sz val="8"/>
            <color indexed="81"/>
            <rFont val="Tahoma"/>
            <family val="2"/>
          </rPr>
          <t xml:space="preserve">CDI I
1º ano
13:30 as 16:30
AVISADOS
3ºCMAM aula logistica
Avisados
</t>
        </r>
      </text>
    </comment>
    <comment ref="O26" authorId="0" shapeId="0">
      <text>
        <r>
          <rPr>
            <sz val="8"/>
            <color indexed="81"/>
            <rFont val="Tahoma"/>
            <family val="2"/>
          </rPr>
          <t xml:space="preserve">Diniz:
AULA COMPENSAÇÃO 
E/O
2º PILAV + ENG
13:30/15:20
ALUNOS AVISADOS
</t>
        </r>
      </text>
    </comment>
    <comment ref="V26" authorId="1" shapeId="0">
      <text>
        <r>
          <rPr>
            <sz val="8"/>
            <color indexed="81"/>
            <rFont val="Tahoma"/>
            <family val="2"/>
          </rPr>
          <t>Diniz:
REUNIÃO COM DIRETOR DE CURSO
TS
ANFITEATRO 1
13:30 - 14:30
ACONTECEU NA SEMANA ANTERIOR</t>
        </r>
      </text>
    </comment>
    <comment ref="H27" authorId="1" shapeId="0">
      <text>
        <r>
          <rPr>
            <sz val="8"/>
            <color indexed="81"/>
            <rFont val="Tahoma"/>
            <family val="2"/>
          </rPr>
          <t xml:space="preserve">INTER EMMES:
CAP JULIA PINTO + SAJ PAIS
</t>
        </r>
      </text>
    </comment>
    <comment ref="O27" authorId="0" shapeId="0">
      <text>
        <r>
          <rPr>
            <sz val="8"/>
            <color indexed="81"/>
            <rFont val="Tahoma"/>
            <family val="2"/>
          </rPr>
          <t xml:space="preserve">
Raquel Rocha falar Luisa Carvalho
</t>
        </r>
      </text>
    </comment>
    <comment ref="O29" authorId="0" shapeId="0">
      <text>
        <r>
          <rPr>
            <sz val="8"/>
            <color indexed="81"/>
            <rFont val="Tahoma"/>
            <family val="2"/>
          </rPr>
          <t xml:space="preserve">
Bernardo Alves falar Luisa Carvalho
</t>
        </r>
      </text>
    </comment>
    <comment ref="V29" authorId="1" shapeId="0">
      <text>
        <r>
          <rPr>
            <sz val="8"/>
            <color indexed="81"/>
            <rFont val="Tahoma"/>
            <family val="2"/>
          </rPr>
          <t>Visita de estudo.
Nomear 2 alunos para acompanhar.
Coordenar LABAER
GW 01-03-2018 10:39
germano lopes
martins ferreira
fontes</t>
        </r>
      </text>
    </comment>
    <comment ref="O31" authorId="0" shapeId="0">
      <text>
        <r>
          <rPr>
            <sz val="8"/>
            <color indexed="81"/>
            <rFont val="Tahoma"/>
            <family val="2"/>
          </rPr>
          <t xml:space="preserve">
Petrusca Salvador falar Luisa Carvalho
</t>
        </r>
      </text>
    </comment>
    <comment ref="U31" authorId="1" shapeId="0">
      <text>
        <r>
          <rPr>
            <sz val="8"/>
            <color indexed="81"/>
            <rFont val="Tahoma"/>
            <family val="2"/>
          </rPr>
          <t xml:space="preserve">CAP PINTO:
CONSULTA HFAR
CADAL 139925-L
GM OK
TP OK
</t>
        </r>
      </text>
    </comment>
    <comment ref="V31" authorId="0" shapeId="0">
      <text>
        <r>
          <rPr>
            <sz val="8"/>
            <color indexed="81"/>
            <rFont val="Tahoma"/>
            <family val="2"/>
          </rPr>
          <t>Andrade:
Aula compensação 4º LEA</t>
        </r>
      </text>
    </comment>
    <comment ref="O33" authorId="0" shapeId="0">
      <text>
        <r>
          <rPr>
            <sz val="8"/>
            <color indexed="81"/>
            <rFont val="Tahoma"/>
            <family val="2"/>
          </rPr>
          <t xml:space="preserve">
Francisco Gonçalves falar Luisa Carvalho
Aula Logistica 3ºCMAM
</t>
        </r>
      </text>
    </comment>
    <comment ref="Q33" authorId="0" shapeId="0">
      <text>
        <r>
          <rPr>
            <sz val="8"/>
            <color indexed="81"/>
            <rFont val="Tahoma"/>
            <family val="2"/>
          </rPr>
          <t xml:space="preserve">Aula Logistica 3ºCMAM
AVISADO
</t>
        </r>
      </text>
    </comment>
    <comment ref="X33" authorId="0" shapeId="0">
      <text>
        <r>
          <rPr>
            <sz val="8"/>
            <color indexed="81"/>
            <rFont val="Tahoma"/>
            <family val="2"/>
          </rPr>
          <t xml:space="preserve">Aula Logistica 3ºCMAM
Avisados
</t>
        </r>
      </text>
    </comment>
    <comment ref="O35" authorId="0" shapeId="0">
      <text>
        <r>
          <rPr>
            <sz val="8"/>
            <color indexed="81"/>
            <rFont val="Tahoma"/>
            <family val="2"/>
          </rPr>
          <t xml:space="preserve">
Diogo Alves falar Luisa Carvalho
</t>
        </r>
      </text>
    </comment>
    <comment ref="O37" authorId="0" shapeId="0">
      <text>
        <r>
          <rPr>
            <sz val="8"/>
            <color indexed="81"/>
            <rFont val="Tahoma"/>
            <family val="2"/>
          </rPr>
          <t xml:space="preserve">
Francisco Sousa falar Luisa Carvalho
</t>
        </r>
      </text>
    </comment>
    <comment ref="H38" authorId="0" shapeId="0">
      <text>
        <r>
          <rPr>
            <sz val="8"/>
            <color indexed="81"/>
            <rFont val="Tahoma"/>
            <family val="2"/>
          </rPr>
          <t xml:space="preserve">Andrade
Consulta Sindane, HFAR
T-OK
Gm- ok
</t>
        </r>
      </text>
    </comment>
    <comment ref="F40" authorId="0" shapeId="0">
      <text>
        <r>
          <rPr>
            <sz val="8"/>
            <color indexed="81"/>
            <rFont val="Tahoma"/>
            <family val="2"/>
          </rPr>
          <t>Andrade
Bruno Santos
Consulta Cruz Vermelha Otorrino
Gm- passar
T- particular
Saída 16:00
Acompanhamento?</t>
        </r>
      </text>
    </comment>
    <comment ref="B41" authorId="0" shapeId="0">
      <text>
        <r>
          <rPr>
            <sz val="8"/>
            <color indexed="81"/>
            <rFont val="Tahoma"/>
            <family val="2"/>
          </rPr>
          <t xml:space="preserve">Interemes Basquetebol
Saida 17:30 ODA
ISCPSI - Alcantra
GW 26-02-2018 10:58
gm-ok
T-OK
</t>
        </r>
      </text>
    </comment>
    <comment ref="N41" authorId="0" shapeId="0">
      <text>
        <r>
          <rPr>
            <sz val="8"/>
            <color indexed="81"/>
            <rFont val="Tahoma"/>
            <family val="2"/>
          </rPr>
          <t xml:space="preserve">Diniz:
JOGO BASQUETEBOL ADESL
17:30
GW 06/03/2018    09:43
GM-OK
T-OK
</t>
        </r>
      </text>
    </comment>
    <comment ref="O41" authorId="0" shapeId="0">
      <text>
        <r>
          <rPr>
            <sz val="8"/>
            <color indexed="81"/>
            <rFont val="Tahoma"/>
            <family val="2"/>
          </rPr>
          <t xml:space="preserve">Andrade
Via Sacra 
20 alunos
2 Morgado
2 Nunes
2 Oliveira
2 Arriscado
2 Sindane
1 Azevedo
1 Alves
1 Fontainha
1 B santos
1 Pedrosa
1 Almeida
1 Ramos
1 Rodrigues
3 Pedro Silva
3 Rafael Silva
3 Guilherme Silva 
3 Bruno Santos
3 Joao Mendes
4 lopes
4 anselmo
GM-OK
T-OK
</t>
        </r>
      </text>
    </comment>
    <comment ref="P41" authorId="0" shapeId="0">
      <text>
        <r>
          <rPr>
            <sz val="8"/>
            <color indexed="81"/>
            <rFont val="Tahoma"/>
            <family val="2"/>
          </rPr>
          <t xml:space="preserve">Andrade
JOGO Voleibol ADESL
Jogo FUTSAL ADESL
17:30
GW 09/03/2018    10:27
GW 09/03/2018    10:28
GM-ok
T-OK
CEBOLA CINTRAMEDICA
T-MILITAR
GM-OK
CS-OK
</t>
        </r>
      </text>
    </comment>
    <comment ref="T41" authorId="0" shapeId="0">
      <text>
        <r>
          <rPr>
            <sz val="8"/>
            <color indexed="81"/>
            <rFont val="Tahoma"/>
            <family val="2"/>
          </rPr>
          <t xml:space="preserve">Andrade
JOGO INTER-EMES ANDEBOL Escola Naval Alfeite
17:30
GW 09-03-2018 10:34
GM-OK
T-OK
</t>
        </r>
      </text>
    </comment>
    <comment ref="U41" authorId="1" shapeId="0">
      <text>
        <r>
          <rPr>
            <sz val="8"/>
            <color indexed="81"/>
            <rFont val="Tahoma"/>
            <family val="2"/>
          </rPr>
          <t xml:space="preserve">Diniz:
CEBOLA
FISOTERAPIA
17:35
GM - OK
TP - MILITAR
</t>
        </r>
      </text>
    </comment>
    <comment ref="V41" authorId="1" shapeId="0">
      <text>
        <r>
          <rPr>
            <sz val="8"/>
            <color indexed="81"/>
            <rFont val="Tahoma"/>
            <family val="2"/>
          </rPr>
          <t xml:space="preserve">Diniz:
CEBOLA
FISOTERAPIA
17:35
GM - OK 
TP - MILITAR
</t>
        </r>
      </text>
    </comment>
    <comment ref="W41" authorId="1" shapeId="0">
      <text>
        <r>
          <rPr>
            <sz val="8"/>
            <color indexed="81"/>
            <rFont val="Tahoma"/>
            <family val="2"/>
          </rPr>
          <t xml:space="preserve">Diniz:
CEBOLA
FISOTERAPIA
17:35
GM - OK
TP - MILITAR
</t>
        </r>
      </text>
    </comment>
    <comment ref="G43" authorId="4" shapeId="0">
      <text>
        <r>
          <rPr>
            <b/>
            <sz val="8"/>
            <color indexed="81"/>
            <rFont val="Tahoma"/>
            <family val="2"/>
          </rPr>
          <t>JULIA:
GM OK
TRANSP PROP
CIDADE UNIV
TREINO ESGRIMA
18H00
GABRIEL SANTOS
FRANCISCO SOUSA
JUSTO MENDES
BATISTA</t>
        </r>
        <r>
          <rPr>
            <sz val="8"/>
            <color indexed="81"/>
            <rFont val="Tahoma"/>
            <family val="2"/>
          </rPr>
          <t xml:space="preserve">
</t>
        </r>
      </text>
    </comment>
    <comment ref="U43" authorId="0" shapeId="0">
      <text>
        <r>
          <rPr>
            <sz val="8"/>
            <color indexed="81"/>
            <rFont val="Tahoma"/>
            <family val="2"/>
          </rPr>
          <t>Andrade:
Treino Esgrima
g.santos
f.sousa
justo mendes
diogo alves
carolina batista</t>
        </r>
      </text>
    </comment>
    <comment ref="G45" authorId="0" shapeId="0">
      <text>
        <r>
          <rPr>
            <sz val="8"/>
            <color indexed="81"/>
            <rFont val="Tahoma"/>
            <family val="2"/>
          </rPr>
          <t xml:space="preserve">Cidade Universitária
GW 27-02-2018 17:33
T-OK
GM -OK
</t>
        </r>
      </text>
    </comment>
    <comment ref="H46" authorId="1" shapeId="0">
      <text>
        <r>
          <rPr>
            <sz val="8"/>
            <color indexed="81"/>
            <rFont val="Tahoma"/>
            <family val="2"/>
          </rPr>
          <t xml:space="preserve">Cidade Universitária ADESL
VOLEIBOL
GW 28-02-2018 15:17
T-OK
GM - OK
</t>
        </r>
      </text>
    </comment>
    <comment ref="I47" authorId="1" shapeId="0">
      <text>
        <r>
          <rPr>
            <sz val="8"/>
            <color indexed="81"/>
            <rFont val="Tahoma"/>
            <family val="2"/>
          </rPr>
          <t xml:space="preserve">ADESL
BASQUETEBOL
GW 28-02-2018 15:25
T-OK
GM - OK
</t>
        </r>
      </text>
    </comment>
  </commentList>
</comments>
</file>

<file path=xl/comments21.xml><?xml version="1.0" encoding="utf-8"?>
<comments xmlns="http://schemas.openxmlformats.org/spreadsheetml/2006/main">
  <authors>
    <author>Cap Sousa</author>
    <author>Diniz</author>
    <author>DCSI</author>
    <author>Andrade</author>
    <author>Cap Rebelo 501673</author>
  </authors>
  <commentList>
    <comment ref="B3" authorId="0" shapeId="0">
      <text>
        <r>
          <rPr>
            <b/>
            <sz val="8"/>
            <color indexed="81"/>
            <rFont val="Tahoma"/>
            <family val="2"/>
          </rPr>
          <t>Cap Sousa:</t>
        </r>
        <r>
          <rPr>
            <sz val="8"/>
            <color indexed="81"/>
            <rFont val="Tahoma"/>
            <family val="2"/>
          </rPr>
          <t xml:space="preserve">
Comemorações do dia da AFA</t>
        </r>
      </text>
    </comment>
    <comment ref="D3" authorId="0" shapeId="0">
      <text>
        <r>
          <rPr>
            <sz val="8"/>
            <color indexed="81"/>
            <rFont val="Tahoma"/>
            <family val="2"/>
          </rPr>
          <t xml:space="preserve">Cap Sousa:
ITLS Avisar ALF Alexandra Morais
Contactado o CFMTFA via GW
</t>
        </r>
      </text>
    </comment>
    <comment ref="F3" authorId="1" shapeId="0">
      <text>
        <r>
          <rPr>
            <sz val="8"/>
            <color indexed="81"/>
            <rFont val="Tahoma"/>
            <family val="2"/>
          </rPr>
          <t xml:space="preserve">CMA:
CAD RAFAEL SOUSA
CAD FRANCISCO SOUSA
GM OK JP
</t>
        </r>
      </text>
    </comment>
    <comment ref="I3" authorId="1" shapeId="0">
      <text>
        <r>
          <rPr>
            <sz val="8"/>
            <color indexed="81"/>
            <rFont val="Tahoma"/>
            <family val="2"/>
          </rPr>
          <t>Cap Sousa:
Exercício Guadiana 18
Mértola e Pomarão
EPR: 1TEN Rosado Gaspar
210901922
escnaval-3companhia@marinha.pt
CADAL VARANDA
CADAL GONÇALVES</t>
        </r>
      </text>
    </comment>
    <comment ref="X3" authorId="1" shapeId="0">
      <text>
        <r>
          <rPr>
            <sz val="8"/>
            <color indexed="81"/>
            <rFont val="Tahoma"/>
            <family val="2"/>
          </rPr>
          <t xml:space="preserve">Cap Sousa:
ETM
Visita de estudo à TAP
23FEV2018
Saída às 07H30
Regresso 13H00
GM OK
T militar OK
</t>
        </r>
      </text>
    </comment>
    <comment ref="AA3" authorId="0" shapeId="0">
      <text>
        <r>
          <rPr>
            <sz val="8"/>
            <color indexed="81"/>
            <rFont val="Tahoma"/>
            <family val="2"/>
          </rPr>
          <t>Cap Sousa:
CMA
CAD 138971-L Rodrigo Pombo
GM no
T no
Remarcado para 15MAR</t>
        </r>
      </text>
    </comment>
    <comment ref="C4" authorId="1" shapeId="0">
      <text>
        <r>
          <rPr>
            <sz val="8"/>
            <color indexed="81"/>
            <rFont val="Tahoma"/>
            <family val="2"/>
          </rPr>
          <t xml:space="preserve">Cap Sousa:
Treino orientação
02FEV2018
Saída às 08h15
Escola Naval - Alfeite
</t>
        </r>
      </text>
    </comment>
    <comment ref="AA4" authorId="0" shapeId="0">
      <text>
        <r>
          <rPr>
            <sz val="8"/>
            <color indexed="81"/>
            <rFont val="Tahoma"/>
            <family val="2"/>
          </rPr>
          <t xml:space="preserve">Cap Sousa:
Aulas na AM alunos ENGEL
CAD Bordalo
CAD Beatriz Ferreira
CAD Pascoal
GM OK
T militar (Saída às 06h20)
</t>
        </r>
      </text>
    </comment>
    <comment ref="E5" authorId="0" shapeId="0">
      <text>
        <r>
          <rPr>
            <sz val="8"/>
            <color indexed="81"/>
            <rFont val="Tahoma"/>
            <family val="2"/>
          </rPr>
          <t xml:space="preserve">Cap Sousa:
CAD 139424-L Vasco Coelho 
Cirurgia 
04FEV (Sai dia 06FEV)
GM PK
T particular
</t>
        </r>
      </text>
    </comment>
    <comment ref="F5" authorId="0" shapeId="0">
      <text>
        <r>
          <rPr>
            <sz val="8"/>
            <color indexed="81"/>
            <rFont val="Tahoma"/>
            <family val="2"/>
          </rPr>
          <t xml:space="preserve">Cap Sousa:
CAD 139414-C THO Monteiro 
Cirurgia 
05FEV (Sai dia 07FEV)
GM OK
T particular
</t>
        </r>
      </text>
    </comment>
    <comment ref="G5" authorId="0" shapeId="0">
      <text>
        <r>
          <rPr>
            <sz val="8"/>
            <color indexed="81"/>
            <rFont val="Tahoma"/>
            <family val="2"/>
          </rPr>
          <t xml:space="preserve">Cap Sousa:
CAD Bruno Santos
Cirurgia Otorrino
06FEV (Sai dia 07FEV)
GM OK
T particular
</t>
        </r>
      </text>
    </comment>
    <comment ref="J5" authorId="0" shapeId="0">
      <text>
        <r>
          <rPr>
            <sz val="8"/>
            <color indexed="81"/>
            <rFont val="Tahoma"/>
            <family val="2"/>
          </rPr>
          <t xml:space="preserve">Cap Sousa:
09FEV2018
Visita de estudo Embraer - Évora
Início da visita às 09h30
Fim da visita às 12H30 
Almoço na Embraer
Reforços OK (pedido por GW)
GM OK
T militar (Saída às 07H00)
</t>
        </r>
      </text>
    </comment>
    <comment ref="AA5" authorId="0" shapeId="0">
      <text>
        <r>
          <rPr>
            <sz val="8"/>
            <color indexed="81"/>
            <rFont val="Tahoma"/>
            <family val="2"/>
          </rPr>
          <t xml:space="preserve">Cap Sousa:
ASP Fontes
Consulta HFAR
GM OK
T particular
</t>
        </r>
      </text>
    </comment>
    <comment ref="AB5" authorId="1" shapeId="0">
      <text>
        <r>
          <rPr>
            <sz val="8"/>
            <color indexed="81"/>
            <rFont val="Tahoma"/>
            <family val="2"/>
          </rPr>
          <t>Diniz:
EXAME CINTIGRAFIA OSSEA
PENEDO
08:30
TP - NO
GM - NO
FOI SEM GM</t>
        </r>
      </text>
    </comment>
    <comment ref="F7" authorId="0" shapeId="0">
      <text>
        <r>
          <rPr>
            <b/>
            <sz val="8"/>
            <color indexed="81"/>
            <rFont val="Tahoma"/>
            <family val="2"/>
          </rPr>
          <t>Cap Sousa:</t>
        </r>
        <r>
          <rPr>
            <sz val="8"/>
            <color indexed="81"/>
            <rFont val="Tahoma"/>
            <family val="2"/>
          </rPr>
          <t xml:space="preserve">
Tiro ETM
</t>
        </r>
      </text>
    </comment>
    <comment ref="G7" authorId="2" shapeId="0">
      <text>
        <r>
          <rPr>
            <b/>
            <sz val="8"/>
            <color indexed="81"/>
            <rFont val="Tahoma"/>
            <family val="2"/>
          </rPr>
          <t>CAP JULIA:
GM TRATADA
ISCSP 9H
HENRIQUE FONTES
138534-J</t>
        </r>
        <r>
          <rPr>
            <sz val="8"/>
            <color indexed="81"/>
            <rFont val="Tahoma"/>
            <family val="2"/>
          </rPr>
          <t xml:space="preserve">
</t>
        </r>
      </text>
    </comment>
    <comment ref="H7" authorId="0" shapeId="0">
      <text>
        <r>
          <rPr>
            <sz val="8"/>
            <color indexed="81"/>
            <rFont val="Tahoma"/>
            <family val="2"/>
          </rPr>
          <t>CAP PINTO: 
CONSULTA FISIOTERAPIA
HFAR
CADAL PETTERSON PEDRO
GM oK
T militar</t>
        </r>
      </text>
    </comment>
    <comment ref="J7" authorId="0" shapeId="0">
      <text>
        <r>
          <rPr>
            <sz val="8"/>
            <color indexed="81"/>
            <rFont val="Tahoma"/>
            <family val="2"/>
          </rPr>
          <t xml:space="preserve">CAP JULIA:
GM TRATADA
ISCSP 9H
JOÃO SIMÕES
138544
</t>
        </r>
      </text>
    </comment>
    <comment ref="J8" authorId="2" shapeId="0">
      <text>
        <r>
          <rPr>
            <b/>
            <sz val="8"/>
            <color indexed="81"/>
            <rFont val="Tahoma"/>
            <family val="2"/>
          </rPr>
          <t xml:space="preserve">CAP JULIA:
IDA SEF TRATAR VISTO
</t>
        </r>
        <r>
          <rPr>
            <b/>
            <sz val="8"/>
            <color indexed="81"/>
            <rFont val="Tahoma"/>
            <family val="2"/>
          </rPr>
          <t>REBOLEIRA
CADAL ISA ISIDANE</t>
        </r>
      </text>
    </comment>
    <comment ref="W8" authorId="0" shapeId="0">
      <text>
        <r>
          <rPr>
            <sz val="8"/>
            <color indexed="81"/>
            <rFont val="Tahoma"/>
            <family val="2"/>
          </rPr>
          <t xml:space="preserve">Cap Sousa:
Consulta Fisiatria
22FEV às 09H15
Cintramédica
TEN 137783-D Aires
GM OK
T particular
</t>
        </r>
      </text>
    </comment>
    <comment ref="AA8" authorId="1" shapeId="0">
      <text>
        <r>
          <rPr>
            <sz val="8"/>
            <color indexed="81"/>
            <rFont val="Tahoma"/>
            <family val="2"/>
          </rPr>
          <t xml:space="preserve">Cap Sousa:
3º ano levantar farda nº1
</t>
        </r>
      </text>
    </comment>
    <comment ref="AB9" authorId="1" shapeId="0">
      <text>
        <r>
          <rPr>
            <sz val="8"/>
            <color indexed="81"/>
            <rFont val="Tahoma"/>
            <family val="2"/>
          </rPr>
          <t xml:space="preserve">Diniz:
CONSELHO PEDAGÓGICO IUM
09:30
GM - OK
TP - PARTICULAR
DANIELA COSTA
CABANOS
ANSELMO
</t>
        </r>
      </text>
    </comment>
    <comment ref="B11" authorId="3" shapeId="0">
      <text>
        <r>
          <rPr>
            <sz val="8"/>
            <color indexed="81"/>
            <rFont val="Tahoma"/>
            <family val="2"/>
          </rPr>
          <t xml:space="preserve">Andrade:
Revisões médicas
</t>
        </r>
      </text>
    </comment>
    <comment ref="I11" authorId="0" shapeId="0">
      <text>
        <r>
          <rPr>
            <b/>
            <sz val="8"/>
            <color indexed="81"/>
            <rFont val="Tahoma"/>
            <family val="2"/>
          </rPr>
          <t>Cap Sousa:</t>
        </r>
        <r>
          <rPr>
            <sz val="8"/>
            <color indexed="81"/>
            <rFont val="Tahoma"/>
            <family val="2"/>
          </rPr>
          <t xml:space="preserve">
Alunos Angolanos (4) reunir com Adido na Embaixada
08FEV às 10H00
GM OK
T militar</t>
        </r>
      </text>
    </comment>
    <comment ref="C15" authorId="0" shapeId="0">
      <text>
        <r>
          <rPr>
            <sz val="8"/>
            <color indexed="81"/>
            <rFont val="Tahoma"/>
            <family val="2"/>
          </rPr>
          <t xml:space="preserve">Cap Sousa:
Consulta Cardiologia HFAR
02FEV às 10H00
CAD 139418-F Rafael Silva
GM sem efeito
T particular
</t>
        </r>
      </text>
    </comment>
    <comment ref="AI20" authorId="4" shapeId="0">
      <text>
        <r>
          <rPr>
            <sz val="8"/>
            <color indexed="81"/>
            <rFont val="Tahoma"/>
            <family val="2"/>
          </rPr>
          <t xml:space="preserve">
</t>
        </r>
      </text>
    </comment>
    <comment ref="AP20" authorId="4" shapeId="0">
      <text>
        <r>
          <rPr>
            <sz val="8"/>
            <color indexed="81"/>
            <rFont val="Tahoma"/>
            <family val="2"/>
          </rPr>
          <t xml:space="preserve">
</t>
        </r>
      </text>
    </comment>
    <comment ref="V22" authorId="0" shapeId="0">
      <text>
        <r>
          <rPr>
            <sz val="8"/>
            <color indexed="81"/>
            <rFont val="Tahoma"/>
            <family val="2"/>
          </rPr>
          <t xml:space="preserve">Diniz:
JSFA 
PETERSON PEDRO
Avisado
GM -OK
TP - militar
</t>
        </r>
      </text>
    </comment>
    <comment ref="AB22" authorId="0" shapeId="0">
      <text>
        <r>
          <rPr>
            <sz val="8"/>
            <color indexed="81"/>
            <rFont val="Tahoma"/>
            <family val="2"/>
          </rPr>
          <t xml:space="preserve">Cap Sousa:
Aulas na AM alunos ENGEL
CAD Bordalo
CAD Beatriz Ferreira
CAD Pascoal
GM OK
T militar (Saída às 12h45)
</t>
        </r>
      </text>
    </comment>
    <comment ref="AC22" authorId="1" shapeId="0">
      <text>
        <r>
          <rPr>
            <sz val="8"/>
            <color indexed="81"/>
            <rFont val="Tahoma"/>
            <family val="2"/>
          </rPr>
          <t xml:space="preserve">Diniz:
JSFA
JORGE SOARES
AIRES
GM - OK
TP - MILITAR (SOARES) OK
TP - PARTICULAR (AIRES)
</t>
        </r>
      </text>
    </comment>
    <comment ref="AB23" authorId="1" shapeId="0">
      <text>
        <r>
          <rPr>
            <sz val="8"/>
            <color indexed="81"/>
            <rFont val="Tahoma"/>
            <family val="2"/>
          </rPr>
          <t xml:space="preserve">Diniz:
CONSULTA HFAR
JORGE SOARES
14:00 CMA
GM - OK
TP - OK
</t>
        </r>
      </text>
    </comment>
    <comment ref="H27" authorId="1" shapeId="0">
      <text>
        <r>
          <rPr>
            <b/>
            <sz val="8"/>
            <color indexed="81"/>
            <rFont val="Tahoma"/>
            <family val="2"/>
          </rPr>
          <t>Diniz:</t>
        </r>
        <r>
          <rPr>
            <sz val="8"/>
            <color indexed="81"/>
            <rFont val="Tahoma"/>
            <family val="2"/>
          </rPr>
          <t xml:space="preserve">
REUNIÃO COR ROMÃO</t>
        </r>
      </text>
    </comment>
    <comment ref="O27" authorId="0" shapeId="0">
      <text>
        <r>
          <rPr>
            <b/>
            <sz val="8"/>
            <color indexed="81"/>
            <rFont val="Tahoma"/>
            <family val="2"/>
          </rPr>
          <t>Cap Sousa:</t>
        </r>
        <r>
          <rPr>
            <sz val="8"/>
            <color indexed="81"/>
            <rFont val="Tahoma"/>
            <family val="2"/>
          </rPr>
          <t xml:space="preserve">
JSFA 
CAD 139926 Ricardo Morgado
GM OK
T particular</t>
        </r>
      </text>
    </comment>
    <comment ref="F29" authorId="2" shapeId="0">
      <text>
        <r>
          <rPr>
            <b/>
            <sz val="8"/>
            <color indexed="81"/>
            <rFont val="Tahoma"/>
            <family val="2"/>
          </rPr>
          <t xml:space="preserve">CONSULTA HFAR 14H30:
</t>
        </r>
        <r>
          <rPr>
            <sz val="8"/>
            <color indexed="81"/>
            <rFont val="Tahoma"/>
            <family val="2"/>
          </rPr>
          <t>CAD PEDRO FERREIRA
GM OK
TRANSPORTE OK</t>
        </r>
        <r>
          <rPr>
            <sz val="8"/>
            <color indexed="81"/>
            <rFont val="Tahoma"/>
            <family val="2"/>
          </rPr>
          <t xml:space="preserve">
</t>
        </r>
      </text>
    </comment>
    <comment ref="V30" authorId="0" shapeId="0">
      <text>
        <r>
          <rPr>
            <sz val="8"/>
            <color indexed="81"/>
            <rFont val="Tahoma"/>
            <family val="2"/>
          </rPr>
          <t xml:space="preserve">Diniz:
CONSELHO PEDAGÓGICO IUM
14:45
GM - OK
TP - PARTICULAR
ALF AL ADMAER 138259-E Daniela Costa
ASP Al  PILAV  138543-H Samuel Cabanas
CAD AL PILAV  138970-L Fernando Anselmo (Sem GM por se encontrar em gozo de licença de férias)
</t>
        </r>
      </text>
    </comment>
    <comment ref="AC31" authorId="1" shapeId="0">
      <text>
        <r>
          <rPr>
            <sz val="8"/>
            <color indexed="81"/>
            <rFont val="Tahoma"/>
            <family val="2"/>
          </rPr>
          <t>Diniz:
PALESTRA SAÚDE
TODOS OS ALUNOS
ANFITEATRO
14:30</t>
        </r>
      </text>
    </comment>
    <comment ref="U36" authorId="0" shapeId="0">
      <text>
        <r>
          <rPr>
            <sz val="8"/>
            <color indexed="81"/>
            <rFont val="Tahoma"/>
            <family val="2"/>
          </rPr>
          <t xml:space="preserve">Cap Sousa:
Consulta Ortopedia
19FEV às 16H15
CUF S. Domingos de Rana
TEN 137783-D Aires
GM OK
T particular
</t>
        </r>
      </text>
    </comment>
    <comment ref="AB37" authorId="0" shapeId="0">
      <text>
        <r>
          <rPr>
            <sz val="8"/>
            <color indexed="81"/>
            <rFont val="Tahoma"/>
            <family val="2"/>
          </rPr>
          <t xml:space="preserve">Cap Sousa:
Receção de alunos PALOP pelo MDN
CAD 134706 Pascoal
CAD 134707 Silva
CAD 134705 Salvador
CAD 140500 Pedro
CAD 140502 Sindane
AVISADDOS
GM ok
T militar (saída às 15H00 da AFA, com paragem na AM amadora para apanhar o CAD Pascoal)
</t>
        </r>
      </text>
    </comment>
    <comment ref="AB41" authorId="1" shapeId="0">
      <text>
        <r>
          <rPr>
            <sz val="8"/>
            <color indexed="81"/>
            <rFont val="Tahoma"/>
            <family val="2"/>
          </rPr>
          <t xml:space="preserve">Diniz:
CONSULTA FISIATRIA
LAURA CEBOLA
CINTRA MÉDICA
17:30
GM - OK
TP - OK 17:05
</t>
        </r>
      </text>
    </comment>
    <comment ref="B43" authorId="0" shapeId="0">
      <text>
        <r>
          <rPr>
            <sz val="8"/>
            <color indexed="81"/>
            <rFont val="Tahoma"/>
            <family val="2"/>
          </rPr>
          <t xml:space="preserve">Diniz:
PATRICIA ABRANTES
ECOGRAFIA
HOSPITAL DA LUZ OEIRAS
18:00
TP - particular
GM - sem efeito
</t>
        </r>
      </text>
    </comment>
    <comment ref="AC43" authorId="1" shapeId="0">
      <text>
        <r>
          <rPr>
            <sz val="8"/>
            <color indexed="81"/>
            <rFont val="Tahoma"/>
            <family val="2"/>
          </rPr>
          <t xml:space="preserve">Diniz:
CONSULTA EXTERNA
HOSPITAL DA LUZ
18:00
ORTOPEDIA
GM - OK
TP - 17:00 OK
</t>
        </r>
      </text>
    </comment>
  </commentList>
</comments>
</file>

<file path=xl/comments22.xml><?xml version="1.0" encoding="utf-8"?>
<comments xmlns="http://schemas.openxmlformats.org/spreadsheetml/2006/main">
  <authors>
    <author>Andrade</author>
    <author>Cap Sousa</author>
    <author>Diniz</author>
    <author>Cap Rebelo 501673</author>
  </authors>
  <commentList>
    <comment ref="C3" authorId="0" shapeId="0">
      <text>
        <r>
          <rPr>
            <sz val="8"/>
            <color indexed="81"/>
            <rFont val="Tahoma"/>
            <family val="2"/>
          </rPr>
          <t xml:space="preserve">Andrade:
Revisões médicas
FALTA PILAVS - AGUARDAMOS MSG CMA
</t>
        </r>
      </text>
    </comment>
    <comment ref="P3" authorId="1" shapeId="0">
      <text>
        <r>
          <rPr>
            <sz val="8"/>
            <color indexed="81"/>
            <rFont val="Tahoma"/>
            <family val="2"/>
          </rPr>
          <t xml:space="preserve">Cap Sousa:
Tiro
ALF PILAV Quintas
ALF PILAV Lampreia
ALF PILAV Pereira
ALF PILAV Coelho 
GM ok
T militar DFM
</t>
        </r>
      </text>
    </comment>
    <comment ref="Q3" authorId="2" shapeId="0">
      <text>
        <r>
          <rPr>
            <sz val="8"/>
            <color indexed="81"/>
            <rFont val="Tahoma"/>
            <family val="2"/>
          </rPr>
          <t xml:space="preserve">Cap Sousa:
CMA
ASP 138540 Lobo Ferreira
ASP  138550 Euriolo Viana
ASP 139539-K Marcos
GW CS BA1 30NOV às 15h45
GM - OK
TP - PARTICULAR
</t>
        </r>
      </text>
    </comment>
    <comment ref="R3" authorId="2" shapeId="0">
      <text>
        <r>
          <rPr>
            <sz val="8"/>
            <color indexed="81"/>
            <rFont val="Tahoma"/>
            <family val="2"/>
          </rPr>
          <t xml:space="preserve">Cap Sousa:
CMA
CAD 138969-G João Carvalho 
GM OK
T Particular
CAD 139420-H Miguel Alves
GM OK
T Particular
CAD 138970-L Anselmo
GM OK
T Particular
CAD 139910-B José Mendes GM - OK
CAD 139421 Curto
GM OK
T Particular
GW CS BA1 30NOV às 15h45
</t>
        </r>
      </text>
    </comment>
    <comment ref="X3" authorId="0" shapeId="0">
      <text>
        <r>
          <rPr>
            <sz val="8"/>
            <color indexed="81"/>
            <rFont val="Tahoma"/>
            <family val="2"/>
          </rPr>
          <t xml:space="preserve">Cap Sousa:
CMA
CAD 138971-L Rodrigo Pombo
GM no
T no
ALTERADO PARA 26FEVEREIRO
</t>
        </r>
      </text>
    </comment>
    <comment ref="Z3" authorId="0" shapeId="0">
      <text>
        <r>
          <rPr>
            <sz val="8"/>
            <color indexed="81"/>
            <rFont val="Tahoma"/>
            <family val="2"/>
          </rPr>
          <t xml:space="preserve">Andrade
Visita Estudo Centro de Guerra Eletronica
4o ano. Acompanha docente TC Matos
GM-OK
T-OK
</t>
        </r>
      </text>
    </comment>
    <comment ref="AD3" authorId="2" shapeId="0">
      <text>
        <r>
          <rPr>
            <sz val="8"/>
            <color indexed="81"/>
            <rFont val="Tahoma"/>
            <family val="2"/>
          </rPr>
          <t xml:space="preserve">CMA
CAD BAPTISTA
CAD VARANDA
GM OK JP
CAD 140671-L Nabeiro Avisado
GM - OK
TP - MILITAR OK
</t>
        </r>
      </text>
    </comment>
    <comment ref="AE3" authorId="1" shapeId="0">
      <text>
        <r>
          <rPr>
            <b/>
            <sz val="8"/>
            <color indexed="81"/>
            <rFont val="Tahoma"/>
            <family val="2"/>
          </rPr>
          <t>Cap Sousa:</t>
        </r>
        <r>
          <rPr>
            <sz val="8"/>
            <color indexed="81"/>
            <rFont val="Tahoma"/>
            <family val="2"/>
          </rPr>
          <t xml:space="preserve">
Conferencia no IDN
ASP PILAV
GM ok
T OK (Saída Às 08h00 para Cabanas e Martins)</t>
        </r>
      </text>
    </comment>
    <comment ref="W5" authorId="1" shapeId="0">
      <text>
        <r>
          <rPr>
            <sz val="8"/>
            <color indexed="81"/>
            <rFont val="Tahoma"/>
            <family val="2"/>
          </rPr>
          <t>Cap Sousa:
ALFAL Rui Abrantes
Exames HFAR
GM OK  
T particular</t>
        </r>
      </text>
    </comment>
    <comment ref="Y5" authorId="1" shapeId="0">
      <text>
        <r>
          <rPr>
            <sz val="8"/>
            <color indexed="81"/>
            <rFont val="Tahoma"/>
            <family val="2"/>
          </rPr>
          <t xml:space="preserve">Cap Sousa:
Exames médicos Hospital da Cruz Vermelha
CAD Valério
GM OK
T particular
</t>
        </r>
      </text>
    </comment>
    <comment ref="R6" authorId="2" shapeId="0">
      <text>
        <r>
          <rPr>
            <sz val="8"/>
            <color indexed="81"/>
            <rFont val="Tahoma"/>
            <family val="2"/>
          </rPr>
          <t xml:space="preserve">Cap Sousa:
CAD 139431 Valério
Consulta Hospital Cruz Vermelha
GM OK
T particular
</t>
        </r>
      </text>
    </comment>
    <comment ref="R7" authorId="2" shapeId="0">
      <text>
        <r>
          <rPr>
            <sz val="8"/>
            <color indexed="81"/>
            <rFont val="Tahoma"/>
            <family val="2"/>
          </rPr>
          <t xml:space="preserve">Cap Sousa:
CAD 138435 Bruno Santos
Exames no Hospital da Cruz Vermelha
GM OK
T particular
</t>
        </r>
      </text>
    </comment>
    <comment ref="W7" authorId="1" shapeId="0">
      <text>
        <r>
          <rPr>
            <sz val="8"/>
            <color indexed="81"/>
            <rFont val="Tahoma"/>
            <family val="2"/>
          </rPr>
          <t xml:space="preserve">João Calado:
Conforme informação recebida pela DGPDN, junto se enviam duas Declarações e duas confirmações de agendamento para renovação dos vistos no dia 22JAN2018 09H00 dos seguintes alunos:
 - CADAL PETRUSCA SALVADOR
 - CADAL EMANUEL PASCOAL  
LC Cacém
AVISADOS
GM OK
TP Militar
GW DINST 2017/10/04
</t>
        </r>
      </text>
    </comment>
    <comment ref="Y7" authorId="2" shapeId="0">
      <text>
        <r>
          <rPr>
            <sz val="8"/>
            <color indexed="81"/>
            <rFont val="Tahoma"/>
            <family val="2"/>
          </rPr>
          <t xml:space="preserve">CAP PINTO:
CAD AL RAFAEL SOUSA
DISPENSA PARA EXAME DE CONDUÇÃO DE MOTA
</t>
        </r>
      </text>
    </comment>
    <comment ref="AF7" authorId="2" shapeId="0">
      <text>
        <r>
          <rPr>
            <sz val="8"/>
            <color indexed="81"/>
            <rFont val="Tahoma"/>
            <family val="2"/>
          </rPr>
          <t>Cap Sousa:
ASP PILAV 139544 Simões
Reunir com orientadora 
ISCSP
31JAN
11H00
GM - OK</t>
        </r>
      </text>
    </comment>
    <comment ref="T9" authorId="2" shapeId="0">
      <text>
        <r>
          <rPr>
            <sz val="8"/>
            <color indexed="81"/>
            <rFont val="Tahoma"/>
            <family val="2"/>
          </rPr>
          <t xml:space="preserve">Cap Sousa:
19JAN2018 às 09H30
Conselho Pedagógico
Sala do Conselho
ALF ADMAER Daniela Costa OK
ALF MED Mariana Correia NO
ASP PILAV Samuel Cabanas OK
ASP ENGEL Sara Rodrigues OK
CAD PILAV Fábio Ferreira OK
CAD PILAV Fernando Anselmo OK
CAD ENGAER Vasco Coelho OK
CAD PILAV Rafael Silva OK
CAD PILAV Justo Mendes OK
Avisados OK
</t>
        </r>
      </text>
    </comment>
    <comment ref="K10" authorId="1" shapeId="0">
      <text>
        <r>
          <rPr>
            <sz val="8"/>
            <color indexed="81"/>
            <rFont val="Tahoma"/>
            <family val="2"/>
          </rPr>
          <t xml:space="preserve">João Calado:
Consulta HFAR hematologia
10JAN 
09H40
CADAL ISA SINDANE
GM sim Julia
TP sim Julia
Reunião Embaixada
10JAN - 12H00
CADAL PETERSON
GM sim Julia
TP sim Julia
</t>
        </r>
      </text>
    </comment>
    <comment ref="E11" authorId="1" shapeId="0">
      <text>
        <r>
          <rPr>
            <sz val="8"/>
            <color indexed="81"/>
            <rFont val="Tahoma"/>
            <family val="2"/>
          </rPr>
          <t xml:space="preserve">Cap Sousa:
Trazer CAD Pscoal do Aeroporto para viagem a Angola
Chegadas do Aeroporto de Lisboa às 10H00
Tratado!
</t>
        </r>
      </text>
    </comment>
    <comment ref="F11" authorId="1" shapeId="0">
      <text>
        <r>
          <rPr>
            <sz val="8"/>
            <color indexed="81"/>
            <rFont val="Tahoma"/>
            <family val="2"/>
          </rPr>
          <t xml:space="preserve">Diniz:
Morgado
Exame - Cintigrafia Ossea
Hospital da Luz
10:00
Saída às 08:00
TP - Particular
GM - OK
</t>
        </r>
      </text>
    </comment>
    <comment ref="P11" authorId="1" shapeId="0">
      <text>
        <r>
          <rPr>
            <sz val="8"/>
            <color indexed="81"/>
            <rFont val="Tahoma"/>
            <family val="2"/>
          </rPr>
          <t>Cap Sousa:
CIQETS reunião com o Diretor de Curso
AF1
Avisados</t>
        </r>
      </text>
    </comment>
    <comment ref="X11" authorId="1" shapeId="0">
      <text>
        <r>
          <rPr>
            <b/>
            <sz val="8"/>
            <color indexed="81"/>
            <rFont val="Tahoma"/>
            <family val="2"/>
          </rPr>
          <t>Cap Sousa:</t>
        </r>
        <r>
          <rPr>
            <sz val="8"/>
            <color indexed="81"/>
            <rFont val="Tahoma"/>
            <family val="2"/>
          </rPr>
          <t xml:space="preserve">
Aula de substituição dia 23JAN das 10H10 às 12H00.
Substitui aula de 30JAN das 14h30 às 16h30
GW GGA 19JAN2018 às 16h00
 </t>
        </r>
      </text>
    </comment>
    <comment ref="S13" authorId="2" shapeId="0">
      <text>
        <r>
          <rPr>
            <sz val="8"/>
            <color indexed="81"/>
            <rFont val="Tahoma"/>
            <family val="2"/>
          </rPr>
          <t xml:space="preserve">Diniz:
PENEDO
CONSULTA
10:30
HFAR
GM - OK
TP - OK
</t>
        </r>
      </text>
    </comment>
    <comment ref="L14" authorId="2" shapeId="0">
      <text>
        <r>
          <rPr>
            <sz val="8"/>
            <color indexed="81"/>
            <rFont val="Tahoma"/>
            <family val="2"/>
          </rPr>
          <t xml:space="preserve">Diniz:
CONSULTA HFAR
MARTA FERNANDES
TRANSPORTE MILITAR MARCADO COM PASSAGEM NA CLINICA DIATRA
SAÍDA 09H00
GM - OK
</t>
        </r>
      </text>
    </comment>
    <comment ref="Z14" authorId="1" shapeId="0">
      <text>
        <r>
          <rPr>
            <sz val="8"/>
            <color indexed="81"/>
            <rFont val="Tahoma"/>
            <family val="2"/>
          </rPr>
          <t xml:space="preserve">Cap Sousa:
TEM 137783 Aires
Consulta Fisiatria 
Cintramédica
 10H45
GM OK
T particular
</t>
        </r>
      </text>
    </comment>
    <comment ref="F15" authorId="1" shapeId="0">
      <text>
        <r>
          <rPr>
            <sz val="8"/>
            <color indexed="81"/>
            <rFont val="Tahoma"/>
            <family val="2"/>
          </rPr>
          <t xml:space="preserve">Cap Sousa:
05JAN2018 às 11H00
Consulta no HFAR
TEM 134062-L Mário Cunha
GM OK
T particular
</t>
        </r>
      </text>
    </comment>
    <comment ref="P15" authorId="2" shapeId="0">
      <text>
        <r>
          <rPr>
            <sz val="8"/>
            <color indexed="81"/>
            <rFont val="Tahoma"/>
            <family val="2"/>
          </rPr>
          <t xml:space="preserve">Cap Sousa:
Participação do coro na Missa Nossa Sra do Ar
na Igreja FAP
+
8 Alunos GH
CAD Sá
CAD Pires
CAD Bruno Santos
CAD Miguel Alves
CAD Vasco Coelho
CAD Curto
CAD Gabriel Santos
CAD Pedro Silva
+
PEAFA?
Saída às 08H30
GM OK 
T militar
</t>
        </r>
      </text>
    </comment>
    <comment ref="E16" authorId="1" shapeId="0">
      <text>
        <r>
          <rPr>
            <sz val="8"/>
            <color indexed="81"/>
            <rFont val="Tahoma"/>
            <family val="2"/>
          </rPr>
          <t xml:space="preserve">Cap Sousa:
CAD 139424-L Vasco Coelho
Consulta HFAR
03JAN às 11H20
GM OK
T militar
</t>
        </r>
      </text>
    </comment>
    <comment ref="F17" authorId="1" shapeId="0">
      <text>
        <r>
          <rPr>
            <sz val="8"/>
            <color indexed="81"/>
            <rFont val="Tahoma"/>
            <family val="2"/>
          </rPr>
          <t xml:space="preserve">Cap Sousa:
05JAN2018 às 11H30
Consulta dermatologia no HFAR
CAD 139422-D João Pires
GM OK
T particular
</t>
        </r>
      </text>
    </comment>
    <comment ref="L17" authorId="2" shapeId="0">
      <text>
        <r>
          <rPr>
            <sz val="8"/>
            <color indexed="81"/>
            <rFont val="Tahoma"/>
            <family val="2"/>
          </rPr>
          <t xml:space="preserve">Diniz:
IMPOSIÇÃO DO DISTINTIVO ENGEL 
H.COSTA (O CASACOS)
11:30
AVISADO
</t>
        </r>
      </text>
    </comment>
    <comment ref="Z19" authorId="1" shapeId="0">
      <text>
        <r>
          <rPr>
            <sz val="8"/>
            <color indexed="81"/>
            <rFont val="Tahoma"/>
            <family val="2"/>
          </rPr>
          <t xml:space="preserve">Cap Sousa:
TEM 137633 Gomes
Consulta Fisiatria 
Cintramédica
12H00
GM no
T particular
</t>
        </r>
      </text>
    </comment>
    <comment ref="AI20" authorId="3" shapeId="0">
      <text>
        <r>
          <rPr>
            <sz val="8"/>
            <color indexed="81"/>
            <rFont val="Tahoma"/>
            <family val="2"/>
          </rPr>
          <t xml:space="preserve">
</t>
        </r>
      </text>
    </comment>
    <comment ref="AP20" authorId="3" shapeId="0">
      <text>
        <r>
          <rPr>
            <sz val="8"/>
            <color indexed="81"/>
            <rFont val="Tahoma"/>
            <family val="2"/>
          </rPr>
          <t xml:space="preserve">
</t>
        </r>
      </text>
    </comment>
    <comment ref="R22" authorId="1" shapeId="0">
      <text>
        <r>
          <rPr>
            <sz val="8"/>
            <color indexed="81"/>
            <rFont val="Tahoma"/>
            <family val="2"/>
          </rPr>
          <t xml:space="preserve">Diniz:
Marta Fernandes
Consulta Cintra Médica
Fisiatria
12:15
TP - MILITAR
GM - OK
</t>
        </r>
      </text>
    </comment>
    <comment ref="K23" authorId="1" shapeId="0">
      <text>
        <r>
          <rPr>
            <sz val="8"/>
            <color indexed="81"/>
            <rFont val="Tahoma"/>
            <family val="2"/>
          </rPr>
          <t xml:space="preserve">Diniz:
ALFAIATE
13H30
TODOS os ETM, TS e PALOP
13H30
TS - AVISADOS
ETM  Avisados
PALOP Avisados
Beatriz Ferreira
Catarina Bordalo
Gabriel Santos
João Pires
João Mendes
Bernardo Alves
Avisados
</t>
        </r>
      </text>
    </comment>
    <comment ref="K24" authorId="1" shapeId="0">
      <text>
        <r>
          <rPr>
            <sz val="8"/>
            <color indexed="81"/>
            <rFont val="Tahoma"/>
            <family val="2"/>
          </rPr>
          <t xml:space="preserve">Cap Sousa:
Consulta HFAR
CAD 134707 Guilherme Silva
GM OK
T militar
</t>
        </r>
      </text>
    </comment>
    <comment ref="R24" authorId="2" shapeId="0">
      <text>
        <r>
          <rPr>
            <sz val="8"/>
            <color indexed="81"/>
            <rFont val="Tahoma"/>
            <family val="2"/>
          </rPr>
          <t xml:space="preserve">Diniz:
JSFA
PAULINO
SOARES
M. FERNANDES
D.SANTOS ETM 16/17
GM - OK
TP - NO
</t>
        </r>
      </text>
    </comment>
    <comment ref="AF24" authorId="2" shapeId="0">
      <text>
        <r>
          <rPr>
            <sz val="8"/>
            <color indexed="81"/>
            <rFont val="Tahoma"/>
            <family val="2"/>
          </rPr>
          <t>Cap Sousa:
JSFA 
TEM 137633-A Telmo Gomes
MSG QS000039 de 25JAN da JSFA
GM - OK
TP - PARTICULAR</t>
        </r>
      </text>
    </comment>
    <comment ref="D25" authorId="2" shapeId="0">
      <text>
        <r>
          <rPr>
            <sz val="8"/>
            <color indexed="81"/>
            <rFont val="Tahoma"/>
            <family val="2"/>
          </rPr>
          <t xml:space="preserve">Diniz:
PSICOLOGA
1 ANO
2 ALUNO DE CADA VEZ
1 no gabinete e outro na sala 2
13H30 - 17H00
Avisados
</t>
        </r>
      </text>
    </comment>
    <comment ref="K25" authorId="2" shapeId="0">
      <text>
        <r>
          <rPr>
            <sz val="8"/>
            <color indexed="81"/>
            <rFont val="Tahoma"/>
            <family val="2"/>
          </rPr>
          <t>Diniz:
Aula de compensação
3ºPILAV,ENGAER,ENGEL
CMT
13h30 - 16h30
Avisados</t>
        </r>
      </text>
    </comment>
    <comment ref="R25" authorId="1" shapeId="0">
      <text>
        <r>
          <rPr>
            <sz val="8"/>
            <color indexed="81"/>
            <rFont val="Tahoma"/>
            <family val="2"/>
          </rPr>
          <t>Diniz:
Aula de compensação
3ºPILAV,ENGAER,ENGEL
CMT
13h30 - 16h30
Avisados</t>
        </r>
      </text>
    </comment>
    <comment ref="S25" authorId="1" shapeId="0">
      <text>
        <r>
          <rPr>
            <sz val="8"/>
            <color indexed="81"/>
            <rFont val="Tahoma"/>
            <family val="2"/>
          </rPr>
          <t xml:space="preserve">Cap Sousa:
Aula de compensação de CIF 2º ano ADMAER
18JAN2018
13H30  -  15H20
GW GGA 10JAN18 às 15H01
AVISADOS
</t>
        </r>
      </text>
    </comment>
    <comment ref="Y25" authorId="1" shapeId="0">
      <text>
        <r>
          <rPr>
            <sz val="8"/>
            <color indexed="81"/>
            <rFont val="Tahoma"/>
            <family val="2"/>
          </rPr>
          <t xml:space="preserve">Diniz:
Aula de compensação
3ºPILAV,ENGAER,ENGEL
CMT
13h00 - 16h30
O DOCENTE VAI TENTAR COORDENAR O INICIO DO TESTE PARA MAIS CEDO, EVENTUALEMENTE PARA AS 12:30.
AVISADOS
</t>
        </r>
      </text>
    </comment>
    <comment ref="Z25" authorId="2" shapeId="0">
      <text>
        <r>
          <rPr>
            <sz val="8"/>
            <color indexed="81"/>
            <rFont val="Tahoma"/>
            <family val="2"/>
          </rPr>
          <t xml:space="preserve">Cap Sousa:
Alfaiate
CIQETS
13H30 Fardamento
Avisados
</t>
        </r>
      </text>
    </comment>
    <comment ref="AE25" authorId="1" shapeId="0">
      <text>
        <r>
          <rPr>
            <sz val="8"/>
            <color indexed="81"/>
            <rFont val="Tahoma"/>
            <family val="2"/>
          </rPr>
          <t>Cap Sousa:
ETM
Sessão grupo Psicóloga
Horas alteradas para
14:30 / 15:30
AF1
AVISADOS</t>
        </r>
      </text>
    </comment>
    <comment ref="AF25" authorId="1" shapeId="0">
      <text>
        <r>
          <rPr>
            <sz val="8"/>
            <color indexed="81"/>
            <rFont val="Tahoma"/>
            <family val="2"/>
          </rPr>
          <t>Cap Sousa:
TREINO 31JAN Às 13h30
 Hastear/Arrear da bandeira
AVISADOS</t>
        </r>
      </text>
    </comment>
    <comment ref="D26" authorId="1" shapeId="0">
      <text>
        <r>
          <rPr>
            <sz val="8"/>
            <color indexed="81"/>
            <rFont val="Tahoma"/>
            <family val="2"/>
          </rPr>
          <t xml:space="preserve">Diniz:
Aula de compensação NAV II
3ºPILAV
13H30 - 15H20
</t>
        </r>
      </text>
    </comment>
    <comment ref="K26" authorId="2" shapeId="0">
      <text>
        <r>
          <rPr>
            <sz val="8"/>
            <color indexed="81"/>
            <rFont val="Tahoma"/>
            <family val="2"/>
          </rPr>
          <t xml:space="preserve">Diniz:
PSICOLOGA
1 ANO
2 ALUNOS DE CADA VEZ
1 no gabinete e outro na sala 2
13H30 - 17H30
AVISADO VIA CEBOLA
</t>
        </r>
      </text>
    </comment>
    <comment ref="R26" authorId="2" shapeId="0">
      <text>
        <r>
          <rPr>
            <sz val="8"/>
            <color indexed="81"/>
            <rFont val="Tahoma"/>
            <family val="2"/>
          </rPr>
          <t>Diniz:
Aula de Compensação
CDI/ALG
13H30 - 17H30
AVISADOS VIA CEBOLA</t>
        </r>
      </text>
    </comment>
    <comment ref="Y26" authorId="2" shapeId="0">
      <text>
        <r>
          <rPr>
            <sz val="8"/>
            <color indexed="81"/>
            <rFont val="Tahoma"/>
            <family val="2"/>
          </rPr>
          <t xml:space="preserve">Diniz:
Aula de compensação de TI
1ºPILAV/ADMAER
13H00 - 15H00
Avisados
</t>
        </r>
      </text>
    </comment>
    <comment ref="AF26" authorId="1" shapeId="0">
      <text>
        <r>
          <rPr>
            <sz val="8"/>
            <color indexed="81"/>
            <rFont val="Tahoma"/>
            <family val="2"/>
          </rPr>
          <t>Diniz:
Aula de compensação de TI
1ºPILAV/ADMAER
13H30 - 17H30
SEM EFEITO</t>
        </r>
      </text>
    </comment>
    <comment ref="D27" authorId="2" shapeId="0">
      <text>
        <r>
          <rPr>
            <sz val="8"/>
            <color indexed="81"/>
            <rFont val="Tahoma"/>
            <family val="2"/>
          </rPr>
          <t>Diniz:
Aula de Compensação
CDI/ALG
13H30 - 17H30
Desconflituar com psicóloga
Avisados</t>
        </r>
      </text>
    </comment>
    <comment ref="J27" authorId="2" shapeId="0">
      <text>
        <r>
          <rPr>
            <sz val="8"/>
            <color indexed="81"/>
            <rFont val="Tahoma"/>
            <family val="2"/>
          </rPr>
          <t xml:space="preserve">Cap Sousa:
PSI
CAD Joana Carvalho 1º ano
AVISADA VIA CEBOLA
</t>
        </r>
      </text>
    </comment>
    <comment ref="K27" authorId="2" shapeId="0">
      <text>
        <r>
          <rPr>
            <sz val="8"/>
            <color indexed="81"/>
            <rFont val="Tahoma"/>
            <family val="2"/>
          </rPr>
          <t>Diniz:
Aula de Compensação
CDI/ALG
13H30 - 17H30
Desconflituar com psicóloga
AVISADO VIA CEBOLA</t>
        </r>
      </text>
    </comment>
    <comment ref="M27" authorId="1" shapeId="0">
      <text>
        <r>
          <rPr>
            <sz val="8"/>
            <color indexed="81"/>
            <rFont val="Tahoma"/>
            <family val="2"/>
          </rPr>
          <t xml:space="preserve">Diniz:
DIA DA ACADEMIA MILITAR
2 ALUNOS 3ºANO
CAD Curto
CAD THO MONTEIRO
CHEGADA DOS CONVIDADOS ENTRE 14H00 E 15H00 Gomes Freire
Presença confirmada via telefone
GM - ok
TP - PARTICULAR
</t>
        </r>
      </text>
    </comment>
    <comment ref="R27" authorId="2" shapeId="0">
      <text>
        <r>
          <rPr>
            <sz val="8"/>
            <color indexed="81"/>
            <rFont val="Tahoma"/>
            <family val="2"/>
          </rPr>
          <t xml:space="preserve">Cap Sousa:
Jogo INTEREMES Voleibol Femino
17JAN2018
AM Amadora
Saída às 14H00
GM OK
T militar
</t>
        </r>
      </text>
    </comment>
    <comment ref="Y27" authorId="2" shapeId="0">
      <text>
        <r>
          <rPr>
            <sz val="8"/>
            <color indexed="81"/>
            <rFont val="Tahoma"/>
            <family val="2"/>
          </rPr>
          <t xml:space="preserve">Cap Sousa:
JSFA 24JAN2018
MSG QS000028 de 18JAN2018  da JSFA
TEM 137783-D Fernando Aires
Avisado OK
GM OK
T Particular
ALF 130527-B Tiago Ferreira
Avisado OK
GM OK
T Particular
CAD 140679-F Laura Cebola
Avisada OK
GM OK
T ? (militar)
</t>
        </r>
      </text>
    </comment>
    <comment ref="AF27" authorId="1" shapeId="0">
      <text>
        <r>
          <rPr>
            <sz val="8"/>
            <color indexed="81"/>
            <rFont val="Tahoma"/>
            <family val="2"/>
          </rPr>
          <t xml:space="preserve">Cap Sousa:
Terino Cerimónia homenagem aos Mortos
+
Hastear da Bandeira
+
Arriar da Bandeira
Avisar:
Alunos AVISADOS
Fanfarra AVISADA
Oficiais nomeados AVISADOS
</t>
        </r>
      </text>
    </comment>
    <comment ref="K28" authorId="1" shapeId="0">
      <text>
        <r>
          <rPr>
            <sz val="8"/>
            <color indexed="81"/>
            <rFont val="Tahoma"/>
            <family val="2"/>
          </rPr>
          <t xml:space="preserve">Cap Sousa:
JSFA
MSG QS000004 de 04JAN2018 da JSFA
TEM TOPS 134062-L Mário Jorge Ferraz da Cunha
GM Ok
T particular
CAD MED 140689-C Alberto Daniel Charrasqueiras Palhau
GM Ok
T militar
</t>
        </r>
      </text>
    </comment>
    <comment ref="R28" authorId="2" shapeId="0">
      <text>
        <r>
          <rPr>
            <sz val="8"/>
            <color indexed="81"/>
            <rFont val="Tahoma"/>
            <family val="2"/>
          </rPr>
          <t xml:space="preserve">Cap Sousa:
Jogo INTEREMES Voleibol Masculino
17JAN2018
AM Amadora
Saída às 14H00
GM OK
T militar
</t>
        </r>
      </text>
    </comment>
    <comment ref="R29" authorId="2" shapeId="0">
      <text>
        <r>
          <rPr>
            <sz val="8"/>
            <color indexed="81"/>
            <rFont val="Tahoma"/>
            <family val="2"/>
          </rPr>
          <t>Diniz:
PSICOLOGA
JOANA CARVALHO ÀS 13H00
+1 DE CADA VEZ
AVISADA VIA CEBOLA</t>
        </r>
      </text>
    </comment>
    <comment ref="W29" authorId="2" shapeId="0">
      <text>
        <r>
          <rPr>
            <sz val="8"/>
            <color indexed="81"/>
            <rFont val="Tahoma"/>
            <family val="2"/>
          </rPr>
          <t>Diniz:
IMPOSIÇÃO DE SIMBOLO DE ESPECIALIDADE
ALEXANDRA MORAIS
AVISADA
14:30</t>
        </r>
      </text>
    </comment>
    <comment ref="Z29" authorId="2" shapeId="0">
      <text>
        <r>
          <rPr>
            <sz val="8"/>
            <color indexed="81"/>
            <rFont val="Tahoma"/>
            <family val="2"/>
          </rPr>
          <t xml:space="preserve">Diniz:
Aula de compensação de TI
14:30 - 19:00
Desconflituado com ED Fis
</t>
        </r>
      </text>
    </comment>
    <comment ref="R30" authorId="1" shapeId="0">
      <text>
        <r>
          <rPr>
            <sz val="8"/>
            <color indexed="81"/>
            <rFont val="Tahoma"/>
            <family val="2"/>
          </rPr>
          <t xml:space="preserve">Cap Sousa:
Consulta Sanidade Final - DESTINO DS
CAD Miguel Alves
AVISADO
GM OK
T particular
TEN Mário Cunha
GM - OK
TP - particular
ALF ALEXANDRA MORAIS
GM -OK
TP - MILITAR
</t>
        </r>
      </text>
    </comment>
    <comment ref="I31" authorId="1" shapeId="0">
      <text>
        <r>
          <rPr>
            <sz val="8"/>
            <color indexed="81"/>
            <rFont val="Tahoma"/>
            <family val="2"/>
          </rPr>
          <t xml:space="preserve">Cap Sousa:
08JAN às 15H00
CAD 138435 Bruno Santos
Levantar exame no HFAR e segue para consulta no Hospital da Cruz Vermelha 
GM  OK
T Particular
</t>
        </r>
      </text>
    </comment>
    <comment ref="R31" authorId="1" shapeId="0">
      <text>
        <r>
          <rPr>
            <sz val="8"/>
            <color indexed="81"/>
            <rFont val="Tahoma"/>
            <family val="2"/>
          </rPr>
          <t xml:space="preserve">Diniz:
CONULTA CINTRA MEDICA
ALF MACIEL
GM - OK
TP - PARTCIULAR
</t>
        </r>
      </text>
    </comment>
    <comment ref="Y31" authorId="1" shapeId="0">
      <text>
        <r>
          <rPr>
            <sz val="8"/>
            <color indexed="81"/>
            <rFont val="Tahoma"/>
            <family val="2"/>
          </rPr>
          <t xml:space="preserve">Cap Sousa:
Treinos Cerimóniia dia 01FEV
15:00
Alunos do 3º ANO vão estar em teste das 13:00 às 15:00
Fanfarra avisada
Alunos Avisados
</t>
        </r>
      </text>
    </comment>
    <comment ref="Z31" authorId="2" shapeId="0">
      <text>
        <r>
          <rPr>
            <sz val="8"/>
            <color indexed="81"/>
            <rFont val="Tahoma"/>
            <family val="2"/>
          </rPr>
          <t xml:space="preserve">Diniz:
Rodrigues
Consulta HFAR
15:00
GM - OK
TP - MILITAR 12:45
</t>
        </r>
      </text>
    </comment>
    <comment ref="AF31" authorId="1" shapeId="0">
      <text>
        <r>
          <rPr>
            <sz val="8"/>
            <color indexed="81"/>
            <rFont val="Tahoma"/>
            <family val="2"/>
          </rPr>
          <t xml:space="preserve">Diniz:
CERIMONIA GENERAL BROCHADO MIRANDA
EMFA
31JAN 15:45
SAÍDA 15H00
GM - OK
TP - CONFIRMAR HORA
TEN DANIELA SANTOS
CAD LUIS OLIVEIRA
CAD CLAUDIO GOMES
CAD FRANCISCO SOUSA
CAD DIOGO ALVES
CAD PETERSON PEDRO
</t>
        </r>
      </text>
    </comment>
    <comment ref="J32" authorId="2" shapeId="0">
      <text>
        <r>
          <rPr>
            <sz val="8"/>
            <color indexed="81"/>
            <rFont val="Tahoma"/>
            <family val="2"/>
          </rPr>
          <t xml:space="preserve">Cap Sousa:
PSI 
1 ENG 1º ano (Sem ser a CAD Cebola)
AVISADA VIA CEBOLA
</t>
        </r>
      </text>
    </comment>
    <comment ref="M33" authorId="1" shapeId="0">
      <text>
        <r>
          <rPr>
            <sz val="8"/>
            <color indexed="81"/>
            <rFont val="Tahoma"/>
            <family val="2"/>
          </rPr>
          <t xml:space="preserve">Cap Sousa:
Aula de compensação ACED 2º ano ENGEL e ENGAER
12JAN2018
15H30 às 16H30
GW GGA 10JAN18 às 11H15
</t>
        </r>
      </text>
    </comment>
    <comment ref="T33" authorId="1" shapeId="0">
      <text>
        <r>
          <rPr>
            <sz val="8"/>
            <color indexed="81"/>
            <rFont val="Tahoma"/>
            <family val="2"/>
          </rPr>
          <t xml:space="preserve">Cap Sousa:
Aula de compensação ACED 2º ano ENGEL e ENGAER
19JAN2018
15H30 às 16H30
GW GGA 10JAN18 às 11H15
AVISADOS
</t>
        </r>
      </text>
    </comment>
    <comment ref="Z33" authorId="1" shapeId="0">
      <text>
        <r>
          <rPr>
            <sz val="8"/>
            <color indexed="81"/>
            <rFont val="Tahoma"/>
            <family val="2"/>
          </rPr>
          <t xml:space="preserve">Cap Sousa:
Alfaiate
ETM
13H30 Fardamento
Avisados
</t>
        </r>
      </text>
    </comment>
    <comment ref="Z34" authorId="1" shapeId="0">
      <text>
        <r>
          <rPr>
            <sz val="8"/>
            <color indexed="81"/>
            <rFont val="Tahoma"/>
            <family val="2"/>
          </rPr>
          <t xml:space="preserve">Cap Sousa:
Aula de dúvidas de CIF
2º ano ADMAER
GW GGA 23JAN às 16h31
</t>
        </r>
      </text>
    </comment>
    <comment ref="R35" authorId="1" shapeId="0">
      <text>
        <r>
          <rPr>
            <sz val="8"/>
            <color indexed="81"/>
            <rFont val="Tahoma"/>
            <family val="2"/>
          </rPr>
          <t xml:space="preserve">Diniz:
TEN 137783 AIRES
CONSULTA ORTOPEDIA
SÃO DOMINGOS DE RANA
GM - OK
TP - MILITAR
</t>
        </r>
      </text>
    </comment>
    <comment ref="AD35" authorId="2" shapeId="0">
      <text>
        <r>
          <rPr>
            <sz val="8"/>
            <color indexed="81"/>
            <rFont val="Tahoma"/>
            <family val="2"/>
          </rPr>
          <t xml:space="preserve">Diniz:
B. Santos
Consulta HFAR
TP - MILITAR 12:45
GM - OK
</t>
        </r>
      </text>
    </comment>
    <comment ref="T37" authorId="1" shapeId="0">
      <text>
        <r>
          <rPr>
            <sz val="8"/>
            <color indexed="81"/>
            <rFont val="Tahoma"/>
            <family val="2"/>
          </rPr>
          <t xml:space="preserve">Diniz:
Cebola
Consulta Hospital Lusiadas
16:30
GM -OK
TP - militar
</t>
        </r>
      </text>
    </comment>
    <comment ref="F38" authorId="1" shapeId="0">
      <text>
        <r>
          <rPr>
            <sz val="8"/>
            <color indexed="81"/>
            <rFont val="Tahoma"/>
            <family val="2"/>
          </rPr>
          <t xml:space="preserve">Diniz:
Jorge Soares
Consulta Cintra Médica
16H40
Saída pelas 16H20 - Marcado
TP - OK 
GM - OK
</t>
        </r>
      </text>
    </comment>
    <comment ref="D39" authorId="2" shapeId="0">
      <text>
        <r>
          <rPr>
            <sz val="8"/>
            <color indexed="81"/>
            <rFont val="Tahoma"/>
            <family val="2"/>
          </rPr>
          <t>Diniz:
ALUNOS SEMI INTERNOS
SALA DE ALUNOS
Nº1
17H00/18H00
GW 14-12-2017 10h24
ANSELMO AVISADO</t>
        </r>
      </text>
    </comment>
    <comment ref="D40" authorId="1" shapeId="0">
      <text>
        <r>
          <rPr>
            <sz val="8"/>
            <color indexed="81"/>
            <rFont val="Tahoma"/>
            <family val="2"/>
          </rPr>
          <t xml:space="preserve">Cap Sousa:
Filmagens 40 anos da AFA
03JAN 17h00 - 18h00 
3/4 alunos ETM
Bar de alunos
Uniforme nº2
EPR COR Gaspar
GW cGAL 21DEZ às 09H32
</t>
        </r>
      </text>
    </comment>
    <comment ref="E41" authorId="2" shapeId="0">
      <text>
        <r>
          <rPr>
            <sz val="8"/>
            <color indexed="81"/>
            <rFont val="Tahoma"/>
            <family val="2"/>
          </rPr>
          <t xml:space="preserve">Diniz:
BASQUETEBOL - INTER EMES
17H30 NO ODA
ISCPSI
GW 19-12-2017 09:29:32
</t>
        </r>
      </text>
    </comment>
    <comment ref="L41" authorId="2" shapeId="0">
      <text>
        <r>
          <rPr>
            <sz val="8"/>
            <color indexed="81"/>
            <rFont val="Tahoma"/>
            <family val="2"/>
          </rPr>
          <t xml:space="preserve">Cap Sousa:
Jornada INTER-EMES Andebol
Escola Naval
11JAN2018 
Saída às 17H30
GM OK
T militar
</t>
        </r>
      </text>
    </comment>
    <comment ref="S41" authorId="1" shapeId="0">
      <text>
        <r>
          <rPr>
            <sz val="8"/>
            <color indexed="81"/>
            <rFont val="Tahoma"/>
            <family val="2"/>
          </rPr>
          <t xml:space="preserve">Cap Sousa:
3º ano
Relações Internacionais
17H00  - 19H00
Avisados
</t>
        </r>
      </text>
    </comment>
    <comment ref="X41" authorId="2" shapeId="0">
      <text>
        <r>
          <rPr>
            <sz val="8"/>
            <color indexed="81"/>
            <rFont val="Tahoma"/>
            <family val="2"/>
          </rPr>
          <t xml:space="preserve">Cap Sousa:
Jogo Basquetebol INTEREMES
ISCPSI
23JAN2018
GW AFA_CAL_DEFD 16JAN2018 às 10H38
GM - OK
</t>
        </r>
      </text>
    </comment>
    <comment ref="AA41" authorId="2" shapeId="0">
      <text>
        <r>
          <rPr>
            <sz val="8"/>
            <color indexed="81"/>
            <rFont val="Tahoma"/>
            <family val="2"/>
          </rPr>
          <t xml:space="preserve">Diniz:
ALF FERREIRA
CONSULTA CINTRA MÉDICA
17:30
TP - PARTICULAR
GM - OK
</t>
        </r>
      </text>
    </comment>
    <comment ref="L42" authorId="2" shapeId="0">
      <text>
        <r>
          <rPr>
            <sz val="8"/>
            <color indexed="81"/>
            <rFont val="Tahoma"/>
            <family val="2"/>
          </rPr>
          <t xml:space="preserve">Cap Sousa:
Jornada INTER-EMES Futsal Feminino
Escola Naval
11JAN2018 
Saída às 17H30
GM OK
T militar
</t>
        </r>
      </text>
    </comment>
    <comment ref="E43" authorId="1" shapeId="0">
      <text>
        <r>
          <rPr>
            <sz val="8"/>
            <color indexed="81"/>
            <rFont val="Tahoma"/>
            <family val="2"/>
          </rPr>
          <t>Cap Sousa:
Janeiras EMFA
Saída às 16H30 
(Não há aulas ao último tempo)
GM OK
T militar</t>
        </r>
      </text>
    </comment>
    <comment ref="S47" authorId="2" shapeId="0">
      <text>
        <r>
          <rPr>
            <sz val="8"/>
            <color indexed="81"/>
            <rFont val="Tahoma"/>
            <family val="2"/>
          </rPr>
          <t xml:space="preserve">Diniz:
Joana Carvalho
Ecografia joelho
19:00
GM - OK
TP - Militar 18:00
Bruno Santos
Exame Cintra Médica
18:50
GM - OK
TP - Militar 18:00
</t>
        </r>
      </text>
    </comment>
    <comment ref="D51" authorId="2" shapeId="0">
      <text>
        <r>
          <rPr>
            <sz val="8"/>
            <color indexed="81"/>
            <rFont val="Tahoma"/>
            <family val="2"/>
          </rPr>
          <t xml:space="preserve">Diniz:
ENSAIO DO CORO
ALUNOS DEVEM IR DE N1 PARA RECOLHA DE IMAGENS
</t>
        </r>
      </text>
    </comment>
    <comment ref="AF51" authorId="1" shapeId="0">
      <text>
        <r>
          <rPr>
            <sz val="8"/>
            <color indexed="81"/>
            <rFont val="Tahoma"/>
            <family val="2"/>
          </rPr>
          <t xml:space="preserve">Diniz:
PATRICIA ABRANTES
RESSONANCIA MAGNETICA
HOSPITAL DA LUZ OEIRAS
20:00
TP - particular
GM - sem efeito
</t>
        </r>
      </text>
    </comment>
  </commentList>
</comments>
</file>

<file path=xl/comments23.xml><?xml version="1.0" encoding="utf-8"?>
<comments xmlns="http://schemas.openxmlformats.org/spreadsheetml/2006/main">
  <authors>
    <author>Andrade</author>
    <author>Diniz</author>
    <author>Cap Sousa</author>
    <author>Cap Rebelo 501673</author>
    <author>DCSI</author>
  </authors>
  <commentList>
    <comment ref="E3" authorId="0" shapeId="0">
      <text>
        <r>
          <rPr>
            <sz val="8"/>
            <color indexed="81"/>
            <rFont val="Tahoma"/>
            <family val="2"/>
          </rPr>
          <t xml:space="preserve">Andrade:
Revisões médicas
</t>
        </r>
      </text>
    </comment>
    <comment ref="F3" authorId="0" shapeId="0">
      <text>
        <r>
          <rPr>
            <sz val="8"/>
            <color indexed="81"/>
            <rFont val="Tahoma"/>
            <family val="2"/>
          </rPr>
          <t xml:space="preserve">Cap Sousa:
Exames HFAR
CAD 139424-L Vasco Coelho delay 7 dias (dia 12)
CAD 139414-C Thó Monteiro
GM OK
T mlitar
</t>
        </r>
      </text>
    </comment>
    <comment ref="L3" authorId="1" shapeId="0">
      <text>
        <r>
          <rPr>
            <sz val="8"/>
            <color indexed="81"/>
            <rFont val="Tahoma"/>
            <family val="2"/>
          </rPr>
          <t xml:space="preserve">Diniz:
AULA DE COMPENSAÇÃO
NAVEGAÇÃO
3ºPILAV
SALA 6
</t>
        </r>
      </text>
    </comment>
    <comment ref="M3" authorId="2" shapeId="0">
      <text>
        <r>
          <rPr>
            <sz val="8"/>
            <color indexed="81"/>
            <rFont val="Tahoma"/>
            <family val="2"/>
          </rPr>
          <t xml:space="preserve">Cap Sousa:
12DEZ
09H00 - 13H00
DÁDIVA DE SANGUE
Quantificar voluntários
</t>
        </r>
      </text>
    </comment>
    <comment ref="N3" authorId="2" shapeId="0">
      <text>
        <r>
          <rPr>
            <b/>
            <sz val="8"/>
            <color indexed="81"/>
            <rFont val="Tahoma"/>
            <family val="2"/>
          </rPr>
          <t>Cap Sousa:</t>
        </r>
        <r>
          <rPr>
            <sz val="8"/>
            <color indexed="81"/>
            <rFont val="Tahoma"/>
            <family val="2"/>
          </rPr>
          <t xml:space="preserve">
Visita de estudo à BA11
Saida às 07H00
GM OK
T Militar
</t>
        </r>
      </text>
    </comment>
    <comment ref="B4" authorId="2" shapeId="0">
      <text>
        <r>
          <rPr>
            <sz val="8"/>
            <color indexed="81"/>
            <rFont val="Tahoma"/>
            <family val="2"/>
          </rPr>
          <t xml:space="preserve">Cap Sousa:
Restauradores 08h15 - MAJ Vieira
5 Cadetes (3 MASC + 2 FEM)
Nº1 luva preta sem espada
Cerimónia das 10H00 às 12H00
CAD Bruno Santos
CAD Curto
CAD Gandra
CAD Bordalo
CAD Ferreira
GM OK
T Particular
</t>
        </r>
      </text>
    </comment>
    <comment ref="H7" authorId="1" shapeId="0">
      <text>
        <r>
          <rPr>
            <sz val="8"/>
            <color indexed="81"/>
            <rFont val="Tahoma"/>
            <family val="2"/>
          </rPr>
          <t xml:space="preserve">CAP PINTO:
TRATOU GM ISCSP
ASPOF MARCOS
REUNIAO MANHA ORIENTADOR
</t>
        </r>
      </text>
    </comment>
    <comment ref="L7" authorId="1" shapeId="0">
      <text>
        <r>
          <rPr>
            <sz val="8"/>
            <color indexed="81"/>
            <rFont val="Tahoma"/>
            <family val="2"/>
          </rPr>
          <t xml:space="preserve">CAP PINTO:
TRATOU GM ISCSP
ASPOF FONTES
ASPOF SIMÕES
</t>
        </r>
      </text>
    </comment>
    <comment ref="N7" authorId="1" shapeId="0">
      <text>
        <r>
          <rPr>
            <sz val="8"/>
            <color indexed="81"/>
            <rFont val="Tahoma"/>
            <family val="2"/>
          </rPr>
          <t xml:space="preserve">CAP PINTO:
TRATOU GM ISCSP
ASPOF FONTES
ASPOF SIMÕES
</t>
        </r>
      </text>
    </comment>
    <comment ref="U7" authorId="2" shapeId="0">
      <text>
        <r>
          <rPr>
            <sz val="8"/>
            <color indexed="81"/>
            <rFont val="Tahoma"/>
            <family val="2"/>
          </rPr>
          <t xml:space="preserve">Cap Sousa:
Levar CAD Pscoal ao Aeroporto para viagem a Angola
Hora de chegada às 09H00
Saída às 06H30
</t>
        </r>
      </text>
    </comment>
    <comment ref="G9" authorId="1" shapeId="0">
      <text>
        <r>
          <rPr>
            <sz val="8"/>
            <color indexed="81"/>
            <rFont val="Tahoma"/>
            <family val="2"/>
          </rPr>
          <t>João Calado:
NÚCLEO CULTURAL
-----------------------
10 BILHETES Teatro e Dança "O Lago dos Cisnes"
CCB
09DEZ 21:00 (15€ bilhete)
Transporte para Pedro Silva - NO</t>
        </r>
      </text>
    </comment>
    <comment ref="G11" authorId="1" shapeId="0">
      <text>
        <r>
          <rPr>
            <sz val="8"/>
            <color indexed="81"/>
            <rFont val="Tahoma"/>
            <family val="2"/>
          </rPr>
          <t xml:space="preserve">CAP PINTO:
TRATOU GM + TRANSPORTE HFAR
CADAL PALHAU 14H - JUNTA MÉDICA
CADAL PIRES - TAC +CONSULTA
</t>
        </r>
      </text>
    </comment>
    <comment ref="H11" authorId="1" shapeId="0">
      <text>
        <r>
          <rPr>
            <sz val="8"/>
            <color indexed="81"/>
            <rFont val="Tahoma"/>
            <family val="2"/>
          </rPr>
          <t xml:space="preserve">Diniz:
NABEIRO
CONSULTA HFAR - CMA
10H00
GM - OK
TP -OK
</t>
        </r>
      </text>
    </comment>
    <comment ref="P11" authorId="1" shapeId="0">
      <text>
        <r>
          <rPr>
            <sz val="8"/>
            <color indexed="81"/>
            <rFont val="Tahoma"/>
            <family val="2"/>
          </rPr>
          <t xml:space="preserve">Diniz:
NABEIRO
CONSULTA CMA
OTORRINO
10H00
GM - OK
TP - MILITAR 06:50 - 13:15
</t>
        </r>
      </text>
    </comment>
    <comment ref="U11" authorId="2" shapeId="0">
      <text>
        <r>
          <rPr>
            <sz val="8"/>
            <color indexed="81"/>
            <rFont val="Tahoma"/>
            <family val="2"/>
          </rPr>
          <t>João Calado:
Junta de Freguesia da Estrela
Visita 30 Alunos
Falta acertar pormenores com GABCMD
GW AFA_CAL_GAL_CMDT 15NOV 9:47
3ANO Valério
2ANO L. Oliveira
Cancelada por indicação do TCOR Mineiro</t>
        </r>
      </text>
    </comment>
    <comment ref="V11" authorId="1" shapeId="0">
      <text>
        <r>
          <rPr>
            <sz val="8"/>
            <color indexed="81"/>
            <rFont val="Tahoma"/>
            <family val="2"/>
          </rPr>
          <t xml:space="preserve">Diniz:
Visita de Alunos Civis
10H - 17H
3ANO L. Santos
2ANO Freitas
</t>
        </r>
      </text>
    </comment>
    <comment ref="H15" authorId="1" shapeId="0">
      <text>
        <r>
          <rPr>
            <sz val="8"/>
            <color indexed="81"/>
            <rFont val="Tahoma"/>
            <family val="2"/>
          </rPr>
          <t xml:space="preserve">
CAP PINTO:
GM + TRANSPORTE TRATADO PARA
FISIOTERAPIA HFAR 11H CAD AL PEDRO
</t>
        </r>
      </text>
    </comment>
    <comment ref="S15" authorId="2" shapeId="0">
      <text>
        <r>
          <rPr>
            <b/>
            <sz val="8"/>
            <color indexed="81"/>
            <rFont val="Tahoma"/>
            <family val="2"/>
          </rPr>
          <t>Cap Sousa:</t>
        </r>
        <r>
          <rPr>
            <sz val="8"/>
            <color indexed="81"/>
            <rFont val="Tahoma"/>
            <family val="2"/>
          </rPr>
          <t xml:space="preserve">
Consulta HFAR 
18DEZ às 11H00
CAD 139420 Miguel Alves
GM OK 
T partucular
</t>
        </r>
      </text>
    </comment>
    <comment ref="T15" authorId="2" shapeId="0">
      <text>
        <r>
          <rPr>
            <sz val="8"/>
            <color indexed="81"/>
            <rFont val="Tahoma"/>
            <family val="2"/>
          </rPr>
          <t xml:space="preserve">Cap Sousa:
Cirurgia HFAR 
19DEZ2017
CAD 134707 Guilherme Silva
GM OK
T militar
</t>
        </r>
      </text>
    </comment>
    <comment ref="N16" authorId="2" shapeId="0">
      <text>
        <r>
          <rPr>
            <sz val="8"/>
            <color indexed="81"/>
            <rFont val="Tahoma"/>
            <family val="2"/>
          </rPr>
          <t xml:space="preserve">João Calado:
Consulta HFAR Ortopedia
11:00
CADAL ENGEL Irina Soares
Avisada
GM OK
TP militar
</t>
        </r>
      </text>
    </comment>
    <comment ref="F18" authorId="2" shapeId="0">
      <text>
        <r>
          <rPr>
            <sz val="8"/>
            <color indexed="81"/>
            <rFont val="Tahoma"/>
            <family val="2"/>
          </rPr>
          <t xml:space="preserve">Cap Sousa:
CONSULTA DE DERMATOLOGIA NO DIA 05DEZ17 ÀS 11H45 no HFAR;
ASPOF/PILAV/138540-C   BERNARDO LOBO FERREIRA
GW CS 21NOV às 11h47
Avisado
GM OK
T Particular
</t>
        </r>
      </text>
    </comment>
    <comment ref="G18" authorId="1" shapeId="0">
      <text>
        <r>
          <rPr>
            <sz val="8"/>
            <color indexed="81"/>
            <rFont val="Tahoma"/>
            <family val="2"/>
          </rPr>
          <t xml:space="preserve">João Calado:
CADAL PILAV Paulino
Consulta Ortopedia
11:40
HFAR
Avisado
GM OK
TP Militar
</t>
        </r>
      </text>
    </comment>
    <comment ref="E19" authorId="2" shapeId="0">
      <text>
        <r>
          <rPr>
            <sz val="8"/>
            <color indexed="81"/>
            <rFont val="Tahoma"/>
            <family val="2"/>
          </rPr>
          <t xml:space="preserve">Cap Sousa:
Treino Guarda Honra Porta de Armas da AFA
Avisar Fanfarra
</t>
        </r>
      </text>
    </comment>
    <comment ref="F19" authorId="2" shapeId="0">
      <text>
        <r>
          <rPr>
            <sz val="8"/>
            <color indexed="81"/>
            <rFont val="Tahoma"/>
            <family val="2"/>
          </rPr>
          <t xml:space="preserve">Cap Sousa:
Consulta pré-cirurgia HFAR
14H00
CAD 134707-B Guilherme Silva
GM OK
T militar (Saída às 13H00 - Regresso às 18H00 )
</t>
        </r>
      </text>
    </comment>
    <comment ref="F20" authorId="1" shapeId="0">
      <text>
        <r>
          <rPr>
            <sz val="8"/>
            <color indexed="81"/>
            <rFont val="Tahoma"/>
            <family val="2"/>
          </rPr>
          <t xml:space="preserve">cap pinto:
cadal jorge soares - gm cintra médica
t+gm tratado
</t>
        </r>
      </text>
    </comment>
    <comment ref="AI20" authorId="3" shapeId="0">
      <text>
        <r>
          <rPr>
            <sz val="8"/>
            <color indexed="81"/>
            <rFont val="Tahoma"/>
            <family val="2"/>
          </rPr>
          <t xml:space="preserve">
</t>
        </r>
      </text>
    </comment>
    <comment ref="AP20" authorId="3" shapeId="0">
      <text>
        <r>
          <rPr>
            <sz val="8"/>
            <color indexed="81"/>
            <rFont val="Tahoma"/>
            <family val="2"/>
          </rPr>
          <t xml:space="preserve">
</t>
        </r>
      </text>
    </comment>
    <comment ref="N23" authorId="2" shapeId="0">
      <text>
        <r>
          <rPr>
            <sz val="8"/>
            <color indexed="81"/>
            <rFont val="Tahoma"/>
            <family val="2"/>
          </rPr>
          <t xml:space="preserve">Diniz:
JSFA
(COMO FALTARAM NA SEMANA PASSADA VÃO COMPARECER NESTA SEMANA)
- MSG QS000214 de 07DEZ2017 da JSFA
TEM TINF 137633-A TELMO GOMES
CAD ENGAER 140679-F LAURA CEBOLA
- MSG QS000212 de 07DEZ2017 da JSFA
ALF TOCART 138279-K Jorge Magalhães
ALF TS 128418-F Alexandra Morais
CAD PILAV 139917-K Jorge Soares
CAD ENGEL 140687-G Marta Fernandes
GM - OK
TP - militar
</t>
        </r>
      </text>
    </comment>
    <comment ref="N24" authorId="2" shapeId="0">
      <text>
        <r>
          <rPr>
            <b/>
            <sz val="8"/>
            <color indexed="81"/>
            <rFont val="Tahoma"/>
            <family val="2"/>
          </rPr>
          <t>Cap Sousa:</t>
        </r>
        <r>
          <rPr>
            <sz val="8"/>
            <color indexed="81"/>
            <rFont val="Tahoma"/>
            <family val="2"/>
          </rPr>
          <t xml:space="preserve">
Aula de compensação IDI
2º ano 
13DEZ
13H30 - 15H20
GW GGA29nov ÀS 10h22
</t>
        </r>
      </text>
    </comment>
    <comment ref="N25" authorId="2" shapeId="0">
      <text>
        <r>
          <rPr>
            <sz val="8"/>
            <color indexed="81"/>
            <rFont val="Tahoma"/>
            <family val="2"/>
          </rPr>
          <t xml:space="preserve">João Calado:
- Aula Substituição MFL
3º ANO PILAV + ENG's
13:30 - 15:20
GW GGA 10NOV 10:25
- Aula compensação 3º ano ENGEL-TEL
13DEZ
13H30 - 15H20
GW GGA 21NOV às 10H21
</t>
        </r>
      </text>
    </comment>
    <comment ref="O25" authorId="2" shapeId="0">
      <text>
        <r>
          <rPr>
            <sz val="8"/>
            <color indexed="81"/>
            <rFont val="Tahoma"/>
            <family val="2"/>
          </rPr>
          <t xml:space="preserve">
 Aula compensação 3º ano ENGEL-TEL
13DEZ
13H30 - 15H20
GW GGA 21NOV às 10H21
</t>
        </r>
      </text>
    </comment>
    <comment ref="N26" authorId="1" shapeId="0">
      <text>
        <r>
          <rPr>
            <sz val="8"/>
            <color indexed="81"/>
            <rFont val="Tahoma"/>
            <family val="2"/>
          </rPr>
          <t>João Calado:
Aula Compensação CDI I
13:30 - 16:30
AVISADOS</t>
        </r>
      </text>
    </comment>
    <comment ref="F27" authorId="2" shapeId="0">
      <text>
        <r>
          <rPr>
            <sz val="8"/>
            <color indexed="81"/>
            <rFont val="Tahoma"/>
            <family val="2"/>
          </rPr>
          <t xml:space="preserve">Cap Sousa:
CONSULTA DE ORTOPEDIA NO DIA 05DEZ17 ÀS 14H00 no HFAR;
TEN/TMMEL/137151-H     DANIEL SANTOS
GW CS 21NOV às 11h47
Avisado
GM OK
T particular
</t>
        </r>
      </text>
    </comment>
    <comment ref="M27" authorId="2" shapeId="0">
      <text>
        <r>
          <rPr>
            <sz val="8"/>
            <color indexed="81"/>
            <rFont val="Tahoma"/>
            <family val="2"/>
          </rPr>
          <t xml:space="preserve">Diniz:
CADAL Luis Filipe Paulino, 140677-K deve comparecer no CMA dia 12 de dezembro pelas 14H e levar consigo relatórios clinicos e exames anteriores
GW 07-12-2017  14:06:56
AVISADO 
TP - militar
GM - OK
</t>
        </r>
      </text>
    </comment>
    <comment ref="N27" authorId="2" shapeId="0">
      <text>
        <r>
          <rPr>
            <sz val="8"/>
            <color indexed="81"/>
            <rFont val="Tahoma"/>
            <family val="2"/>
          </rPr>
          <t>Cap Sousa:
Visita Candidato AFA
13DEZ às 14H00
João Mendes Brito
+ 1
961616965
Avisado o ASP Marcos</t>
        </r>
      </text>
    </comment>
    <comment ref="T27" authorId="1" shapeId="0">
      <text>
        <r>
          <rPr>
            <sz val="8"/>
            <color indexed="81"/>
            <rFont val="Tahoma"/>
            <family val="2"/>
          </rPr>
          <t xml:space="preserve">Diniz:
PSICOLOGA
14:00
joana carvalho
AVISADA VIA CEBOLA
</t>
        </r>
      </text>
    </comment>
    <comment ref="U27" authorId="1" shapeId="0">
      <text>
        <r>
          <rPr>
            <sz val="8"/>
            <color indexed="81"/>
            <rFont val="Tahoma"/>
            <family val="2"/>
          </rPr>
          <t xml:space="preserve">Diniz:
JSFA
JORGE SOARES
MENDES ALMEIDA ETM
TP - PARTICULAR
GM - OK
PETERSON PEDRO
TP - MILITAR
GM - OK
</t>
        </r>
      </text>
    </comment>
    <comment ref="G28" authorId="1" shapeId="0">
      <text>
        <r>
          <rPr>
            <sz val="8"/>
            <color indexed="81"/>
            <rFont val="Tahoma"/>
            <family val="2"/>
          </rPr>
          <t xml:space="preserve">Cap Sousa:
CONSULTA DE CIRG PLÁSTICA NO DIA 061DEZ7 ÀS 14H16 no HFAR;
CADAL/MED/140690-G     BRUNO PENEDO  
GW CS 21NOV às 11h47
Avisado
GM OK
T - NÃO MARCOU
</t>
        </r>
      </text>
    </comment>
    <comment ref="N28" authorId="2" shapeId="0">
      <text>
        <r>
          <rPr>
            <sz val="8"/>
            <color indexed="81"/>
            <rFont val="Tahoma"/>
            <family val="2"/>
          </rPr>
          <t xml:space="preserve">Diniz:
PSICOLOGA
ENTREVISTA
TS
14:00
SALA 1
Avisados
</t>
        </r>
      </text>
    </comment>
    <comment ref="P28" authorId="1" shapeId="0">
      <text>
        <r>
          <rPr>
            <sz val="8"/>
            <color indexed="81"/>
            <rFont val="Tahoma"/>
            <family val="2"/>
          </rPr>
          <t xml:space="preserve">Diniz:
RESSONANCIA MAGNETICA
MARTA FERNANDES
CLINICA DIATRA
GM - OK
TP - OK 12:45
</t>
        </r>
      </text>
    </comment>
    <comment ref="N29" authorId="2" shapeId="0">
      <text>
        <r>
          <rPr>
            <sz val="8"/>
            <color indexed="81"/>
            <rFont val="Tahoma"/>
            <family val="2"/>
          </rPr>
          <t xml:space="preserve">Diniz:
ALFAIATE
13:30
ETM
TS
PALOP  AVISADOS
NA 2A FEIRA DIA 11 VAI LIGAR A CONFIRMAR OS ALUNOS QUE TEM DE ESTAR PRESENTES
TS: (13H30)
ALF Patrícia Fernandes
ALF Fátima Silva
ALF Mayra Martins
ALF Maria Santos
ALF Liliana Santos
AVISADOS
ETM: (14H00)
ALF Margarida Vitorino
TEM Tânia Dias
ALF Sara Carvalho
TEN Mário Cunha 
TEN Jorge Silva
TEN David Neves
TEN Rui Cabrita
TEN Tiago Leite
ALF Duarte Vaz
AVISADOS
</t>
        </r>
      </text>
    </comment>
    <comment ref="G31" authorId="2" shapeId="0">
      <text>
        <r>
          <rPr>
            <b/>
            <sz val="8"/>
            <color indexed="81"/>
            <rFont val="Tahoma"/>
            <family val="2"/>
          </rPr>
          <t>Cap Sousa:</t>
        </r>
        <r>
          <rPr>
            <sz val="8"/>
            <color indexed="81"/>
            <rFont val="Tahoma"/>
            <family val="2"/>
          </rPr>
          <t xml:space="preserve">
Abertura Solene do Ano letivo
</t>
        </r>
      </text>
    </comment>
    <comment ref="F32" authorId="2" shapeId="0">
      <text>
        <r>
          <rPr>
            <sz val="8"/>
            <color indexed="81"/>
            <rFont val="Tahoma"/>
            <family val="2"/>
          </rPr>
          <t>Cap Sousa:
CONSULTA DE ORTOPEDIA NO DIA 05DEZ17 ÀS 15H45 no HFAR;
TEN/TINF/137633-A     TELMO GOMES
GW CS 16NOV 10h28
Avisado NO
GM NO
T NO
Não foi</t>
        </r>
      </text>
    </comment>
    <comment ref="G32" authorId="2" shapeId="0">
      <text>
        <r>
          <rPr>
            <sz val="8"/>
            <color indexed="81"/>
            <rFont val="Tahoma"/>
            <family val="2"/>
          </rPr>
          <t xml:space="preserve">Cap Sousa:
Exame médico (TAC)
Cintramédica
CAD 139929-C Pedro Ferreira
06DEZ às 15h00
GM foi sem GM
T militar
</t>
        </r>
      </text>
    </comment>
    <comment ref="N33" authorId="2" shapeId="0">
      <text>
        <r>
          <rPr>
            <sz val="8"/>
            <color indexed="81"/>
            <rFont val="Tahoma"/>
            <family val="2"/>
          </rPr>
          <t xml:space="preserve">João Calado:
Aula Substituição MFL
3º ANO PILAV + ENG's
15:40 - 17:30
GW GGA 21NOV às 10H21
</t>
        </r>
      </text>
    </comment>
    <comment ref="T33" authorId="1" shapeId="0">
      <text>
        <r>
          <rPr>
            <sz val="8"/>
            <color indexed="81"/>
            <rFont val="Tahoma"/>
            <family val="2"/>
          </rPr>
          <t>Diniz:
PSICOLOGA
15:30
ENTREVISTAS
CAD Cebola 
1 aluno - sala 2
AVISADA VIA CEBOLA</t>
        </r>
      </text>
    </comment>
    <comment ref="G34" authorId="2" shapeId="0">
      <text>
        <r>
          <rPr>
            <sz val="8"/>
            <color indexed="81"/>
            <rFont val="Tahoma"/>
            <family val="2"/>
          </rPr>
          <t xml:space="preserve">Cap Sousa:
Consulta Cintramédica
06DEZ às 15H50
ALF 130527-B Ferreira
GM no
T militar (Combinar com transportes. Vaio no mesmo do CAD Ferreira)
</t>
        </r>
      </text>
    </comment>
    <comment ref="N34" authorId="1" shapeId="0">
      <text>
        <r>
          <rPr>
            <sz val="8"/>
            <color indexed="81"/>
            <rFont val="Tahoma"/>
            <family val="2"/>
          </rPr>
          <t xml:space="preserve">Diniz:
PSICOLOGA
ENTREVISTAS
15:30
</t>
        </r>
      </text>
    </comment>
    <comment ref="U35" authorId="1" shapeId="0">
      <text>
        <r>
          <rPr>
            <sz val="8"/>
            <color indexed="81"/>
            <rFont val="Tahoma"/>
            <family val="2"/>
          </rPr>
          <t xml:space="preserve">Cap Sousa:
Consulta  Neurocirurgia- DR Vara luís
20DEZ2017 às 16H10
Rua José Rato, nº4 R/C Dtº - Samora Correia
GM OK
T mililar (14H30 CONFIRMADO)
FAX 0268/17 de 11DEZ2017 da JSFA
</t>
        </r>
      </text>
    </comment>
    <comment ref="U36" authorId="2" shapeId="0">
      <text>
        <r>
          <rPr>
            <sz val="8"/>
            <color indexed="81"/>
            <rFont val="Tahoma"/>
            <family val="2"/>
          </rPr>
          <t xml:space="preserve">Diniz:
Vasco Coelho
Consulta HFAR
16:00
TP - Parcticular
GM - OK
</t>
        </r>
      </text>
    </comment>
    <comment ref="N37" authorId="1" shapeId="0">
      <text>
        <r>
          <rPr>
            <sz val="8"/>
            <color indexed="81"/>
            <rFont val="Tahoma"/>
            <family val="2"/>
          </rPr>
          <t>Diniz:
aula de compensação 
TI
1º Ano PILAV+ADMAER
16:40 - 18:30
sala CI 19
AVISADOS</t>
        </r>
      </text>
    </comment>
    <comment ref="T37" authorId="1" shapeId="0">
      <text>
        <r>
          <rPr>
            <sz val="8"/>
            <color indexed="81"/>
            <rFont val="Tahoma"/>
            <family val="2"/>
          </rPr>
          <t xml:space="preserve">Diniz:
PENEDO
TAC + RX
16:25
HFAR
GM - OK
TP - MILITAR
</t>
        </r>
      </text>
    </comment>
    <comment ref="E41" authorId="2" shapeId="0">
      <text>
        <r>
          <rPr>
            <sz val="8"/>
            <color indexed="81"/>
            <rFont val="Tahoma"/>
            <family val="2"/>
          </rPr>
          <t xml:space="preserve">João Calado:
2º jogo de Futsal M da ADESL, dia 04DEZ17
GM OK
TP DEFD
</t>
        </r>
      </text>
    </comment>
    <comment ref="F41" authorId="2" shapeId="0">
      <text>
        <r>
          <rPr>
            <sz val="8"/>
            <color indexed="81"/>
            <rFont val="Tahoma"/>
            <family val="2"/>
          </rPr>
          <t xml:space="preserve">Cap Sousa:
Aula compensação CDI I
1º ano
05DEZ
17H40 - 19H15
GW GGA 21NOV às 10H21
</t>
        </r>
      </text>
    </comment>
    <comment ref="L41" authorId="1" shapeId="0">
      <text>
        <r>
          <rPr>
            <sz val="8"/>
            <color indexed="81"/>
            <rFont val="Tahoma"/>
            <family val="2"/>
          </rPr>
          <t xml:space="preserve">Diniz:
JOGO DE ANDEBOL
ESCOLA NAVAL
GM - OK
GW 05-12-2017  18:48:05
</t>
        </r>
      </text>
    </comment>
    <comment ref="E43" authorId="4"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F43" authorId="4"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G43" authorId="4"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H43" authorId="4"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H44" authorId="2" shapeId="0">
      <text>
        <r>
          <rPr>
            <sz val="8"/>
            <color indexed="81"/>
            <rFont val="Tahoma"/>
            <family val="2"/>
          </rPr>
          <t xml:space="preserve">Cap Sousa:
Consulta Cintramédica
07DEZ às 18H00
ALF 130527-B Ferreira
GM OK
T particular
</t>
        </r>
      </text>
    </comment>
    <comment ref="H45" authorId="1" shapeId="0">
      <text>
        <r>
          <rPr>
            <b/>
            <sz val="8"/>
            <color indexed="81"/>
            <rFont val="Tahoma"/>
            <family val="2"/>
          </rPr>
          <t>Diniz:</t>
        </r>
        <r>
          <rPr>
            <sz val="8"/>
            <color indexed="81"/>
            <rFont val="Tahoma"/>
            <family val="2"/>
          </rPr>
          <t xml:space="preserve">
JOGO DE BASQUETEBOL
GM - OK</t>
        </r>
      </text>
    </comment>
    <comment ref="L49" authorId="1" shapeId="0">
      <text>
        <r>
          <rPr>
            <sz val="8"/>
            <color indexed="81"/>
            <rFont val="Tahoma"/>
            <family val="2"/>
          </rPr>
          <t xml:space="preserve">Diniz:
JOGO DE FUTSAL
GM - OK
GW 05-12-2017  18:46:52
</t>
        </r>
      </text>
    </comment>
    <comment ref="T51" authorId="1" shapeId="0">
      <text>
        <r>
          <rPr>
            <sz val="8"/>
            <color indexed="81"/>
            <rFont val="Tahoma"/>
            <family val="2"/>
          </rPr>
          <t xml:space="preserve">Diniz:
JANTAR NATAL CEMFA
CA
20:00
MARGARIDA VITORINO
LILIANA SANTOS
JOANA PEREIRA
CABANAS
ANSELMO
MARIA LOPES
GABRIEL SANTOS
PEDRO JUSTO MENDES
JOSÉ MENDES
LAURA CEBOLA
BRUNO SANTOS
EMANUEL PASCOAL
PETRUSCA SALVADOR
ISA SINDANE
PETERSON PEDRO
GM - OK
TP - militar (4 alunos)
</t>
        </r>
      </text>
    </comment>
  </commentList>
</comments>
</file>

<file path=xl/comments24.xml><?xml version="1.0" encoding="utf-8"?>
<comments xmlns="http://schemas.openxmlformats.org/spreadsheetml/2006/main">
  <authors>
    <author>Cap Sousa</author>
    <author>João Calado</author>
    <author>DCSI</author>
    <author>Diniz</author>
    <author>Cap Rebelo 501673</author>
  </authors>
  <commentList>
    <comment ref="C3" authorId="0" shapeId="0">
      <text>
        <r>
          <rPr>
            <sz val="8"/>
            <color indexed="81"/>
            <rFont val="Tahoma"/>
            <family val="2"/>
          </rPr>
          <t xml:space="preserve">Andrade:
Revisões médicas
AVISADOS
</t>
        </r>
      </text>
    </comment>
    <comment ref="D3" authorId="1" shapeId="0">
      <text>
        <r>
          <rPr>
            <b/>
            <sz val="8"/>
            <color indexed="81"/>
            <rFont val="Tahoma"/>
            <family val="2"/>
          </rPr>
          <t>João Calado:</t>
        </r>
        <r>
          <rPr>
            <sz val="8"/>
            <color indexed="81"/>
            <rFont val="Tahoma"/>
            <family val="2"/>
          </rPr>
          <t xml:space="preserve">
Tese Mestrado AT1
ASP S Cabanas
ASP L Ferreira
GM Yes
TP Particular</t>
        </r>
      </text>
    </comment>
    <comment ref="K3" authorId="0" shapeId="0">
      <text>
        <r>
          <rPr>
            <sz val="8"/>
            <color indexed="81"/>
            <rFont val="Tahoma"/>
            <family val="2"/>
          </rPr>
          <t xml:space="preserve">CAP PINTO:
CADAL 139910-B José Mendes
Autorizada dispensa de todas as atividades lectivas para realizar Exame de Condução.
</t>
        </r>
      </text>
    </comment>
    <comment ref="L3" authorId="0" shapeId="0">
      <text>
        <r>
          <rPr>
            <sz val="8"/>
            <color indexed="81"/>
            <rFont val="Tahoma"/>
            <family val="2"/>
          </rPr>
          <t xml:space="preserve">Cap Pinto:
Cadal 139914-E Pedro Mendes
Saída do país - destino Espanha
</t>
        </r>
      </text>
    </comment>
    <comment ref="O3" authorId="0" shapeId="0">
      <text>
        <r>
          <rPr>
            <sz val="8"/>
            <color indexed="81"/>
            <rFont val="Tahoma"/>
            <family val="2"/>
          </rPr>
          <t xml:space="preserve">Cap Sousa:
CAD ENGEL 134706-D Emanuel Pascoal
Exames HFAR
T militar
Gm ok
</t>
        </r>
      </text>
    </comment>
    <comment ref="W3" authorId="0" shapeId="0">
      <text>
        <r>
          <rPr>
            <sz val="8"/>
            <color indexed="81"/>
            <rFont val="Tahoma"/>
            <family val="2"/>
          </rPr>
          <t xml:space="preserve">Diniz:
SEMINÁRIO AVIAÇÃO MILITAR PORTUGUESA
GEP
nomear 2 alunos para receber delegação da AM e EN - Avisados
NÃO VAI HAVER AULAS
</t>
        </r>
      </text>
    </comment>
    <comment ref="Y3" authorId="2" shapeId="0">
      <text>
        <r>
          <rPr>
            <b/>
            <sz val="8"/>
            <color indexed="81"/>
            <rFont val="Tahoma"/>
            <family val="2"/>
          </rPr>
          <t xml:space="preserve">CAP PINTO:
</t>
        </r>
        <r>
          <rPr>
            <sz val="8"/>
            <color indexed="81"/>
            <rFont val="Tahoma"/>
            <family val="2"/>
          </rPr>
          <t>GM EM PENAMACOR DE 24 A 28NOV</t>
        </r>
      </text>
    </comment>
    <comment ref="Z3" authorId="2" shapeId="0">
      <text>
        <r>
          <rPr>
            <b/>
            <sz val="8"/>
            <color indexed="81"/>
            <rFont val="Tahoma"/>
            <family val="2"/>
          </rPr>
          <t xml:space="preserve">CAP PINTO:
</t>
        </r>
        <r>
          <rPr>
            <sz val="8"/>
            <color indexed="81"/>
            <rFont val="Tahoma"/>
            <family val="2"/>
          </rPr>
          <t>GM EM PENAMACOR DE 24 A 28NOV</t>
        </r>
      </text>
    </comment>
    <comment ref="AA3" authorId="2" shapeId="0">
      <text>
        <r>
          <rPr>
            <b/>
            <sz val="8"/>
            <color indexed="81"/>
            <rFont val="Tahoma"/>
            <family val="2"/>
          </rPr>
          <t xml:space="preserve">CAP PINTO:
</t>
        </r>
        <r>
          <rPr>
            <sz val="8"/>
            <color indexed="81"/>
            <rFont val="Tahoma"/>
            <family val="2"/>
          </rPr>
          <t>GM EM PENAMACOR DE 24 A 28NOV</t>
        </r>
      </text>
    </comment>
    <comment ref="AB3" authorId="0" shapeId="0">
      <text>
        <r>
          <rPr>
            <sz val="8"/>
            <color indexed="81"/>
            <rFont val="Tahoma"/>
            <family val="2"/>
          </rPr>
          <t xml:space="preserve">Diniz:
CMA
Mendes e Bola
Avisados
GM - NO
TP - Particular
Rafael Silva Adiado para dia 27Nov
GM OK
T militar
</t>
        </r>
      </text>
    </comment>
    <comment ref="AC3" authorId="2" shapeId="0">
      <text>
        <r>
          <rPr>
            <b/>
            <sz val="8"/>
            <color indexed="81"/>
            <rFont val="Tahoma"/>
            <family val="2"/>
          </rPr>
          <t xml:space="preserve">CAP PINTO:
</t>
        </r>
        <r>
          <rPr>
            <sz val="8"/>
            <color indexed="81"/>
            <rFont val="Tahoma"/>
            <family val="2"/>
          </rPr>
          <t>GM EM PENAMACOR DE 24 A 28NOV</t>
        </r>
      </text>
    </comment>
    <comment ref="AE3" authorId="3" shapeId="0">
      <text>
        <r>
          <rPr>
            <sz val="8"/>
            <color indexed="81"/>
            <rFont val="Tahoma"/>
            <family val="2"/>
          </rPr>
          <t xml:space="preserve">Diniz:
LOBO FERREIRA
FORMAÇÃO NA OTA
TP - PARTICULAR
GM - OK
</t>
        </r>
      </text>
    </comment>
    <comment ref="C5" authorId="3" shapeId="0">
      <text>
        <r>
          <rPr>
            <sz val="8"/>
            <color indexed="81"/>
            <rFont val="Tahoma"/>
            <family val="2"/>
          </rPr>
          <t xml:space="preserve">João Calado:
Missa Fiéis Defuntos Igreja Força Aérea
Coro
+
6 Alunos GH + 2 Reservas (3ºano)
CAD Valério
CAD Pedro Silva
CAD Bernardo alves
CAD Curto
CAD Coelho
CAD Bruno Santos
CAD Gabriel Santos
Estandarte da AFA
CAD Wemans
POC Maj Leonel Castro
Reforços OK
Saída às 08h00
GM Yes
TP Yes
</t>
        </r>
      </text>
    </comment>
    <comment ref="D5" authorId="0" shapeId="0">
      <text>
        <r>
          <rPr>
            <sz val="8"/>
            <color indexed="81"/>
            <rFont val="Tahoma"/>
            <family val="2"/>
          </rPr>
          <t xml:space="preserve">João Calado:
Missa Fiéis Defuntos Jerónimos
3 Alunos
CAD Beatriz Ferreira
CAD Tho Monteiro
CAD Gabriel Santos
POC Maj Leonel Castro
GM Yes
TP Militar
</t>
        </r>
      </text>
    </comment>
    <comment ref="N5" authorId="1" shapeId="0">
      <text>
        <r>
          <rPr>
            <b/>
            <sz val="8"/>
            <color indexed="81"/>
            <rFont val="Tahoma"/>
            <family val="2"/>
          </rPr>
          <t>João Calado:</t>
        </r>
        <r>
          <rPr>
            <sz val="8"/>
            <color indexed="81"/>
            <rFont val="Tahoma"/>
            <family val="2"/>
          </rPr>
          <t xml:space="preserve">
Exames CMA + consulta
Filipe Nabeiro
GM Yes
TP Militar</t>
        </r>
      </text>
    </comment>
    <comment ref="V5" authorId="0" shapeId="0">
      <text>
        <r>
          <rPr>
            <b/>
            <sz val="8"/>
            <color indexed="81"/>
            <rFont val="Tahoma"/>
            <family val="2"/>
          </rPr>
          <t>Cap Sousa:</t>
        </r>
        <r>
          <rPr>
            <sz val="8"/>
            <color indexed="81"/>
            <rFont val="Tahoma"/>
            <family val="2"/>
          </rPr>
          <t xml:space="preserve">
Consulta HFAR
21NOV às 08h30
CAD 134707- B Guilherme Silva
GM OK
T militar</t>
        </r>
      </text>
    </comment>
    <comment ref="H6" authorId="0" shapeId="0">
      <text>
        <r>
          <rPr>
            <sz val="8"/>
            <color indexed="81"/>
            <rFont val="Tahoma"/>
            <family val="2"/>
          </rPr>
          <t xml:space="preserve">Cap Sousa:
Consulta Dermatologia 
ASP PILAV 138546-B Germano Lopes
GM ok
T particular
</t>
        </r>
      </text>
    </comment>
    <comment ref="D7" authorId="1" shapeId="0">
      <text>
        <r>
          <rPr>
            <sz val="8"/>
            <color indexed="81"/>
            <rFont val="Tahoma"/>
            <family val="2"/>
          </rPr>
          <t>João Calado:
Consulta Urgência HFAR
CADAL PILAV Nabeiro
GM Yes
TP Militar</t>
        </r>
      </text>
    </comment>
    <comment ref="G7" authorId="1" shapeId="0">
      <text>
        <r>
          <rPr>
            <sz val="8"/>
            <color indexed="81"/>
            <rFont val="Tahoma"/>
            <family val="2"/>
          </rPr>
          <t xml:space="preserve">João Calado:
CADAL ENGEL Irina Soares
TAC Membros Inferiores
HFAR
GM Yes
TP Militar
</t>
        </r>
      </text>
    </comment>
    <comment ref="N7" authorId="1" shapeId="0">
      <text>
        <r>
          <rPr>
            <sz val="8"/>
            <color indexed="81"/>
            <rFont val="Tahoma"/>
            <family val="2"/>
          </rPr>
          <t xml:space="preserve">João Calado:
Exames Hosp Luz Oeiras
RM
CADAL Laura Cebola
GM Yes
TP Militar
</t>
        </r>
      </text>
    </comment>
    <comment ref="O7" authorId="1" shapeId="0">
      <text>
        <r>
          <rPr>
            <sz val="8"/>
            <color indexed="81"/>
            <rFont val="Tahoma"/>
            <family val="2"/>
          </rPr>
          <t>João Calado:
NÚCLEO CULTURAL
-----------------------
10 BILHETES Musical "TAKE 6"
CCB
16NOV 21:00 (20€ bilhete)
----------------------
ACGAL: tratado!</t>
        </r>
      </text>
    </comment>
    <comment ref="Q7" authorId="0" shapeId="0">
      <text>
        <r>
          <rPr>
            <sz val="8"/>
            <color indexed="81"/>
            <rFont val="Tahoma"/>
            <family val="2"/>
          </rPr>
          <t xml:space="preserve">João Calado:
Receção - 100 Alunos de Escolas
Acompanham ASP's (min 4, fardamento nº1)
Alunos avisados
</t>
        </r>
      </text>
    </comment>
    <comment ref="AC7" authorId="0" shapeId="0">
      <text>
        <r>
          <rPr>
            <sz val="8"/>
            <color indexed="81"/>
            <rFont val="Tahoma"/>
            <family val="2"/>
          </rPr>
          <t xml:space="preserve">Cap Sousa:
Reunião no CRFA e CPSIFA
CAD Justo Mendes
CAD Rafael Sousa
Falar com MAJ Prazeres (508430)
GM OK
T militar
</t>
        </r>
      </text>
    </comment>
    <comment ref="H9" authorId="0" shapeId="0">
      <text>
        <r>
          <rPr>
            <sz val="8"/>
            <color indexed="81"/>
            <rFont val="Tahoma"/>
            <family val="2"/>
          </rPr>
          <t xml:space="preserve">Cap Sousa:
Consulta HFAR Cirurgia Geral
07NIOV
09h30
CAD 134707-B Guilherme Silva
GM ok
T militar 
</t>
        </r>
      </text>
    </comment>
    <comment ref="I9" authorId="1" shapeId="0">
      <text>
        <r>
          <rPr>
            <sz val="8"/>
            <color indexed="81"/>
            <rFont val="Tahoma"/>
            <family val="2"/>
          </rPr>
          <t xml:space="preserve">Cap Sousa:
CONSULTA DE ORTOPEDIA NO DIA 08NOV ÀS 09H30 no  HFAR:
CADAL/ENGAER/140679-F    LAURA CEBOLA
GW CS 16OUT2017 às 11h38
GM Yes
TP MILITAR
</t>
        </r>
      </text>
    </comment>
    <comment ref="N9" authorId="0" shapeId="0">
      <text>
        <r>
          <rPr>
            <sz val="8"/>
            <color indexed="81"/>
            <rFont val="Tahoma"/>
            <family val="2"/>
          </rPr>
          <t xml:space="preserve">Cap Sousa:
Consulta e RX HFAR
13NOV às 09h30 
CAD 139420-H Miguel Alves 
GM OK
T particular
</t>
        </r>
      </text>
    </comment>
    <comment ref="R9" authorId="0" shapeId="0">
      <text>
        <r>
          <rPr>
            <sz val="8"/>
            <color indexed="81"/>
            <rFont val="Tahoma"/>
            <family val="2"/>
          </rPr>
          <t xml:space="preserve">João Calado:
CONSULTA DE ORTOPEDIA NO DIA 17NOV17 ÀS 09H30:
TEN/TABST/137655-B     PAULO AMARO
GM OK
TP Particular
</t>
        </r>
      </text>
    </comment>
    <comment ref="U9" authorId="3" shapeId="0">
      <text>
        <r>
          <rPr>
            <sz val="8"/>
            <color indexed="81"/>
            <rFont val="Tahoma"/>
            <family val="2"/>
          </rPr>
          <t xml:space="preserve">Cap Sousa:
Cerimónia Centenário da morte do MAJ Torres
4 Cadetes
Chegada ao local às 08H30
Pedir reforços
CAD Brito
CAD Tho Monteiro
CAD Curto
CAD Miguel Alves
CAD João Mendes
GM OK
T OK (saída às 07h00)
Reforços OK
</t>
        </r>
      </text>
    </comment>
    <comment ref="V9" authorId="3" shapeId="0">
      <text>
        <r>
          <rPr>
            <sz val="8"/>
            <color indexed="81"/>
            <rFont val="Tahoma"/>
            <family val="2"/>
          </rPr>
          <t xml:space="preserve">Cap Sousa:
Conselho Pedagógico no dia 21NOV17 pelas 09H30 na sala do Conselho da Academia da Força Aérea
ALF Daniela Costa
ALF Mariana Correia
ASP Cabanas
ASP Sara Rodrigues 
CAD Fábio Ferreira
CAD Anselmo
CAD Coelho       AVISADO
CAD Rafael Silva     AVISADO
CAD Justo Mendes
Restantes elementos avisados através do ACGAL
</t>
        </r>
      </text>
    </comment>
    <comment ref="D10" authorId="1" shapeId="0">
      <text>
        <r>
          <rPr>
            <sz val="8"/>
            <color indexed="81"/>
            <rFont val="Tahoma"/>
            <family val="2"/>
          </rPr>
          <t xml:space="preserve">Andrade
Consulta Hospital da Luz
Duarte Vaz
Futsal
GM-passar
T- particular
</t>
        </r>
      </text>
    </comment>
    <comment ref="I10" authorId="0" shapeId="0">
      <text>
        <r>
          <rPr>
            <sz val="8"/>
            <color indexed="81"/>
            <rFont val="Tahoma"/>
            <family val="2"/>
          </rPr>
          <t xml:space="preserve">Cap Sousa:
Ressonância Magnética IMI
TEN 137633 Telmo Gomes
GM OK
T militar
</t>
        </r>
      </text>
    </comment>
    <comment ref="AB10" authorId="0" shapeId="0">
      <text>
        <r>
          <rPr>
            <sz val="8"/>
            <color indexed="81"/>
            <rFont val="Tahoma"/>
            <family val="2"/>
          </rPr>
          <t xml:space="preserve">Cap Sousa:
TEN 137783 Aires
Consulta Cintra médica
27NOV 09H45
TP - particular
GM no (vai sem GM)
</t>
        </r>
      </text>
    </comment>
    <comment ref="C11" authorId="1" shapeId="0">
      <text>
        <r>
          <rPr>
            <sz val="8"/>
            <color indexed="81"/>
            <rFont val="Tahoma"/>
            <family val="2"/>
          </rPr>
          <t>Cap Sousa:
CONSULTA DE ORTOPEDIA NO DIA 02NOV ÀS 10H00 no HFAR:
CADAL/ENGEL/140685-L     IRINA SOARES
GW CS 16OUT2017 às 11h38
GM Yes
TP Militar</t>
        </r>
      </text>
    </comment>
    <comment ref="G11" authorId="0" shapeId="0">
      <text>
        <r>
          <rPr>
            <b/>
            <sz val="8"/>
            <color indexed="81"/>
            <rFont val="Tahoma"/>
            <family val="2"/>
          </rPr>
          <t>Cap Sousa:</t>
        </r>
        <r>
          <rPr>
            <sz val="8"/>
            <color indexed="81"/>
            <rFont val="Tahoma"/>
            <family val="2"/>
          </rPr>
          <t xml:space="preserve">
Aula compensação Armamento CIQETS
10h10 - 11h00</t>
        </r>
      </text>
    </comment>
    <comment ref="I11" authorId="1" shapeId="0">
      <text>
        <r>
          <rPr>
            <sz val="8"/>
            <color indexed="81"/>
            <rFont val="Tahoma"/>
            <family val="2"/>
          </rPr>
          <t xml:space="preserve">João Calado:
CADAL Irina Soares
Consulta Ortopedia
HFAR
GM Yes
TP Militar
</t>
        </r>
      </text>
    </comment>
    <comment ref="D12" authorId="1" shapeId="0">
      <text>
        <r>
          <rPr>
            <sz val="8"/>
            <color indexed="81"/>
            <rFont val="Tahoma"/>
            <family val="2"/>
          </rPr>
          <t xml:space="preserve">João Calado:
Consulta Ortopedia HFAR
03NOV2017  às 10h15
CADAL PILAV Ana Ferreira
Avisado Yes
GM Yes
T Yes
</t>
        </r>
      </text>
    </comment>
    <comment ref="H12" authorId="0" shapeId="0">
      <text>
        <r>
          <rPr>
            <sz val="8"/>
            <color indexed="81"/>
            <rFont val="Tahoma"/>
            <family val="2"/>
          </rPr>
          <t xml:space="preserve">Cap Sousa:
CONSULTA DE DERMATOLOGIA NO DIA 07NOV ÀS 10H15 no HFAR:
ASPAL/PILAV/138534-J   HENRIQUE FONTES
GW CS 16OUT2017 às 11h38
GM OK
T particular
</t>
        </r>
      </text>
    </comment>
    <comment ref="R12" authorId="0" shapeId="0">
      <text>
        <r>
          <rPr>
            <sz val="8"/>
            <color indexed="81"/>
            <rFont val="Tahoma"/>
            <family val="2"/>
          </rPr>
          <t xml:space="preserve">João Calado:
CONSULTA DE ORTOPEDIA NO DIA 17NOV17 ÀS 10H15:
TEN/TODCI/134062-L     MÁRIO CUNHA
GM OK
TP Particular
</t>
        </r>
      </text>
    </comment>
    <comment ref="W12" authorId="0" shapeId="0">
      <text>
        <r>
          <rPr>
            <sz val="8"/>
            <color indexed="81"/>
            <rFont val="Tahoma"/>
            <family val="2"/>
          </rPr>
          <t xml:space="preserve">João Calado:
CONSULTA DE ORTOPEDIA NO DIA 22NOV17 ÀS 10H15;
ALF/TOCART/138278-A   DIOGO CUNHA
GM OK
TP militar
</t>
        </r>
      </text>
    </comment>
    <comment ref="L13" authorId="0" shapeId="0">
      <text>
        <r>
          <rPr>
            <sz val="8"/>
            <color indexed="81"/>
            <rFont val="Tahoma"/>
            <family val="2"/>
          </rPr>
          <t xml:space="preserve">Cap Sousa:
Cerimónia Dia dos Combatentes
11NOV2017 no Monumento aos Combatentes do Ultramar - Belém às 10h30
3 Cadetes
CAD ENGAER 139424-L Vasco Coelho
CAD PILAV 139418-F Rafael Silva
CAD PILAV 1394420 Miguel Alves
Avisados
GM ok
T particular
</t>
        </r>
      </text>
    </comment>
    <comment ref="X14" authorId="1" shapeId="0">
      <text>
        <r>
          <rPr>
            <sz val="8"/>
            <color indexed="81"/>
            <rFont val="Tahoma"/>
            <family val="2"/>
          </rPr>
          <t xml:space="preserve">Cap Sousa:
CONSULTA DE ORTOPEDIA NO DIA 23NOV17 ÀS 10H45 no HFAR;
CADAL/ENGEL/140687-G   MARTA FERNANDES
GW CS 16NOV 10h28
Avisado Yes
GM Yes
T Yes
</t>
        </r>
      </text>
    </comment>
    <comment ref="AC16" authorId="1" shapeId="0">
      <text>
        <r>
          <rPr>
            <sz val="8"/>
            <color indexed="81"/>
            <rFont val="Tahoma"/>
            <family val="2"/>
          </rPr>
          <t xml:space="preserve">Cap Sousa:
Consulta Fisiatria Cintramétrica 
28NOV às 11H20
CADAL 140679-F Laura Cebola
GM Yes
T militar 10:30
</t>
        </r>
      </text>
    </comment>
    <comment ref="C17" authorId="1" shapeId="0">
      <text>
        <r>
          <rPr>
            <sz val="8"/>
            <color indexed="81"/>
            <rFont val="Tahoma"/>
            <family val="2"/>
          </rPr>
          <t xml:space="preserve">Cap Sousa:
CONSULTA DE ORTOPEDIA NO DIA 02NOV ÀS 11H30 no  HFAR:
CADAL/PILAV/140677-K    LUÍS PAULINO
GW CS 16OUT2017 às 11h38
GM Yes
TP Militar
</t>
        </r>
      </text>
    </comment>
    <comment ref="Q19" authorId="0" shapeId="0">
      <text>
        <r>
          <rPr>
            <sz val="8"/>
            <color indexed="81"/>
            <rFont val="Tahoma"/>
            <family val="2"/>
          </rPr>
          <t xml:space="preserve">Cap Sousa:
Promoções Sala de Atos
ALF Raquel Rocha
ALF Tocato
ALF Diogo Cunha
ALF Tânia Dias
Fotógrafo OK
Passadeiras no
Avisados
</t>
        </r>
      </text>
    </comment>
    <comment ref="AB19" authorId="1" shapeId="0">
      <text>
        <r>
          <rPr>
            <sz val="8"/>
            <color indexed="81"/>
            <rFont val="Tahoma"/>
            <family val="2"/>
          </rPr>
          <t xml:space="preserve">João Calado:
RM Diatra
CADAL ENGEL Irina Soares
GM Yes
TP Militar
</t>
        </r>
      </text>
    </comment>
    <comment ref="AE19" authorId="0" shapeId="0">
      <text>
        <r>
          <rPr>
            <sz val="8"/>
            <color indexed="81"/>
            <rFont val="Tahoma"/>
            <family val="2"/>
          </rPr>
          <t xml:space="preserve">Cap Sousa:
Reúnião GAL com BGEN Comandante
Anfiteatro Principal
30NOV às 12h10
Avisados pelo ACGAL
</t>
        </r>
      </text>
    </comment>
    <comment ref="P20" authorId="1" shapeId="0">
      <text>
        <r>
          <rPr>
            <sz val="8"/>
            <color indexed="81"/>
            <rFont val="Tahoma"/>
            <family val="2"/>
          </rPr>
          <t xml:space="preserve">João Calado:
BA6 - Desquite
CADAL Marcos Pombo
GM Yes
TP Particular
</t>
        </r>
      </text>
    </comment>
    <comment ref="Q20" authorId="0" shapeId="0">
      <text>
        <r>
          <rPr>
            <sz val="8"/>
            <color indexed="81"/>
            <rFont val="Tahoma"/>
            <family val="2"/>
          </rPr>
          <t xml:space="preserve">Cap Sousa:
16NOV às 12h15
Consulta Fisiatria Cintramédica
TENAL TMI 137755-J Mendes Almeida
GM OK
T militar
</t>
        </r>
      </text>
    </comment>
    <comment ref="AI20" authorId="4" shapeId="0">
      <text>
        <r>
          <rPr>
            <sz val="8"/>
            <color indexed="81"/>
            <rFont val="Tahoma"/>
            <family val="2"/>
          </rPr>
          <t xml:space="preserve">
</t>
        </r>
      </text>
    </comment>
    <comment ref="AP20" authorId="4" shapeId="0">
      <text>
        <r>
          <rPr>
            <sz val="8"/>
            <color indexed="81"/>
            <rFont val="Tahoma"/>
            <family val="2"/>
          </rPr>
          <t xml:space="preserve">
</t>
        </r>
      </text>
    </comment>
    <comment ref="P21" authorId="0" shapeId="0">
      <text>
        <r>
          <rPr>
            <sz val="8"/>
            <color indexed="81"/>
            <rFont val="Tahoma"/>
            <family val="2"/>
          </rPr>
          <t xml:space="preserve">João Calado:
Consulta Sanidade Final 
CADAL Beatriz Ferreira
GM Yes
TP Militar
</t>
        </r>
      </text>
    </comment>
    <comment ref="I22" authorId="1" shapeId="0">
      <text>
        <r>
          <rPr>
            <sz val="8"/>
            <color indexed="81"/>
            <rFont val="Tahoma"/>
            <family val="2"/>
          </rPr>
          <t xml:space="preserve">João Calado:
JSFA
CADAL Laura Cebola
GM Yes
TP MILITAR
</t>
        </r>
      </text>
    </comment>
    <comment ref="P22" authorId="0" shapeId="0">
      <text>
        <r>
          <rPr>
            <sz val="8"/>
            <color indexed="81"/>
            <rFont val="Tahoma"/>
            <family val="2"/>
          </rPr>
          <t xml:space="preserve">João Calado:
JSFA
- TEN / TMMT / 137783-D FERNANDO AIRES - 
Avisado
GM ok
TP Particular
- ALFG / SS / 128418-F ALEXANDRA MORAIS - avisada
GM Yes
TP Particular
- CAD AL / ENGEL / 140685-L IRINA SOARES - avisada
GM Yes
TP Militar
MSG : QS000192 da JSFA de 09NOV17
- TENAL TMI 137755-J Mendes Almeida
Avisado no
GM  OK
T particular
- CAD ENGAER 139923 Tiago Nunes
Avisado no
GM OK
T militar
</t>
        </r>
      </text>
    </comment>
    <comment ref="I23" authorId="0" shapeId="0">
      <text>
        <r>
          <rPr>
            <b/>
            <sz val="8"/>
            <color indexed="81"/>
            <rFont val="Tahoma"/>
            <family val="2"/>
          </rPr>
          <t>Cap Sousa:</t>
        </r>
        <r>
          <rPr>
            <sz val="8"/>
            <color indexed="81"/>
            <rFont val="Tahoma"/>
            <family val="2"/>
          </rPr>
          <t xml:space="preserve">
Aula de compensação CMAT
3º ano PILAV, ENGAER e ENGEL-AVIO
13h00 - 15h00
Avisados</t>
        </r>
      </text>
    </comment>
    <comment ref="O23" authorId="0" shapeId="0">
      <text>
        <r>
          <rPr>
            <sz val="8"/>
            <color indexed="81"/>
            <rFont val="Tahoma"/>
            <family val="2"/>
          </rPr>
          <t xml:space="preserve">Cap Sousa:
- Biblioteca de Ciencias Sociais
ASP Martins Ferreira
GM ok
T Particular
</t>
        </r>
      </text>
    </comment>
    <comment ref="P23" authorId="0" shapeId="0">
      <text>
        <r>
          <rPr>
            <sz val="8"/>
            <color indexed="81"/>
            <rFont val="Tahoma"/>
            <family val="2"/>
          </rPr>
          <t xml:space="preserve">Cap Sousa:
- ISCSP 15NOV à tarde
reunir com orientador da Tese:
ASP Fontes
ASP Marcos
ASP Simões
ASP Rodrigues
- Biblioteca de Ciencias Sociais
ASP Martins Ferreira
GM ok
T Particular
</t>
        </r>
      </text>
    </comment>
    <comment ref="R23" authorId="3" shapeId="0">
      <text>
        <r>
          <rPr>
            <sz val="8"/>
            <color indexed="81"/>
            <rFont val="Tahoma"/>
            <family val="2"/>
          </rPr>
          <t xml:space="preserve">João Calado:
Alfaiate 1º ANO
Provas Finais
</t>
        </r>
      </text>
    </comment>
    <comment ref="AD23" authorId="3" shapeId="0">
      <text>
        <r>
          <rPr>
            <sz val="8"/>
            <color indexed="81"/>
            <rFont val="Tahoma"/>
            <family val="2"/>
          </rPr>
          <t xml:space="preserve">Diniz:
aula de compensação
ECA
4ºPILAV
13h30 - 15h20
</t>
        </r>
      </text>
    </comment>
    <comment ref="I24" authorId="0" shapeId="0">
      <text>
        <r>
          <rPr>
            <sz val="8"/>
            <color indexed="81"/>
            <rFont val="Tahoma"/>
            <family val="2"/>
          </rPr>
          <t xml:space="preserve">João Calado:
Teste ICCS
1o ANO 
+
 ETM avisados
</t>
        </r>
      </text>
    </comment>
    <comment ref="AD24" authorId="0" shapeId="0">
      <text>
        <r>
          <rPr>
            <sz val="8"/>
            <color indexed="81"/>
            <rFont val="Tahoma"/>
            <family val="2"/>
          </rPr>
          <t xml:space="preserve">Cap Sousa:
- Aula de compensação MFL
3º ano PILAV, ENGEL, ENGAER
29NOV2017
13h30 - 15h20
GW GGA 06NOV às 11h20
Avisados
</t>
        </r>
      </text>
    </comment>
    <comment ref="C25" authorId="3" shapeId="0">
      <text>
        <r>
          <rPr>
            <sz val="8"/>
            <color indexed="81"/>
            <rFont val="Tahoma"/>
            <family val="2"/>
          </rPr>
          <t>Cap Sousa:
Aula de compensação ECO1
2º ano ADMAER
02NOV das 13h30 às 15H20
GW GGA 24OUT2017 às 16H37
Avisados</t>
        </r>
      </text>
    </comment>
    <comment ref="H25" authorId="3" shapeId="0">
      <text>
        <r>
          <rPr>
            <sz val="8"/>
            <color indexed="81"/>
            <rFont val="Tahoma"/>
            <family val="2"/>
          </rPr>
          <t xml:space="preserve">João Calado:
Alfaiate 1º ANO
1ª Prova
Convocados:
-
</t>
        </r>
      </text>
    </comment>
    <comment ref="J25" authorId="3" shapeId="0">
      <text>
        <r>
          <rPr>
            <sz val="8"/>
            <color indexed="81"/>
            <rFont val="Tahoma"/>
            <family val="2"/>
          </rPr>
          <t>Cap Sousa:
Aula da Compensação ECO 1
2º ano ADMAER
09NOV
13h30 - 15h200
GW GGA 03NOV2017 às 11h47
AVISADOS</t>
        </r>
      </text>
    </comment>
    <comment ref="O25" authorId="1" shapeId="0">
      <text>
        <r>
          <rPr>
            <sz val="8"/>
            <color indexed="81"/>
            <rFont val="Tahoma"/>
            <family val="2"/>
          </rPr>
          <t xml:space="preserve">João Calado:
Psicóloga:
- CADAL ADMAER Joana Carvalho
- CADAL ADMAER Pedro Palmas
Avisados
</t>
        </r>
      </text>
    </comment>
    <comment ref="P25" authorId="1" shapeId="0">
      <text>
        <r>
          <rPr>
            <sz val="8"/>
            <color indexed="81"/>
            <rFont val="Tahoma"/>
            <family val="2"/>
          </rPr>
          <t xml:space="preserve">Cap Sousa:
- Aula de compensação MFL
3º ano PILAV, ENGEL-AVIO, ENGAER
15NOV2017
13h30 - 15h20
NÃO HÁ AULA, COORDENADO COM O DOCENTE
-  Aula de compensação ARQC
3º ano  ENGEL-TEL
15NOV2017
13h30 - 15h20
NÃO HÁ AULA, COORDENADO COM O DOCENTE
GW GGA 06NOV às 11h20 
</t>
        </r>
      </text>
    </comment>
    <comment ref="AD26" authorId="1" shapeId="0">
      <text>
        <r>
          <rPr>
            <sz val="8"/>
            <color indexed="81"/>
            <rFont val="Tahoma"/>
            <family val="2"/>
          </rPr>
          <t>João Calado:
Aula Compensação CDI I
13:30 - 16:30
Avisados</t>
        </r>
      </text>
    </comment>
    <comment ref="G27" authorId="0" shapeId="0">
      <text>
        <r>
          <rPr>
            <sz val="8"/>
            <color indexed="81"/>
            <rFont val="Tahoma"/>
            <family val="2"/>
          </rPr>
          <t xml:space="preserve">Cap Sousa:
Cerimónia Militar 06NOV
Nuno Álvares Pereira
6 Cadetes 
CAD 139427 Gabriel Santos
CAD Rafael Silva
CAD Bordalo
CAD Ferreira
CAD Pires
CAD Raminhos
GM ok
T militar (Saída às 13h15)
Reforços pedidos
14h00 - 17h00
</t>
        </r>
      </text>
    </comment>
    <comment ref="I27" authorId="0" shapeId="0">
      <text>
        <r>
          <rPr>
            <sz val="8"/>
            <color indexed="81"/>
            <rFont val="Tahoma"/>
            <family val="2"/>
          </rPr>
          <t xml:space="preserve">Diniz:
CONFERÊNCIAS Anfiteatro Principal AFA:
Auditório OK
- 14H30
PREVENÇÃO RODOVIÁRIA 
(ESQlha de Transportes BA1 + Nucleo Transportes CFMTFA)
CANCELADA
- 15h00
CENTRO DE SAÚDE 
(Álcoolismo + DST's) Maj Micaela Machado
CONFIRMADO
Alunos avisados
</t>
        </r>
      </text>
    </comment>
    <comment ref="R27" authorId="0" shapeId="0">
      <text>
        <r>
          <rPr>
            <sz val="8"/>
            <color indexed="81"/>
            <rFont val="Tahoma"/>
            <family val="2"/>
          </rPr>
          <t xml:space="preserve">João Calado:
Abertura Solene Ano Letivo
Escola Naval
Hotra limite de chegada às 14h30
CAD 139427 Gabriel Santos 
CAD 139430 Beatriz Ferreira
GM OK
TP Militar (saída 12h45)
</t>
        </r>
      </text>
    </comment>
    <comment ref="W27" authorId="0" shapeId="0">
      <text>
        <r>
          <rPr>
            <sz val="8"/>
            <color indexed="81"/>
            <rFont val="Tahoma"/>
            <family val="2"/>
          </rPr>
          <t xml:space="preserve">Cap Sousa:
JSFA 22NOV
MSG QS000194 de 16NOV2017
CAD MED 140689-C Alberto Palhau
EDOCS 2942/2017
Avisado OK
GM OK
T OK
</t>
        </r>
      </text>
    </comment>
    <comment ref="AD27" authorId="0" shapeId="0">
      <text>
        <r>
          <rPr>
            <sz val="8"/>
            <color indexed="81"/>
            <rFont val="Tahoma"/>
            <family val="2"/>
          </rPr>
          <t xml:space="preserve">Cap Sousa:
JSFA 29NOV2017 Às 14H00
TEN TMMT 137783-D Fernando Aires
ALF TOCART 138279-K Jorge Magalhães
MSG QS000197 de 24NOV2017 
GM OK
T Particular
</t>
        </r>
      </text>
    </comment>
    <comment ref="C29" authorId="0" shapeId="0">
      <text>
        <r>
          <rPr>
            <sz val="8"/>
            <color indexed="81"/>
            <rFont val="Tahoma"/>
            <family val="2"/>
          </rPr>
          <t>Cap Sousa:
CONSULTA DE OFTALMOLOGIA NO DIA 02NOV ÀS 14H40 no HFAR:
CADAL/ENGEL/139427-E    GABRIEL SANTOS
GW CS 16OUT2017 às 11h38
Adiado</t>
        </r>
      </text>
    </comment>
    <comment ref="V29" authorId="0" shapeId="0">
      <text>
        <r>
          <rPr>
            <sz val="8"/>
            <color indexed="81"/>
            <rFont val="Tahoma"/>
            <family val="2"/>
          </rPr>
          <t xml:space="preserve">Cap Sousa:
Aula de compensação MATC
2º Ano ENGAER, ENGEL
21NOV
14h30 - 16h30 (Sala CI 19)
GW GGA 16NOV às 10h12
</t>
        </r>
      </text>
    </comment>
    <comment ref="W29" authorId="0" shapeId="0">
      <text>
        <r>
          <rPr>
            <sz val="8"/>
            <color indexed="81"/>
            <rFont val="Tahoma"/>
            <family val="2"/>
          </rPr>
          <t xml:space="preserve">Cap Sousa:
Consulta HFAR
14H30
Vasco Coelho
GM ok 
T militar
</t>
        </r>
      </text>
    </comment>
    <comment ref="Y29" authorId="1" shapeId="0">
      <text>
        <r>
          <rPr>
            <sz val="8"/>
            <color indexed="81"/>
            <rFont val="Tahoma"/>
            <family val="2"/>
          </rPr>
          <t xml:space="preserve">João Calado:
Exame Condução
CADAL Paulino
Alenquer
</t>
        </r>
      </text>
    </comment>
    <comment ref="AD29" authorId="0" shapeId="0">
      <text>
        <r>
          <rPr>
            <sz val="8"/>
            <color indexed="81"/>
            <rFont val="Tahoma"/>
            <family val="2"/>
          </rPr>
          <t>Diniz:
aula de compensação
2º ADMAER
CIF
14h30 - 16h30
Avisados</t>
        </r>
      </text>
    </comment>
    <comment ref="N30" authorId="0" shapeId="0">
      <text>
        <r>
          <rPr>
            <sz val="8"/>
            <color indexed="81"/>
            <rFont val="Tahoma"/>
            <family val="2"/>
          </rPr>
          <t xml:space="preserve">João Calado:
CONSULTA DE CIRG. GERAL NO DIA 13NOV17 ÀS 14H45;
CADAL/ENGAER/139424-L  VASCO COELHO
Adiado
</t>
        </r>
      </text>
    </comment>
    <comment ref="AE30" authorId="0" shapeId="0">
      <text>
        <r>
          <rPr>
            <sz val="8"/>
            <color indexed="81"/>
            <rFont val="Tahoma"/>
            <family val="2"/>
          </rPr>
          <t xml:space="preserve">Cap Sousa:
Consulta HFAR
30NOV às 14h25
CAD 139427-E Gabriel Santos
GM OK
T militar
</t>
        </r>
      </text>
    </comment>
    <comment ref="G31" authorId="0" shapeId="0">
      <text>
        <r>
          <rPr>
            <sz val="8"/>
            <color indexed="81"/>
            <rFont val="Tahoma"/>
            <family val="2"/>
          </rPr>
          <t xml:space="preserve">Andrade:
Consulta HFAR
B.Santos 
Saída 13:30
T. Particular
GM- OK
</t>
        </r>
      </text>
    </comment>
    <comment ref="I31" authorId="1" shapeId="0">
      <text>
        <r>
          <rPr>
            <sz val="8"/>
            <color indexed="81"/>
            <rFont val="Tahoma"/>
            <family val="2"/>
          </rPr>
          <t xml:space="preserve">Cap Sousa:
CAD MED Pires
Psicóloga
</t>
        </r>
      </text>
    </comment>
    <comment ref="Y31" authorId="0" shapeId="0">
      <text>
        <r>
          <rPr>
            <sz val="8"/>
            <color indexed="81"/>
            <rFont val="Tahoma"/>
            <family val="2"/>
          </rPr>
          <t xml:space="preserve">João Calado:
Cerimónia Rendição Comando
Pedir reforços
Transporte estandarte OK (12h15)
</t>
        </r>
      </text>
    </comment>
    <comment ref="O32" authorId="1" shapeId="0">
      <text>
        <r>
          <rPr>
            <sz val="8"/>
            <color indexed="81"/>
            <rFont val="Tahoma"/>
            <family val="2"/>
          </rPr>
          <t xml:space="preserve">João Calado:
Psicóloga:
- CADAL ENGEL Irina Soares
Avisada
</t>
        </r>
      </text>
    </comment>
    <comment ref="AD32" authorId="3" shapeId="0">
      <text>
        <r>
          <rPr>
            <sz val="8"/>
            <color indexed="81"/>
            <rFont val="Tahoma"/>
            <family val="2"/>
          </rPr>
          <t xml:space="preserve">Diniz:
Aula de compensação
3º ANO ENGEL
Telecomunicações
15h40 - 17h30
</t>
        </r>
      </text>
    </comment>
    <comment ref="D33" authorId="3" shapeId="0">
      <text>
        <r>
          <rPr>
            <sz val="8"/>
            <color indexed="81"/>
            <rFont val="Tahoma"/>
            <family val="2"/>
          </rPr>
          <t xml:space="preserve">Cap Sousa:
Aula de compensação ACED 2º ano ENGEL ENGAER
Das 15h40 às 16h30
GW GGA 23OUT2017 às 15h19
avisados
</t>
        </r>
      </text>
    </comment>
    <comment ref="I33" authorId="0" shapeId="0">
      <text>
        <r>
          <rPr>
            <sz val="8"/>
            <color indexed="81"/>
            <rFont val="Tahoma"/>
            <family val="2"/>
          </rPr>
          <t xml:space="preserve">Cap Sousa:
Consulta Hostipal da Luz Oeiras
08NOV às 15h30
TEM TMI 137783-D Aires
GM OK
T particular
</t>
        </r>
      </text>
    </comment>
    <comment ref="K33" authorId="3" shapeId="0">
      <text>
        <r>
          <rPr>
            <sz val="8"/>
            <color indexed="81"/>
            <rFont val="Tahoma"/>
            <family val="2"/>
          </rPr>
          <t xml:space="preserve">Cap Sousa:
Aula de compensação ACED 2º ano ENGEL ENGAER
Das 15h40 às 16h30
GW GGA 23OUT2017 às 15h19
AVISADOS
</t>
        </r>
      </text>
    </comment>
    <comment ref="O33" authorId="0" shapeId="0">
      <text>
        <r>
          <rPr>
            <sz val="8"/>
            <color indexed="81"/>
            <rFont val="Tahoma"/>
            <family val="2"/>
          </rPr>
          <t xml:space="preserve">João Calado:
CONSULTA DE ORTOPEDIA NO DIA 14NOV17 ÀS 15H30;
TEN/TODCI/137132-A     BRUNO SANTOS
GMOK
TP militar
</t>
        </r>
      </text>
    </comment>
    <comment ref="O34" authorId="1" shapeId="0">
      <text>
        <r>
          <rPr>
            <sz val="8"/>
            <color indexed="81"/>
            <rFont val="Tahoma"/>
            <family val="2"/>
          </rPr>
          <t xml:space="preserve">Cap Sousa:
CONSULTA DE CIRG. VASCULAR NO DIA 14NOV ÀS 15H50 no HFAR:
CADAL/ENGAER/140679-F LAURA CEBOLA
GW CS 16OUT2017 às 11h38
GM Yes
TP Yes
</t>
        </r>
      </text>
    </comment>
    <comment ref="AD34" authorId="0" shapeId="0">
      <text>
        <r>
          <rPr>
            <sz val="8"/>
            <color indexed="81"/>
            <rFont val="Tahoma"/>
            <family val="2"/>
          </rPr>
          <t>Cap Sousa:
Aula de compensação ACE
2º Ano ENGAER, ENGEL
29NOV
15h40 - 17h30 
GW GGA 16NOV às 10h12
Avisados</t>
        </r>
      </text>
    </comment>
    <comment ref="O35" authorId="3" shapeId="0">
      <text>
        <r>
          <rPr>
            <sz val="8"/>
            <color indexed="81"/>
            <rFont val="Tahoma"/>
            <family val="2"/>
          </rPr>
          <t xml:space="preserve">Diniz:
Palestra direitos humanos
CIQETS e ETM
16:00 - 17:00
CEA
</t>
        </r>
      </text>
    </comment>
    <comment ref="W35" authorId="0" shapeId="0">
      <text>
        <r>
          <rPr>
            <sz val="8"/>
            <color indexed="81"/>
            <rFont val="Tahoma"/>
            <family val="2"/>
          </rPr>
          <t xml:space="preserve">João Calado:
Treinos Cerimónia Militar
</t>
        </r>
      </text>
    </comment>
    <comment ref="I37" authorId="0" shapeId="0">
      <text>
        <r>
          <rPr>
            <sz val="8"/>
            <color indexed="81"/>
            <rFont val="Tahoma"/>
            <family val="2"/>
          </rPr>
          <t xml:space="preserve">Cap Sousa:
Aula da Compensação CDI 1
1º ano
08NOV
16h30 - 18h30
GW GGA 03NOV2017 às 11h47
</t>
        </r>
      </text>
    </comment>
    <comment ref="P37" authorId="0" shapeId="0">
      <text>
        <r>
          <rPr>
            <sz val="8"/>
            <color indexed="81"/>
            <rFont val="Tahoma"/>
            <family val="2"/>
          </rPr>
          <t xml:space="preserve">Cap Sousa:
15NOV às 16h30
Consulta Ortopedia Cintramédica
TENAL TINF 137633 Gomes
GM ok
T particular
</t>
        </r>
      </text>
    </comment>
    <comment ref="W37" authorId="0" shapeId="0">
      <text>
        <r>
          <rPr>
            <sz val="8"/>
            <color indexed="81"/>
            <rFont val="Tahoma"/>
            <family val="2"/>
          </rPr>
          <t xml:space="preserve">Cap Sousa:
Aula de compensação ACE
2º ano ENGEL e ENGAER
22NOV das 15h40 às 17H30
GW GGA 25OUT2017 às 14H15
</t>
        </r>
      </text>
    </comment>
    <comment ref="AD37" authorId="1" shapeId="0">
      <text>
        <r>
          <rPr>
            <sz val="8"/>
            <color indexed="81"/>
            <rFont val="Tahoma"/>
            <family val="2"/>
          </rPr>
          <t>João Calado:
Prova Grupo Psicóloga
1º ANO
Avisados</t>
        </r>
      </text>
    </comment>
    <comment ref="G39" authorId="0" shapeId="0">
      <text>
        <r>
          <rPr>
            <sz val="8"/>
            <color indexed="81"/>
            <rFont val="Tahoma"/>
            <family val="2"/>
          </rPr>
          <t xml:space="preserve">João Calado:
Exames Hosp Luz
Lisboa
CADAL Laura Cebola
GM OK
TP Militar marcado
</t>
        </r>
      </text>
    </comment>
    <comment ref="J39" authorId="0" shapeId="0">
      <text>
        <r>
          <rPr>
            <sz val="8"/>
            <color indexed="81"/>
            <rFont val="Tahoma"/>
            <family val="2"/>
          </rPr>
          <t xml:space="preserve">Cap Sousa:
Alunos angolanos
Sala de alunos
09NOV às 17h00
Janeth avisada
Avisados
</t>
        </r>
      </text>
    </comment>
    <comment ref="W39" authorId="1" shapeId="0">
      <text>
        <r>
          <rPr>
            <sz val="8"/>
            <color indexed="81"/>
            <rFont val="Tahoma"/>
            <family val="2"/>
          </rPr>
          <t>João Calado:
Entrega das Fardas
1º ANO
A confirmar com Alfaiate!</t>
        </r>
      </text>
    </comment>
    <comment ref="V40" authorId="0" shapeId="0">
      <text>
        <r>
          <rPr>
            <sz val="8"/>
            <color indexed="81"/>
            <rFont val="Tahoma"/>
            <family val="2"/>
          </rPr>
          <t>João Calado:
1º jogo de Futsal F, dia 21NOV17, a contar para o Inter Empes 2017_2018
Saída ODA 17:30
GM ok
T militar</t>
        </r>
      </text>
    </comment>
    <comment ref="I41" authorId="2" shapeId="0">
      <text>
        <r>
          <rPr>
            <b/>
            <sz val="8"/>
            <color indexed="81"/>
            <rFont val="Tahoma"/>
            <family val="2"/>
          </rPr>
          <t xml:space="preserve">Cap Pinto:
CADAL Montez
</t>
        </r>
        <r>
          <rPr>
            <sz val="8"/>
            <color indexed="81"/>
            <rFont val="Tahoma"/>
            <family val="2"/>
          </rPr>
          <t>Consulta Médica Exterior
T particular</t>
        </r>
        <r>
          <rPr>
            <sz val="8"/>
            <color indexed="81"/>
            <rFont val="Tahoma"/>
            <family val="2"/>
          </rPr>
          <t xml:space="preserve">
</t>
        </r>
      </text>
    </comment>
    <comment ref="J41" authorId="0" shapeId="0">
      <text>
        <r>
          <rPr>
            <sz val="8"/>
            <color indexed="81"/>
            <rFont val="Tahoma"/>
            <family val="2"/>
          </rPr>
          <t xml:space="preserve">João Calado:
1ª jogo de Andebol, dia 09NOV17, a contar para o Inter Empes 2017_2018.
Saída 17:30 ODA - Academia Militar AMADORA
GM ok
TP DEFD
</t>
        </r>
      </text>
    </comment>
    <comment ref="Q41" authorId="0" shapeId="0">
      <text>
        <r>
          <rPr>
            <sz val="8"/>
            <color indexed="81"/>
            <rFont val="Tahoma"/>
            <family val="2"/>
          </rPr>
          <t xml:space="preserve">João Calado:
1ª jogo de Basquetebol, dia 16NOV17, a contar para o Inter Empes 2017_2018.
ISCPSI Alcântara
GM OK
TP DEFD
</t>
        </r>
      </text>
    </comment>
    <comment ref="V41" authorId="3" shapeId="0">
      <text>
        <r>
          <rPr>
            <sz val="8"/>
            <color indexed="81"/>
            <rFont val="Tahoma"/>
            <family val="2"/>
          </rPr>
          <t>João Calado:
Aula Compensação ALG
17:30 - 19:00
AVISADOS</t>
        </r>
      </text>
    </comment>
    <comment ref="X41" authorId="0" shapeId="0">
      <text>
        <r>
          <rPr>
            <sz val="8"/>
            <color indexed="81"/>
            <rFont val="Tahoma"/>
            <family val="2"/>
          </rPr>
          <t xml:space="preserve">João Calado:
Magalhães ETM
17:40 Cintra médica
TP - MILITAR
GM -OK
</t>
        </r>
      </text>
    </comment>
    <comment ref="AB41" authorId="1" shapeId="0">
      <text>
        <r>
          <rPr>
            <sz val="8"/>
            <color indexed="81"/>
            <rFont val="Tahoma"/>
            <family val="2"/>
          </rPr>
          <t xml:space="preserve">Cap Sousa:
Jogo interemes Futsal Masculino 
ISCPSI
27NOV
Saída às 17H30
GM Yes
T militar
</t>
        </r>
      </text>
    </comment>
    <comment ref="AC41" authorId="1" shapeId="0">
      <text>
        <r>
          <rPr>
            <sz val="8"/>
            <color indexed="81"/>
            <rFont val="Tahoma"/>
            <family val="2"/>
          </rPr>
          <t xml:space="preserve">Cap Sousa:
Aula compensação CDI I
1º ano
28NOV
17H40 - 19H15
GW GGA 21NOV às 10H21
Avisados!
</t>
        </r>
      </text>
    </comment>
    <comment ref="O42" authorId="1" shapeId="0">
      <text>
        <r>
          <rPr>
            <sz val="8"/>
            <color indexed="81"/>
            <rFont val="Tahoma"/>
            <family val="2"/>
          </rPr>
          <t>João Calado:
Consulta Avaliação
CintraMédica
CADAL PILAV Paulino</t>
        </r>
      </text>
    </comment>
    <comment ref="Q42" authorId="1" shapeId="0">
      <text>
        <r>
          <rPr>
            <sz val="8"/>
            <color indexed="81"/>
            <rFont val="Tahoma"/>
            <family val="2"/>
          </rPr>
          <t xml:space="preserve">Cap Sousa:
16NOV às 17:00 - sai na Carreira Sintra
Consulta Ortopedia Cintramédica
ALFAL TINF 130527-B Tiago Ferreira
GMOK
T Militar
</t>
        </r>
      </text>
    </comment>
    <comment ref="H43" authorId="0" shapeId="0">
      <text>
        <r>
          <rPr>
            <sz val="8"/>
            <color indexed="81"/>
            <rFont val="Tahoma"/>
            <family val="2"/>
          </rPr>
          <t xml:space="preserve">Cap Sousa:
Esgrima - Cidade Universitária
Saída 18H00
CAD 139427-E Gabriel Santos
CAD 139921 Batista
CAD Morgado
CAD Rafael Sousa
CAD Francisco Sousa
GM ok
T Particular
</t>
        </r>
      </text>
    </comment>
    <comment ref="I43" authorId="2"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J43" authorId="2"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K43" authorId="2"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N43" authorId="2"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O43" authorId="2"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P43" authorId="2"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Q43" authorId="2"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R43" authorId="2"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U43" authorId="2"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V43" authorId="2"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W43" authorId="1" shapeId="0">
      <text>
        <r>
          <rPr>
            <sz val="8"/>
            <color indexed="81"/>
            <rFont val="Tahoma"/>
            <family val="2"/>
          </rPr>
          <t xml:space="preserve">Cap Pinto:
CADAL Morgado e CADAL Soares
Tratamentos de fisioterapia
GM tratado até 6DEZ
T militar
</t>
        </r>
      </text>
    </comment>
    <comment ref="X43" authorId="2"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Y43" authorId="2"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AB43" authorId="2"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AC43" authorId="2"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AD43" authorId="2"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AE43" authorId="2" shapeId="0">
      <text>
        <r>
          <rPr>
            <b/>
            <sz val="8"/>
            <color indexed="81"/>
            <rFont val="Tahoma"/>
            <family val="2"/>
          </rPr>
          <t xml:space="preserve">Cap Pinto:
</t>
        </r>
        <r>
          <rPr>
            <sz val="8"/>
            <color indexed="81"/>
            <rFont val="Tahoma"/>
            <family val="2"/>
          </rPr>
          <t>CADAL</t>
        </r>
        <r>
          <rPr>
            <b/>
            <sz val="8"/>
            <color indexed="81"/>
            <rFont val="Tahoma"/>
            <family val="2"/>
          </rPr>
          <t xml:space="preserve"> Morgado </t>
        </r>
        <r>
          <rPr>
            <sz val="8"/>
            <color indexed="81"/>
            <rFont val="Tahoma"/>
            <family val="2"/>
          </rPr>
          <t xml:space="preserve">e CADAL </t>
        </r>
        <r>
          <rPr>
            <b/>
            <sz val="8"/>
            <color indexed="81"/>
            <rFont val="Tahoma"/>
            <family val="2"/>
          </rPr>
          <t xml:space="preserve">Soares
</t>
        </r>
        <r>
          <rPr>
            <sz val="8"/>
            <color indexed="81"/>
            <rFont val="Tahoma"/>
            <family val="2"/>
          </rPr>
          <t xml:space="preserve">Tratamentos de fisioterapia
GM tratado até 6DEZ
T militar
</t>
        </r>
        <r>
          <rPr>
            <sz val="8"/>
            <color indexed="81"/>
            <rFont val="Tahoma"/>
            <family val="2"/>
          </rPr>
          <t xml:space="preserve">
</t>
        </r>
      </text>
    </comment>
    <comment ref="O44" authorId="0" shapeId="0">
      <text>
        <r>
          <rPr>
            <sz val="8"/>
            <color indexed="81"/>
            <rFont val="Tahoma"/>
            <family val="2"/>
          </rPr>
          <t xml:space="preserve">Cap Sousa:
Esgrima - Cidade Universitária
Saída 18H00
CAD 139427-E Gabriel Santos
CAD 139914- E Justo Mendes
CAD 139915-C Diogo Alves
CAD 139919 Rafael Sousa
CAD 139920 Francisco Sousa
GM ok
T Particular
</t>
        </r>
      </text>
    </comment>
    <comment ref="V44" authorId="0" shapeId="0">
      <text>
        <r>
          <rPr>
            <sz val="8"/>
            <color indexed="81"/>
            <rFont val="Tahoma"/>
            <family val="2"/>
          </rPr>
          <t xml:space="preserve">Cap Sousa:
Esgrima - Cidade Universitária
Saída 18H00
TEN 137633 Telmo Gomes
TEN 137783 Fernando Aires
ALF 138276 Tânia Dias
ALF 137775 David Neves
ALF 129957 Rouquina
CAD 139427-E Gabriel Santos
CAD 139914- E Justo Mendes
CAD 139915-C Diogo Alves
CAD 139919 Rafael Sousa
CAD 139921 Carolina Batista
GM OK
T Particular
</t>
        </r>
      </text>
    </comment>
    <comment ref="W44" authorId="0" shapeId="0">
      <text>
        <r>
          <rPr>
            <sz val="8"/>
            <color indexed="81"/>
            <rFont val="Tahoma"/>
            <family val="2"/>
          </rPr>
          <t xml:space="preserve">Cap Sousa:
Consulta Cintramédica
22NOV às 18H15
TEN 137633-A Telmo Gomes
GM no
T militar
</t>
        </r>
      </text>
    </comment>
    <comment ref="W47" authorId="0" shapeId="0">
      <text>
        <r>
          <rPr>
            <sz val="8"/>
            <color indexed="81"/>
            <rFont val="Tahoma"/>
            <family val="2"/>
          </rPr>
          <t xml:space="preserve">João Calado:
Jogo de Voleibol no Estádio da Luz, no dia 22NOV17
GW DEFD 17NOV 16:42
GM ok
TP DEFD
</t>
        </r>
      </text>
    </comment>
    <comment ref="X47" authorId="0" shapeId="0">
      <text>
        <r>
          <rPr>
            <sz val="8"/>
            <color indexed="81"/>
            <rFont val="Tahoma"/>
            <family val="2"/>
          </rPr>
          <t xml:space="preserve">Cap Sousa:
Jogo Futsal Masculino (ADESL)
23NOV
Saída às 19H00
Cidade Universitária
GM no
T militar
</t>
        </r>
      </text>
    </comment>
    <comment ref="X48" authorId="0" shapeId="0">
      <text>
        <r>
          <rPr>
            <sz val="8"/>
            <color indexed="81"/>
            <rFont val="Tahoma"/>
            <family val="2"/>
          </rPr>
          <t xml:space="preserve">Cap Sousa:
Jogo Basqueteboll Masculino (ADESL)
23NOV
Saída às 19H00
Cidade Universitária
GM no
T militar
</t>
        </r>
      </text>
    </comment>
    <comment ref="V51" authorId="0" shapeId="0">
      <text>
        <r>
          <rPr>
            <sz val="8"/>
            <color indexed="81"/>
            <rFont val="Tahoma"/>
            <family val="2"/>
          </rPr>
          <t xml:space="preserve">João Calado:
1º jogo de Voleibol da ADESL, dia 21NOV17
GW DEFD 17NOV 16:40
GM ok
TP DEFD
</t>
        </r>
      </text>
    </comment>
  </commentList>
</comments>
</file>

<file path=xl/comments25.xml><?xml version="1.0" encoding="utf-8"?>
<comments xmlns="http://schemas.openxmlformats.org/spreadsheetml/2006/main">
  <authors>
    <author>Andrade</author>
    <author>Diniz</author>
    <author>Cap Sousa</author>
    <author>João Calado</author>
    <author>Cap Rebelo 501673</author>
  </authors>
  <commentList>
    <comment ref="C3" authorId="0" shapeId="0">
      <text>
        <r>
          <rPr>
            <sz val="8"/>
            <color indexed="81"/>
            <rFont val="Tahoma"/>
            <family val="2"/>
          </rPr>
          <t xml:space="preserve">Andrade:
Revisões médicas
PENDENTE SETEMBRO 
Falta CMA 2Soares - Entregue à JSFA
</t>
        </r>
      </text>
    </comment>
    <comment ref="L3" authorId="1" shapeId="0">
      <text>
        <r>
          <rPr>
            <sz val="8"/>
            <color indexed="81"/>
            <rFont val="Tahoma"/>
            <family val="2"/>
          </rPr>
          <t>Diniz:
Comando e Liderança
8 alunos monitores
ORDOPS 26/2017
5º ANO PILAV
AVISADOS
MARCOS JÁ FALOU COM TC PEREIRA</t>
        </r>
      </text>
    </comment>
    <comment ref="O3" authorId="1" shapeId="0">
      <text>
        <r>
          <rPr>
            <sz val="8"/>
            <color indexed="81"/>
            <rFont val="Tahoma"/>
            <family val="2"/>
          </rPr>
          <t xml:space="preserve">João Calado:
Comando &amp; Liderança
ISEG 
Alunos Monitores (16):
-09 ADMAER 4º/5º/6º
+
-CASEIRO
-GLORIA
-VARANDAS
-DIEGUES
-S. RODRIGUES
-BARROS
-EUSEBIO
</t>
        </r>
      </text>
    </comment>
    <comment ref="R3" authorId="0" shapeId="0">
      <text>
        <r>
          <rPr>
            <sz val="8"/>
            <color indexed="81"/>
            <rFont val="Tahoma"/>
            <family val="2"/>
          </rPr>
          <t xml:space="preserve">Diniz:
CMA
Vasco Monteiro
Avisado
GM - OK - Passada depois do dia
TP - OK
</t>
        </r>
      </text>
    </comment>
    <comment ref="AB3" authorId="2" shapeId="0">
      <text>
        <r>
          <rPr>
            <sz val="8"/>
            <color indexed="81"/>
            <rFont val="Tahoma"/>
            <family val="2"/>
          </rPr>
          <t xml:space="preserve">Diniz:
CMA
Mendes 
GM - OK
TP - Particular
Bola
GM - OK
TP - Particular
Avisados
Rafael Silva Adiado para dia 27Nov
</t>
        </r>
      </text>
    </comment>
    <comment ref="AE3" authorId="1" shapeId="0">
      <text>
        <r>
          <rPr>
            <sz val="8"/>
            <color indexed="81"/>
            <rFont val="Tahoma"/>
            <family val="2"/>
          </rPr>
          <t>Cap Sousa:
Aula de compensação ECO1
2º ano ADMAER
30out das 08h00 às 09H50
GW GGA 24OUT2017 às 16H37
Avisados</t>
        </r>
      </text>
    </comment>
    <comment ref="AE5" authorId="3" shapeId="0">
      <text>
        <r>
          <rPr>
            <sz val="8"/>
            <color indexed="81"/>
            <rFont val="Tahoma"/>
            <family val="2"/>
          </rPr>
          <t xml:space="preserve">Cap Sousa:
Consulta Ortopedia HFAR
30OUT2017  às 08h30
CADAL ADMAER Joana Carvalho
Avisado OK
GM Yes
T Yes
</t>
        </r>
      </text>
    </comment>
    <comment ref="Y7" authorId="2" shapeId="0">
      <text>
        <r>
          <rPr>
            <b/>
            <sz val="8"/>
            <color indexed="81"/>
            <rFont val="Tahoma"/>
            <family val="2"/>
          </rPr>
          <t>Cap Sousa:</t>
        </r>
        <r>
          <rPr>
            <sz val="8"/>
            <color indexed="81"/>
            <rFont val="Tahoma"/>
            <family val="2"/>
          </rPr>
          <t xml:space="preserve">
Consulta HFAR
ALFAL 138263 Henrique Silva
GM ok
T particular</t>
        </r>
      </text>
    </comment>
    <comment ref="J10" authorId="2" shapeId="0">
      <text>
        <r>
          <rPr>
            <sz val="8"/>
            <color indexed="81"/>
            <rFont val="Tahoma"/>
            <family val="2"/>
          </rPr>
          <t xml:space="preserve">João Calado:
Consulta Cirurgia Geral
HFAR
CADAL ENGEL Tiago Marto
GM OK
TP Particular
</t>
        </r>
      </text>
    </comment>
    <comment ref="M13" authorId="1" shapeId="0">
      <text>
        <r>
          <rPr>
            <sz val="8"/>
            <color indexed="81"/>
            <rFont val="Tahoma"/>
            <family val="2"/>
          </rPr>
          <t xml:space="preserve">João Calado:
CADAL MED Palhau
Consulta Ortopedia HFAR às 10:30
Comparece 10:00 DS e é acompanhado à consulta por pessoal da DS
</t>
        </r>
      </text>
    </comment>
    <comment ref="AE13" authorId="2" shapeId="0">
      <text>
        <r>
          <rPr>
            <sz val="8"/>
            <color indexed="81"/>
            <rFont val="Tahoma"/>
            <family val="2"/>
          </rPr>
          <t xml:space="preserve">Cap Sousa:
Consulta ortopedia HFAR
CAD 139420-H Miguel Alves
30OUT às 10H30
Avisado
GM OK
T Militar
</t>
        </r>
      </text>
    </comment>
    <comment ref="AB15" authorId="2" shapeId="0">
      <text>
        <r>
          <rPr>
            <sz val="8"/>
            <color indexed="81"/>
            <rFont val="Tahoma"/>
            <family val="2"/>
          </rPr>
          <t xml:space="preserve">Cap Sousa:
CMA extraordinário
ALF AL TOCART 138279-K JORGE DANIEL DE SÁ LACERDA MAGALHÃES
Avisado
GM OK
T militar
</t>
        </r>
      </text>
    </comment>
    <comment ref="N17" authorId="1" shapeId="0">
      <text>
        <r>
          <rPr>
            <sz val="8"/>
            <color indexed="81"/>
            <rFont val="Tahoma"/>
            <family val="2"/>
          </rPr>
          <t xml:space="preserve">Diniz:
CONSELHO PEDAGOGICO
11H30 SALA DO CONSELHO
FRANCO - OK
QUINTAS - NÃO VEM
H. SILVA - OK
DANIELA COSTA - OK
SARA RODRIGUES - NÃO VEM, TEM AULAS
CABANAS - OK
RUI MENDES - OK
F. FERREIRA - OK
</t>
        </r>
      </text>
    </comment>
    <comment ref="G18" authorId="2" shapeId="0">
      <text>
        <r>
          <rPr>
            <sz val="8"/>
            <color indexed="81"/>
            <rFont val="Tahoma"/>
            <family val="2"/>
          </rPr>
          <t xml:space="preserve">João Calado:
Consulta Dermatologia HFAR
CADAL Paterson Pedro
GM OK
TP militar
</t>
        </r>
      </text>
    </comment>
    <comment ref="L18" authorId="1" shapeId="0">
      <text>
        <r>
          <rPr>
            <sz val="8"/>
            <color indexed="81"/>
            <rFont val="Tahoma"/>
            <family val="2"/>
          </rPr>
          <t xml:space="preserve">Cap Sousa:
Consulta HFAR
11H45
CAD 139430-E Beatriz Ferreira
GM OK
T militar
</t>
        </r>
      </text>
    </comment>
    <comment ref="Q20" authorId="2" shapeId="0">
      <text>
        <r>
          <rPr>
            <sz val="8"/>
            <color indexed="81"/>
            <rFont val="Tahoma"/>
            <family val="2"/>
          </rPr>
          <t xml:space="preserve">João Calado:
Treinos
Cerimónia Rendição CMDTE CAL
Parada Principal
Fanfarra Avisada
Audiovisuais OK
</t>
        </r>
      </text>
    </comment>
    <comment ref="R20" authorId="2" shapeId="0">
      <text>
        <r>
          <rPr>
            <sz val="8"/>
            <color indexed="81"/>
            <rFont val="Tahoma"/>
            <family val="2"/>
          </rPr>
          <t xml:space="preserve">João Calado:
Treinos
Cerimónia Rendição CMDTE CAL
Parada Principal
Fanfarra Avisada
Audiovisuais OK
</t>
        </r>
      </text>
    </comment>
    <comment ref="S20" authorId="2" shapeId="0">
      <text>
        <r>
          <rPr>
            <sz val="8"/>
            <color indexed="81"/>
            <rFont val="Tahoma"/>
            <family val="2"/>
          </rPr>
          <t xml:space="preserve">João Calado:
Cerimónia Rendição CMDTE CAL
Parada Principal
Fanfarra Avisada
Audiovisuais OK
</t>
        </r>
      </text>
    </comment>
    <comment ref="AI20" authorId="4" shapeId="0">
      <text>
        <r>
          <rPr>
            <sz val="8"/>
            <color indexed="81"/>
            <rFont val="Tahoma"/>
            <family val="2"/>
          </rPr>
          <t xml:space="preserve">
</t>
        </r>
      </text>
    </comment>
    <comment ref="AP20" authorId="4" shapeId="0">
      <text>
        <r>
          <rPr>
            <sz val="8"/>
            <color indexed="81"/>
            <rFont val="Tahoma"/>
            <family val="2"/>
          </rPr>
          <t xml:space="preserve">
</t>
        </r>
      </text>
    </comment>
    <comment ref="E22" authorId="3" shapeId="0">
      <text>
        <r>
          <rPr>
            <b/>
            <sz val="8"/>
            <color indexed="81"/>
            <rFont val="Tahoma"/>
            <family val="2"/>
          </rPr>
          <t>João Calado:</t>
        </r>
        <r>
          <rPr>
            <sz val="8"/>
            <color indexed="81"/>
            <rFont val="Tahoma"/>
            <family val="2"/>
          </rPr>
          <t xml:space="preserve">
MSG QS000182 da JSFA de 28SET17
JSFA CADAL Tiago Nunes
GM Yes
TP Yes</t>
        </r>
      </text>
    </comment>
    <comment ref="E23" authorId="2" shapeId="0">
      <text>
        <r>
          <rPr>
            <sz val="8"/>
            <color indexed="81"/>
            <rFont val="Tahoma"/>
            <family val="2"/>
          </rPr>
          <t xml:space="preserve">João Calado:
Alfaiate
1ºANO avisados
TS
 3ºANO avisados
</t>
        </r>
      </text>
    </comment>
    <comment ref="L23" authorId="1" shapeId="0">
      <text>
        <r>
          <rPr>
            <sz val="8"/>
            <color indexed="81"/>
            <rFont val="Tahoma"/>
            <family val="2"/>
          </rPr>
          <t xml:space="preserve">Cap Sousa:
Conferência Euro-Defense Portugal
"Mulheres, Paz e Segurança: as questões de género nas missões internacionais"
11OUT à tarde 
Nomera 2 alunos e informar GAB COM até 09OUT
CAD Bordalo
CAD Paulo Sá
GM OK
T militar OK 12:45
</t>
        </r>
      </text>
    </comment>
    <comment ref="S23" authorId="2" shapeId="0">
      <text>
        <r>
          <rPr>
            <sz val="8"/>
            <color indexed="81"/>
            <rFont val="Tahoma"/>
            <family val="2"/>
          </rPr>
          <t xml:space="preserve">Diniz:
BRIEFING SV
ANFITEATRO 1
13H40
TODOS OS ALUNOS PILAV
Avisados
</t>
        </r>
      </text>
    </comment>
    <comment ref="Z23" authorId="2" shapeId="0">
      <text>
        <r>
          <rPr>
            <sz val="8"/>
            <color indexed="81"/>
            <rFont val="Tahoma"/>
            <family val="2"/>
          </rPr>
          <t xml:space="preserve">Diniz:
FORMAÇÃO DE ARBITRAGEM
ESCOLA NAVAL
13H00
GM - oK
TP - militar (DEFD)
</t>
        </r>
      </text>
    </comment>
    <comment ref="AA23" authorId="2" shapeId="0">
      <text>
        <r>
          <rPr>
            <b/>
            <sz val="8"/>
            <color indexed="81"/>
            <rFont val="Tahoma"/>
            <family val="2"/>
          </rPr>
          <t>Cap Sousa:</t>
        </r>
        <r>
          <rPr>
            <sz val="8"/>
            <color indexed="81"/>
            <rFont val="Tahoma"/>
            <family val="2"/>
          </rPr>
          <t xml:space="preserve">
ASP PILAV Eurialo Viana
Reunir com COR Amorim IGFA no âmbito da tese
Saída AFA às 13h00
GM Ok
T particular
</t>
        </r>
      </text>
    </comment>
    <comment ref="E25" authorId="3" shapeId="0">
      <text>
        <r>
          <rPr>
            <sz val="8"/>
            <color indexed="81"/>
            <rFont val="Tahoma"/>
            <family val="2"/>
          </rPr>
          <t xml:space="preserve">João Calado:
Consulta Infecciologia HFAR
CADAL ADMAER 140693-A Joana Carvalho
GM Yes
TP Militar
</t>
        </r>
      </text>
    </comment>
    <comment ref="J25" authorId="2" shapeId="0">
      <text>
        <r>
          <rPr>
            <sz val="8"/>
            <color indexed="81"/>
            <rFont val="Tahoma"/>
            <family val="2"/>
          </rPr>
          <t xml:space="preserve">Cap Sousa:
Exame médico
09OUT às 13h30
HFAR
CAD ENGEL 134706-D Pascoal
GM ok
T militar ok
</t>
        </r>
      </text>
    </comment>
    <comment ref="K25" authorId="1" shapeId="0">
      <text>
        <r>
          <rPr>
            <sz val="8"/>
            <color indexed="81"/>
            <rFont val="Tahoma"/>
            <family val="2"/>
          </rPr>
          <t xml:space="preserve">Cap Sousa:
Consulta Cintramédica
10OUT2017 às 13h20
CAD 139917-K Jorge Soares
GM OK
T militar
</t>
        </r>
      </text>
    </comment>
    <comment ref="L25" authorId="2" shapeId="0">
      <text>
        <r>
          <rPr>
            <b/>
            <sz val="8"/>
            <color indexed="81"/>
            <rFont val="Tahoma"/>
            <family val="2"/>
          </rPr>
          <t>Cap Sousa:</t>
        </r>
        <r>
          <rPr>
            <sz val="8"/>
            <color indexed="81"/>
            <rFont val="Tahoma"/>
            <family val="2"/>
          </rPr>
          <t xml:space="preserve">
Aula de compensação 1º ano ALG
13H00 - 15H20
GW GGA 03OUT às 15h20
</t>
        </r>
      </text>
    </comment>
    <comment ref="Z25" authorId="1" shapeId="0">
      <text>
        <r>
          <rPr>
            <sz val="8"/>
            <color indexed="81"/>
            <rFont val="Tahoma"/>
            <family val="2"/>
          </rPr>
          <t xml:space="preserve">Diniz:
Briefing de Seg. Voo
Todos os PILAV 
Anfiteatro 1
</t>
        </r>
      </text>
    </comment>
    <comment ref="S26" authorId="2" shapeId="0">
      <text>
        <r>
          <rPr>
            <b/>
            <sz val="8"/>
            <color indexed="81"/>
            <rFont val="Tahoma"/>
            <family val="2"/>
          </rPr>
          <t>Cap Sousa:</t>
        </r>
        <r>
          <rPr>
            <sz val="8"/>
            <color indexed="81"/>
            <rFont val="Tahoma"/>
            <family val="2"/>
          </rPr>
          <t xml:space="preserve">
JSFA
ALF Tiago Alves
CAD Jorge Soares
CAD Palhau
GM OK
T OK</t>
        </r>
      </text>
    </comment>
    <comment ref="Z26" authorId="1" shapeId="0">
      <text>
        <r>
          <rPr>
            <sz val="8"/>
            <color indexed="81"/>
            <rFont val="Tahoma"/>
            <family val="2"/>
          </rPr>
          <t xml:space="preserve">Cap Sousa:
JSFA no dia 25OUT17 pelas 14H00 o
ALFG / OPINF / 130527-B TIAGO FERREIRA 
MSG : QS000187 da JSFA de 19OUT17
GW Luis Caetano 24OUT às 10H43
Avisado no
GM OK
T militar
</t>
        </r>
      </text>
    </comment>
    <comment ref="C27" authorId="3" shapeId="0">
      <text>
        <r>
          <rPr>
            <sz val="8"/>
            <color indexed="81"/>
            <rFont val="Tahoma"/>
            <family val="2"/>
          </rPr>
          <t xml:space="preserve">João Calado:
Alfaiate CIQETS
</t>
        </r>
      </text>
    </comment>
    <comment ref="E27" authorId="3" shapeId="0">
      <text>
        <r>
          <rPr>
            <sz val="8"/>
            <color indexed="81"/>
            <rFont val="Tahoma"/>
            <family val="2"/>
          </rPr>
          <t xml:space="preserve">João Calado:
ASP João Vilaça
Consulta de Sanidade Final, a ter lugar na Junta de Saúde, HFAR - Lumiar, no dia 04OUT17, pelas 14h
GM ok
TP Particular
Acompanha CAP Vera Marques
</t>
        </r>
      </text>
    </comment>
    <comment ref="L27" authorId="1" shapeId="0">
      <text>
        <r>
          <rPr>
            <sz val="8"/>
            <color indexed="81"/>
            <rFont val="Tahoma"/>
            <family val="2"/>
          </rPr>
          <t xml:space="preserve">João Calado:
Alfaiate 3º ANO
Médicos 1º ANO + CADAL Joana Carvalho
Acertado com Sr. Vilhena
Fardamento tem conhecimento
</t>
        </r>
      </text>
    </comment>
    <comment ref="S27" authorId="2" shapeId="0">
      <text>
        <r>
          <rPr>
            <sz val="8"/>
            <color indexed="81"/>
            <rFont val="Tahoma"/>
            <family val="2"/>
          </rPr>
          <t xml:space="preserve">João Calado:
Treinos parciais Cerimónia Compromisso Solene Código Honra
1ºs ANOS
Avisados
Fanfarra OK
</t>
        </r>
      </text>
    </comment>
    <comment ref="Z27" authorId="2" shapeId="0">
      <text>
        <r>
          <rPr>
            <sz val="8"/>
            <color indexed="81"/>
            <rFont val="Tahoma"/>
            <family val="2"/>
          </rPr>
          <t xml:space="preserve">João Calado:
Treinos Cerimónia Compromisso Solene Código Honra
Grupo de Alunos
</t>
        </r>
      </text>
    </comment>
    <comment ref="C29" authorId="3" shapeId="0">
      <text>
        <r>
          <rPr>
            <b/>
            <sz val="8"/>
            <color indexed="81"/>
            <rFont val="Tahoma"/>
            <family val="2"/>
          </rPr>
          <t>João Calado:</t>
        </r>
        <r>
          <rPr>
            <sz val="8"/>
            <color indexed="81"/>
            <rFont val="Tahoma"/>
            <family val="2"/>
          </rPr>
          <t xml:space="preserve">
Cirurgia Joelho
CADAL PILAV Jorge Soares
Check-in Hosp St. Louis até 14:30
Convalesce 1SEM em casa, passa pelo CSBA1 no regresso!</t>
        </r>
      </text>
    </comment>
    <comment ref="E29" authorId="3" shapeId="0">
      <text>
        <r>
          <rPr>
            <sz val="8"/>
            <color indexed="81"/>
            <rFont val="Tahoma"/>
            <family val="2"/>
          </rPr>
          <t>Diniz:
Conselho Pedagógico do IUM
Daniela Costa
Samuel Cabanas
Anselmo
14:30
AVISADOS
GM Yes
TP Particular</t>
        </r>
      </text>
    </comment>
    <comment ref="E31" authorId="1" shapeId="0">
      <text>
        <r>
          <rPr>
            <sz val="8"/>
            <color indexed="81"/>
            <rFont val="Tahoma"/>
            <family val="2"/>
          </rPr>
          <t xml:space="preserve">Diniz:
Sessão de formação de bases de dados da plataforma EBSCOhost
A sessão de formação será proferida pela Dra Sandra Brito, durante cerca de 1h30 (inclui formação e período para questões), a ser realizada no anfiteatro da Academia 
15H00
Todos os alunos
</t>
        </r>
      </text>
    </comment>
    <comment ref="L31" authorId="3" shapeId="0">
      <text>
        <r>
          <rPr>
            <b/>
            <sz val="8"/>
            <color indexed="81"/>
            <rFont val="Tahoma"/>
            <family val="2"/>
          </rPr>
          <t>João Calado:</t>
        </r>
        <r>
          <rPr>
            <sz val="8"/>
            <color indexed="81"/>
            <rFont val="Tahoma"/>
            <family val="2"/>
          </rPr>
          <t xml:space="preserve">
CADAL MED Palhau
Exame eletromiograma às 15:40
Comparece 14:00 DS e é acompanhado ao exame por pessoal da DS.</t>
        </r>
      </text>
    </comment>
    <comment ref="R31" authorId="1" shapeId="0">
      <text>
        <r>
          <rPr>
            <sz val="8"/>
            <color indexed="81"/>
            <rFont val="Tahoma"/>
            <family val="2"/>
          </rPr>
          <t xml:space="preserve">Diniz:
CAD SOARES 1ANO
EXAME MÉDICO
15H00
HFAR
GM - OK
TP - PARTICULAR
</t>
        </r>
      </text>
    </comment>
    <comment ref="AB31" authorId="2" shapeId="0">
      <text>
        <r>
          <rPr>
            <sz val="8"/>
            <color indexed="81"/>
            <rFont val="Tahoma"/>
            <family val="2"/>
          </rPr>
          <t xml:space="preserve">João Calado:
Cerimónia Compromisso Solene Código de Honra + Entrega de Espadas
Reforços OK
Confirmado pelo GAB CMD
</t>
        </r>
      </text>
    </comment>
    <comment ref="AF31" authorId="3" shapeId="0">
      <text>
        <r>
          <rPr>
            <sz val="8"/>
            <color indexed="81"/>
            <rFont val="Tahoma"/>
            <family val="2"/>
          </rPr>
          <t>João Calado:
Psicóloga
CADAL MED Pires
Avisado Yes</t>
        </r>
      </text>
    </comment>
    <comment ref="S33" authorId="2" shapeId="0">
      <text>
        <r>
          <rPr>
            <sz val="8"/>
            <color indexed="81"/>
            <rFont val="Tahoma"/>
            <family val="2"/>
          </rPr>
          <t xml:space="preserve">Diniz:
ENTREVISTAS PSICOLOGA
NOMEAR 2
CAD CEBOLA
CAD PAULNO
</t>
        </r>
      </text>
    </comment>
    <comment ref="Y33" authorId="3" shapeId="0">
      <text>
        <r>
          <rPr>
            <sz val="8"/>
            <color indexed="81"/>
            <rFont val="Tahoma"/>
            <family val="2"/>
          </rPr>
          <t xml:space="preserve">Diniz:
FERNANDES
EXAMES HFAR
15H25
GM - YES
TP - Militar
</t>
        </r>
      </text>
    </comment>
    <comment ref="Z33" authorId="1" shapeId="0">
      <text>
        <r>
          <rPr>
            <sz val="8"/>
            <color indexed="81"/>
            <rFont val="Tahoma"/>
            <family val="2"/>
          </rPr>
          <t xml:space="preserve">Diniz:
ENTREVISTAS PSICOLOGA
NOMEAR 2
FONTAINHA
PIRES
</t>
        </r>
      </text>
    </comment>
    <comment ref="Z37" authorId="3" shapeId="0">
      <text>
        <r>
          <rPr>
            <sz val="8"/>
            <color indexed="81"/>
            <rFont val="Tahoma"/>
            <family val="2"/>
          </rPr>
          <t xml:space="preserve">João Calado:
Aula Substituição LMI
1º ANO
16:40 - 17:30
Avisados
</t>
        </r>
      </text>
    </comment>
    <comment ref="L39" authorId="1" shapeId="0">
      <text>
        <r>
          <rPr>
            <sz val="8"/>
            <color indexed="81"/>
            <rFont val="Tahoma"/>
            <family val="2"/>
          </rPr>
          <t xml:space="preserve">Diniz:
FISIOTERAPIA 
MORGADO 2ºANO
CLINICA CROMP - PORTELA DE SINTRA
</t>
        </r>
      </text>
    </comment>
    <comment ref="AA39" authorId="3" shapeId="0">
      <text>
        <r>
          <rPr>
            <sz val="8"/>
            <color indexed="81"/>
            <rFont val="Tahoma"/>
            <family val="2"/>
          </rPr>
          <t xml:space="preserve">Diniz:
NOVOS ALUNOS AM
CONFIRMAR PORMENORES COM TC PEREIRA
Saída ODA 17:00
Academia Militar AMADORA
GM Yes
TP Yes
POC Capelão Castro
</t>
        </r>
      </text>
    </comment>
    <comment ref="M41" authorId="1" shapeId="0">
      <text>
        <r>
          <rPr>
            <sz val="8"/>
            <color indexed="81"/>
            <rFont val="Tahoma"/>
            <family val="2"/>
          </rPr>
          <t xml:space="preserve">João Calado:
Consulta infecciologia
CADAL Joana Carvalho
17:30
GM OK
TP OK
</t>
        </r>
      </text>
    </comment>
    <comment ref="Q41" authorId="1" shapeId="0">
      <text>
        <r>
          <rPr>
            <sz val="8"/>
            <color indexed="81"/>
            <rFont val="Tahoma"/>
            <family val="2"/>
          </rPr>
          <t>Diniz:
Aula de compensação de ALG
1ºANO
17H30 - 19H15
AVISADOS</t>
        </r>
      </text>
    </comment>
    <comment ref="J42" authorId="2" shapeId="0">
      <text>
        <r>
          <rPr>
            <sz val="8"/>
            <color indexed="81"/>
            <rFont val="Tahoma"/>
            <family val="2"/>
          </rPr>
          <t xml:space="preserve">Cap Sousa:
Consulta médica
09OUT às 18H00
Clínica Cromp Sintra
CAD ENGEL 139926-J Morgado
GM ok
T particular
</t>
        </r>
      </text>
    </comment>
    <comment ref="M43" authorId="2" shapeId="0">
      <text>
        <r>
          <rPr>
            <sz val="8"/>
            <color indexed="81"/>
            <rFont val="Tahoma"/>
            <family val="2"/>
          </rPr>
          <t xml:space="preserve">Diniz:
FISIOTERAPIA
MORGADO - CROMP
SOARES - CINTRA MÉDICA
FERREIRA (ETM) - CLINICA PERO PINHEIRO
TP - OK  (17:45)
GM - OK
</t>
        </r>
      </text>
    </comment>
    <comment ref="D51" authorId="3" shapeId="0">
      <text>
        <r>
          <rPr>
            <b/>
            <sz val="8"/>
            <color indexed="81"/>
            <rFont val="Tahoma"/>
            <family val="2"/>
          </rPr>
          <t>João Calado:</t>
        </r>
        <r>
          <rPr>
            <sz val="8"/>
            <color indexed="81"/>
            <rFont val="Tahoma"/>
            <family val="2"/>
          </rPr>
          <t xml:space="preserve">
Audições Coro
20:00
Só 1ºANO</t>
        </r>
      </text>
    </comment>
    <comment ref="J51" authorId="2" shapeId="0">
      <text>
        <r>
          <rPr>
            <sz val="8"/>
            <color indexed="81"/>
            <rFont val="Tahoma"/>
            <family val="2"/>
          </rPr>
          <t xml:space="preserve">Cap Sousa:
RGA
Não há recolher
Avisado o ODA
</t>
        </r>
      </text>
    </comment>
  </commentList>
</comments>
</file>

<file path=xl/comments26.xml><?xml version="1.0" encoding="utf-8"?>
<comments xmlns="http://schemas.openxmlformats.org/spreadsheetml/2006/main">
  <authors>
    <author>Andrade</author>
    <author>Cap Sousa</author>
    <author>João Calado</author>
    <author>Cap Rebelo 501673</author>
    <author>Diniz</author>
  </authors>
  <commentList>
    <comment ref="B3" authorId="0" shapeId="0">
      <text>
        <r>
          <rPr>
            <sz val="8"/>
            <color indexed="81"/>
            <rFont val="Tahoma"/>
            <family val="2"/>
          </rPr>
          <t xml:space="preserve">Andrade:
Revisões médicas
Falta CMA 2Soares - Entregue à JSFA
</t>
        </r>
      </text>
    </comment>
    <comment ref="R3" authorId="1" shapeId="0">
      <text>
        <r>
          <rPr>
            <sz val="8"/>
            <color indexed="81"/>
            <rFont val="Tahoma"/>
            <family val="2"/>
          </rPr>
          <t xml:space="preserve">Cap Sousa:
Visita AFAB
CAD Cabanas
CAD Lobo
CAD Sara Rodrigues
CAD Barros
Bilhetes ok
GM ok
Lembranças  ok
Transporte ok (13:30 no ODA)
</t>
        </r>
      </text>
    </comment>
    <comment ref="S3" authorId="2" shapeId="0">
      <text>
        <r>
          <rPr>
            <sz val="8"/>
            <color indexed="81"/>
            <rFont val="Tahoma"/>
            <family val="2"/>
          </rPr>
          <t xml:space="preserve">João Calado:
Curso Fisiologia Voo
11 elementos
CADAL PILAV João Pires
10 elementos 1º ANO
GM Yes
TP Yes Militar
</t>
        </r>
      </text>
    </comment>
    <comment ref="V3" authorId="2" shapeId="0">
      <text>
        <r>
          <rPr>
            <sz val="8"/>
            <color indexed="81"/>
            <rFont val="Tahoma"/>
            <family val="2"/>
          </rPr>
          <t>João Calado:
ICCS CTSFA
1º ANO CMAM
GM Yes
TP Militar
Acompanham:
- ASP Mariana Correia
- CAD Fábio Ferreira</t>
        </r>
      </text>
    </comment>
    <comment ref="W3" authorId="2" shapeId="0">
      <text>
        <r>
          <rPr>
            <sz val="8"/>
            <color indexed="81"/>
            <rFont val="Tahoma"/>
            <family val="2"/>
          </rPr>
          <t>João Calado:
ICCS CTSFA
1º ANO CMAM
GM Yes
TP Militar
Acompanha:
- Ten Calado</t>
        </r>
      </text>
    </comment>
    <comment ref="AB3" authorId="1" shapeId="0">
      <text>
        <r>
          <rPr>
            <sz val="8"/>
            <color indexed="81"/>
            <rFont val="Tahoma"/>
            <family val="2"/>
          </rPr>
          <t xml:space="preserve">Diniz:
CMA
Alexandre Pereira TIR 101
Bola 5ºANO - Avisado
Mendes 5ºANO - Avisado
Monteiro 3º ANO - alterado apra dia 17OUT
Rafael Silva 2º ANO - alterado apra dia 27OUT
</t>
        </r>
      </text>
    </comment>
    <comment ref="E4" authorId="2" shapeId="0">
      <text>
        <r>
          <rPr>
            <sz val="8"/>
            <color indexed="81"/>
            <rFont val="Tahoma"/>
            <family val="2"/>
          </rPr>
          <t xml:space="preserve">Cap Sousa:
Estágio na Especialidade
04 a 15 de SET
Direções Técnicas
- 5ª ano ENGEL-SEC, ENGEL-TEL
ASP 138267 Espada - DEP
ASP 138265 Anna - DEP
- 5ª ano ENGEL-AVIO
ASP 138266 Vilaça - DEP
- 5ª ano ENGAER
ASP 138264 Gameiro - DEP
GM Yes
TP Particular
</t>
        </r>
      </text>
    </comment>
    <comment ref="S5" authorId="2" shapeId="0">
      <text>
        <r>
          <rPr>
            <sz val="8"/>
            <color indexed="81"/>
            <rFont val="Tahoma"/>
            <family val="2"/>
          </rPr>
          <t xml:space="preserve">Cap Sousa:
CMA 18SET2017
ASPAL 138257 Pedro Jesus
MSG AS000089 de 27JUL2017
Avisados Yes
GM Yes
T Particular
</t>
        </r>
      </text>
    </comment>
    <comment ref="AA5" authorId="2" shapeId="0">
      <text>
        <r>
          <rPr>
            <sz val="8"/>
            <color indexed="81"/>
            <rFont val="Tahoma"/>
            <family val="2"/>
          </rPr>
          <t xml:space="preserve">João Calado:
CMA 26SET2017
CADAL 138967 Maria Lopes
CADAL 139417 João Mendes
CADAL 139917 Jorge Soares
MSG AS000089 de 27JUL2017
Avisados Yes
GM Yes
T Particular
</t>
        </r>
      </text>
    </comment>
    <comment ref="AB5" authorId="1" shapeId="0">
      <text>
        <r>
          <rPr>
            <sz val="8"/>
            <color indexed="81"/>
            <rFont val="Tahoma"/>
            <family val="2"/>
          </rPr>
          <t xml:space="preserve">João Calado:
Consulta HFAR hematologia
CADAL ISA SINDANE
GM OK
TP Militar
</t>
        </r>
      </text>
    </comment>
    <comment ref="K7" authorId="1" shapeId="0">
      <text>
        <r>
          <rPr>
            <sz val="8"/>
            <color indexed="81"/>
            <rFont val="Tahoma"/>
            <family val="2"/>
          </rPr>
          <t xml:space="preserve">João Calado:
Base Aberta BA1
Nomear 15 Alunos pref 2ºANO
POC TC Mineiro MUSAR
1º ANO: Varanda, Baptista, Gomes, Alves, Freitas, Gonçalves, José Mendes;
2º ANO: Nuno Gandra, Pedro Dias, Rafael Silva, Gonçalo Raminhos, João Pires, Diogo Curto;
4º ANO: Martins Ferreira, Joaquim Rodrigues.
Apresentam-se a 10SET às 09:15 ao TCor Mineiro no Hangar 3.
Fardamento: fato voo.
Avisado o CAD Martins Ferreira
</t>
        </r>
      </text>
    </comment>
    <comment ref="V9" authorId="2" shapeId="0">
      <text>
        <r>
          <rPr>
            <sz val="8"/>
            <color indexed="81"/>
            <rFont val="Tahoma"/>
            <family val="2"/>
          </rPr>
          <t xml:space="preserve">João Calado:
Consulta CADAL Pedro
GM Yes
TP Militar
</t>
        </r>
      </text>
    </comment>
    <comment ref="S10" authorId="2" shapeId="0">
      <text>
        <r>
          <rPr>
            <sz val="8"/>
            <color indexed="81"/>
            <rFont val="Tahoma"/>
            <family val="2"/>
          </rPr>
          <t xml:space="preserve">João Calado:
Consulta Cardiologia HFAR
09:40
CADAL Emanuel Pascoal
GM Yes
TP Yes Militar
</t>
        </r>
      </text>
    </comment>
    <comment ref="AB10" authorId="1" shapeId="0">
      <text>
        <r>
          <rPr>
            <sz val="8"/>
            <color indexed="81"/>
            <rFont val="Tahoma"/>
            <family val="2"/>
          </rPr>
          <t xml:space="preserve">Cap Sousa:
consulta de DERMATOLOGIA no dia 27SET às 09h45 no HFAR
CADAL/PILAV/138971-J  RODRIGO POMBO
GW CS 08SET às 10h31
</t>
        </r>
      </text>
    </comment>
    <comment ref="V14" authorId="2" shapeId="0">
      <text>
        <r>
          <rPr>
            <sz val="8"/>
            <color indexed="81"/>
            <rFont val="Tahoma"/>
            <family val="2"/>
          </rPr>
          <t xml:space="preserve">João Calado:
Consulta HFAR urologia
CADAL ISA SINDANE
GM Yes
TP Militar
</t>
        </r>
      </text>
    </comment>
    <comment ref="AB16" authorId="1" shapeId="0">
      <text>
        <r>
          <rPr>
            <sz val="8"/>
            <color indexed="81"/>
            <rFont val="Tahoma"/>
            <family val="2"/>
          </rPr>
          <t xml:space="preserve">Diniz:
HFAR
ALFAL/ENGAER/138080-L VASCO FRANCO, consulta de UROLOGIA está marcada para o dia 27SET às 11h15
AVISADO
GM ok 
TP particular
</t>
        </r>
      </text>
    </comment>
    <comment ref="AI20" authorId="3" shapeId="0">
      <text>
        <r>
          <rPr>
            <sz val="8"/>
            <color indexed="81"/>
            <rFont val="Tahoma"/>
            <family val="2"/>
          </rPr>
          <t xml:space="preserve">
</t>
        </r>
      </text>
    </comment>
    <comment ref="AP20" authorId="3" shapeId="0">
      <text>
        <r>
          <rPr>
            <sz val="8"/>
            <color indexed="81"/>
            <rFont val="Tahoma"/>
            <family val="2"/>
          </rPr>
          <t xml:space="preserve">
</t>
        </r>
      </text>
    </comment>
    <comment ref="N27" authorId="2" shapeId="0">
      <text>
        <r>
          <rPr>
            <sz val="8"/>
            <color indexed="81"/>
            <rFont val="Tahoma"/>
            <family val="2"/>
          </rPr>
          <t xml:space="preserve">Cap Sousa:
JSFA no dia 13SETL17 pelas 14H00  
- CAD AL / PILAV / 139917-K JORGE SOARES
- CAD AL / ENGAER / 139922-F TIRSA ARRISCADO 
MSG : QS000176da JSFA de 07SET17
GM Yes
T - Yes
GW Luis Caetano 11SET2017`às 10h30
</t>
        </r>
      </text>
    </comment>
    <comment ref="AB27" authorId="1" shapeId="0">
      <text>
        <r>
          <rPr>
            <sz val="8"/>
            <color indexed="81"/>
            <rFont val="Tahoma"/>
            <family val="2"/>
          </rPr>
          <t xml:space="preserve">João Calado:
JSFA, no dia 27SET17 pelas 14H00 o:  
- ALF / PILAV / 138093-B TIAGO ALVES 
MSG : QS000181 da JSFA de 21SET17
GM OK
TP Particular
</t>
        </r>
      </text>
    </comment>
    <comment ref="AD31" authorId="4" shapeId="0">
      <text>
        <r>
          <rPr>
            <sz val="8"/>
            <color indexed="81"/>
            <rFont val="Tahoma"/>
            <family val="2"/>
          </rPr>
          <t xml:space="preserve">João Calado:
2 Alunos
Cerimónia de Juramento de Bandeira e de Entrega de Espadas aos Oficiais do Curso “D. Maria II”
Escola Naval, no dia 29 de SetembroDe 2017 pelas 15:00.
Hora Limite de Chegada dos Convidados às 14:20
GW AFA_CAL_GAL_CMDT 13SET2017 às 14h52
GM OK
TP PARTICULAR
</t>
        </r>
      </text>
    </comment>
    <comment ref="AC37" authorId="1" shapeId="0">
      <text>
        <r>
          <rPr>
            <sz val="8"/>
            <color indexed="81"/>
            <rFont val="Tahoma"/>
            <family val="2"/>
          </rPr>
          <t xml:space="preserve">João Calado:
Consulta Cintra Médica
CADAL PILAV Jorge Soares
GM NO
TP militar
</t>
        </r>
      </text>
    </comment>
  </commentList>
</comments>
</file>

<file path=xl/comments27.xml><?xml version="1.0" encoding="utf-8"?>
<comments xmlns="http://schemas.openxmlformats.org/spreadsheetml/2006/main">
  <authors>
    <author>Diniz</author>
    <author>João Calado</author>
    <author>Cap Rebelo 501673</author>
  </authors>
  <commentList>
    <comment ref="Q3" authorId="0" shapeId="0">
      <text>
        <r>
          <rPr>
            <sz val="8"/>
            <color indexed="81"/>
            <rFont val="Tahoma"/>
            <family val="2"/>
          </rPr>
          <t xml:space="preserve">Diniz:
Ligar para CAP Marques Centro de Fisiologia
Confirmar datas e possível disponibilidade para todos os alunos do 1º ano e 1 do 2º ano.
508217
Alunos nomeados na folha em anexo
1ºAno Pilav + Pires
CAP Marques avisada
</t>
        </r>
      </text>
    </comment>
    <comment ref="AC3" authorId="1" shapeId="0">
      <text>
        <r>
          <rPr>
            <sz val="8"/>
            <color indexed="81"/>
            <rFont val="Tahoma"/>
            <family val="2"/>
          </rPr>
          <t xml:space="preserve">João Calado:
ICCS 3º Ano exceção:
Glória; Caseiro; Augusto; Varandas
+
Paulo Sá 2ºANO
---------------------------------------------------------------------
28AGO - 01SET
Aulas na AFA
12 Alunos TOTAL
</t>
        </r>
      </text>
    </comment>
    <comment ref="AC4" authorId="1" shapeId="0">
      <text>
        <r>
          <rPr>
            <sz val="8"/>
            <color indexed="81"/>
            <rFont val="Tahoma"/>
            <family val="2"/>
          </rPr>
          <t xml:space="preserve">Diniz:
Cerimónia de Nossa Senhora do Loreto
Idanha a nova
ASP Abreu
+
2ano - Bruno Santos e Gandra
1ano - Felix, Justo Mendes, António Oliveira e Nunes
GM - OK
TP MILITAR
</t>
        </r>
      </text>
    </comment>
    <comment ref="AI20" authorId="2" shapeId="0">
      <text>
        <r>
          <rPr>
            <sz val="8"/>
            <color indexed="81"/>
            <rFont val="Tahoma"/>
            <family val="2"/>
          </rPr>
          <t xml:space="preserve">
</t>
        </r>
      </text>
    </comment>
    <comment ref="AP20" authorId="2" shapeId="0">
      <text>
        <r>
          <rPr>
            <sz val="8"/>
            <color indexed="81"/>
            <rFont val="Tahoma"/>
            <family val="2"/>
          </rPr>
          <t xml:space="preserve">
</t>
        </r>
      </text>
    </comment>
  </commentList>
</comments>
</file>

<file path=xl/comments28.xml><?xml version="1.0" encoding="utf-8"?>
<comments xmlns="http://schemas.openxmlformats.org/spreadsheetml/2006/main">
  <authors>
    <author>Diniz</author>
    <author>Cap Sousa</author>
    <author>João Calado</author>
    <author>Cap Rebelo 501673</author>
  </authors>
  <commentList>
    <comment ref="B3" authorId="0" shapeId="0">
      <text>
        <r>
          <rPr>
            <sz val="8"/>
            <color indexed="81"/>
            <rFont val="Tahoma"/>
            <family val="2"/>
          </rPr>
          <t xml:space="preserve">Diniz:
JANETH FRANCISCO
TRATAR DO VISTO
MARCAR COM DGPDN
</t>
        </r>
      </text>
    </comment>
    <comment ref="H3" authorId="1" shapeId="0">
      <text>
        <r>
          <rPr>
            <sz val="8"/>
            <color indexed="81"/>
            <rFont val="Tahoma"/>
            <family val="2"/>
          </rPr>
          <t>Cap Sousa:
Exercício AM Leão 17
07 a 10 JUL
S. Jacinto
Até 4 alunos
GW AFA_CAL_GAL_CMDT de 02JUN2017 às 09h45
A AFA não se fará representar</t>
        </r>
      </text>
    </comment>
    <comment ref="I3" authorId="1" shapeId="0">
      <text>
        <r>
          <rPr>
            <sz val="8"/>
            <color indexed="81"/>
            <rFont val="Tahoma"/>
            <family val="2"/>
          </rPr>
          <t>Cap Sousa:
Exercício AM Leão 17
07 a 10 JUL
S. Jacinto
Até 4 alunos
GW AFA_CAL_GAL_CMDT de 02JUN2017 às 09h45
A AFA não se fará representar</t>
        </r>
      </text>
    </comment>
    <comment ref="J3" authorId="1" shapeId="0">
      <text>
        <r>
          <rPr>
            <sz val="8"/>
            <color indexed="81"/>
            <rFont val="Tahoma"/>
            <family val="2"/>
          </rPr>
          <t>Cap Sousa:
Exercício AM Leão 17
07 a 10 JUL
S. Jacinto
Até 4 alunos
GW AFA_CAL_GAL_CMDT de 02JUN2017 às 09h45
A AFA não se fará representar</t>
        </r>
      </text>
    </comment>
    <comment ref="K3" authorId="1" shapeId="0">
      <text>
        <r>
          <rPr>
            <sz val="8"/>
            <color indexed="81"/>
            <rFont val="Tahoma"/>
            <family val="2"/>
          </rPr>
          <t>Cap Sousa:
Exercício AM Leão 17
07 a 10 JUL
S. Jacinto
Até 4 alunos
GW AFA_CAL_GAL_CMDT de 02JUN2017 às 09h45
A AFA não se fará representar</t>
        </r>
      </text>
    </comment>
    <comment ref="S3" authorId="2" shapeId="0">
      <text>
        <r>
          <rPr>
            <sz val="8"/>
            <color indexed="81"/>
            <rFont val="Tahoma"/>
            <family val="2"/>
          </rPr>
          <t xml:space="preserve">João Calado:
Visita Estudo BA5
ASP's PILAV
4º ANO PILAV
GM Yes
TP Militar
</t>
        </r>
      </text>
    </comment>
    <comment ref="Y3" authorId="1" shapeId="0">
      <text>
        <r>
          <rPr>
            <sz val="8"/>
            <color indexed="81"/>
            <rFont val="Tahoma"/>
            <family val="2"/>
          </rPr>
          <t xml:space="preserve">Cap Sousa:
Curso Sobrevivência na Água
Centro de Treino
24 a  28 JUL
10 Cadetes PILAV 4ª ESQlha
GM OK
T particular
</t>
        </r>
      </text>
    </comment>
    <comment ref="Z3" authorId="1" shapeId="0">
      <text>
        <r>
          <rPr>
            <sz val="8"/>
            <color indexed="81"/>
            <rFont val="Tahoma"/>
            <family val="2"/>
          </rPr>
          <t xml:space="preserve">Cap Sousa:
Campeonato Europeu Universitário Coimbra 2017 nos dias 25 e 26 JUL
CADAL ENGAER 139425-J Bernardo Alves
Saída do ODA às 08h00 no dia 25JUL
GM OK
T mlitar
GW DEFD 19JUL2017 às 09h32
</t>
        </r>
      </text>
    </comment>
    <comment ref="K4" authorId="1" shapeId="0">
      <text>
        <r>
          <rPr>
            <sz val="8"/>
            <color indexed="81"/>
            <rFont val="Tahoma"/>
            <family val="2"/>
          </rPr>
          <t xml:space="preserve">Cap Sousa:
Estágio na Especialidade
10 a 21 JUL2017
Direções Técnicas
- 3ª ano ADMAER:
CAD 138978 Moreno
CAD 138979 Augusto
- 3ª ano ENGEL-AVIO
CAD 138976 Diegues
CAD 138977 Glória
- 3ª ano ENGAED
CAD 138974 Caseiro
CAD 138975 Varandas
-------------------------
- 4º ano ENGAER
CAD 138532 Barros
CAD 138537 Eusébio
- 4ª ano ENGEL-AVIO
CAD 138538 Fernando Ferreira
- 4ª ano ENGEL-TEL
CAD 138541 Sara Rodrigues
-------------------------
- 5º ano ADMAER
CAD 138250 Rita Constantino
CAD 138256 Daniel Santos
CAD 138259 Daniela Costa
GM OK
</t>
        </r>
      </text>
    </comment>
    <comment ref="K5" authorId="1" shapeId="0">
      <text>
        <r>
          <rPr>
            <sz val="8"/>
            <color indexed="81"/>
            <rFont val="Tahoma"/>
            <family val="2"/>
          </rPr>
          <t xml:space="preserve">João Calado:
CMA
CADAL João Brito ADIADO para 10JUL
GM OK
TP particular
</t>
        </r>
      </text>
    </comment>
    <comment ref="D7" authorId="1" shapeId="0">
      <text>
        <r>
          <rPr>
            <sz val="8"/>
            <color indexed="81"/>
            <rFont val="Tahoma"/>
            <family val="2"/>
          </rPr>
          <t xml:space="preserve">João Calado:
EXERCÍCIOS FINAIS AFA
AM1
GM OK
TP militar
</t>
        </r>
      </text>
    </comment>
    <comment ref="E7" authorId="1" shapeId="0">
      <text>
        <r>
          <rPr>
            <sz val="8"/>
            <color indexed="81"/>
            <rFont val="Tahoma"/>
            <family val="2"/>
          </rPr>
          <t xml:space="preserve">João Calado:
EXERCÍCIOS FINAIS AFA
AM1
GM OK
TP militar
</t>
        </r>
      </text>
    </comment>
    <comment ref="F7" authorId="1" shapeId="0">
      <text>
        <r>
          <rPr>
            <sz val="8"/>
            <color indexed="81"/>
            <rFont val="Tahoma"/>
            <family val="2"/>
          </rPr>
          <t xml:space="preserve">João Calado:
EXERCÍCIOS FINAIS AFA
AM1
GM OK
TP militar
</t>
        </r>
      </text>
    </comment>
    <comment ref="G7" authorId="1" shapeId="0">
      <text>
        <r>
          <rPr>
            <sz val="8"/>
            <color indexed="81"/>
            <rFont val="Tahoma"/>
            <family val="2"/>
          </rPr>
          <t xml:space="preserve">João Calado:
EXERCÍCIOS FINAIS AFA
AM1
GM OK
TP militar
</t>
        </r>
      </text>
    </comment>
    <comment ref="H7" authorId="1" shapeId="0">
      <text>
        <r>
          <rPr>
            <sz val="8"/>
            <color indexed="81"/>
            <rFont val="Tahoma"/>
            <family val="2"/>
          </rPr>
          <t xml:space="preserve">João Calado:
EXERCÍCIOS FINAIS AFA
AM1
GM OK
TP militar
</t>
        </r>
      </text>
    </comment>
    <comment ref="Y7" authorId="2" shapeId="0">
      <text>
        <r>
          <rPr>
            <sz val="8"/>
            <color indexed="81"/>
            <rFont val="Tahoma"/>
            <family val="2"/>
          </rPr>
          <t xml:space="preserve">João Calado:
Cerimónia imposição símbolos:
- Rui Carmo
- João Silva
Cerimónia imposição símbolos CIQETS
</t>
        </r>
      </text>
    </comment>
    <comment ref="T8" authorId="1" shapeId="0">
      <text>
        <r>
          <rPr>
            <sz val="8"/>
            <color indexed="81"/>
            <rFont val="Tahoma"/>
            <family val="2"/>
          </rPr>
          <t xml:space="preserve">Cap Sousa:
Conselho Pedagógico
19JUL 09h15
Sala do Conselho
Alunos avisados
</t>
        </r>
      </text>
    </comment>
    <comment ref="Y8" authorId="1" shapeId="0">
      <text>
        <r>
          <rPr>
            <b/>
            <sz val="8"/>
            <color indexed="81"/>
            <rFont val="Tahoma"/>
            <family val="2"/>
          </rPr>
          <t>Cap Sousa:</t>
        </r>
        <r>
          <rPr>
            <sz val="8"/>
            <color indexed="81"/>
            <rFont val="Tahoma"/>
            <family val="2"/>
          </rPr>
          <t xml:space="preserve">
Conselho Pedagógico
24 JUL 09h00
Sala do Conselho</t>
        </r>
      </text>
    </comment>
    <comment ref="M13" authorId="2" shapeId="0">
      <text>
        <r>
          <rPr>
            <sz val="8"/>
            <color indexed="81"/>
            <rFont val="Tahoma"/>
            <family val="2"/>
          </rPr>
          <t xml:space="preserve">João Calado:
Exame Hematologia Hospital Santa Maria Lisboa
CADAL ISA SINDANE
GM Yes
TP Yes
</t>
        </r>
      </text>
    </comment>
    <comment ref="AI20" authorId="3" shapeId="0">
      <text>
        <r>
          <rPr>
            <sz val="8"/>
            <color indexed="81"/>
            <rFont val="Tahoma"/>
            <family val="2"/>
          </rPr>
          <t xml:space="preserve">
</t>
        </r>
      </text>
    </comment>
    <comment ref="AP20" authorId="3" shapeId="0">
      <text>
        <r>
          <rPr>
            <sz val="8"/>
            <color indexed="81"/>
            <rFont val="Tahoma"/>
            <family val="2"/>
          </rPr>
          <t xml:space="preserve">
</t>
        </r>
      </text>
    </comment>
    <comment ref="U26" authorId="2" shapeId="0">
      <text>
        <r>
          <rPr>
            <sz val="8"/>
            <color indexed="81"/>
            <rFont val="Tahoma"/>
            <family val="2"/>
          </rPr>
          <t xml:space="preserve">João Calado:
Consulta Peq Cirurgia
CADAL ENGEL Tiago Marto
13:45 HFAR
GM Yes
TP Particular
</t>
        </r>
      </text>
    </comment>
    <comment ref="M27" authorId="1" shapeId="0">
      <text>
        <r>
          <rPr>
            <sz val="8"/>
            <color indexed="81"/>
            <rFont val="Tahoma"/>
            <family val="2"/>
          </rPr>
          <t xml:space="preserve">Cap Sousa:
JSFA
12JUL17
ALFG TS   128418-F   ALEXANDRA MORAIS
MSG QS000130 de 06JUL17 da JSFA
GW SAJ Gil 06JUL2014 às 11h18 
</t>
        </r>
      </text>
    </comment>
    <comment ref="T27" authorId="2" shapeId="0">
      <text>
        <r>
          <rPr>
            <sz val="8"/>
            <color indexed="81"/>
            <rFont val="Tahoma"/>
            <family val="2"/>
          </rPr>
          <t xml:space="preserve">Cap Sousa:
 JSFA dia 19JUL17 pelas 14H00  
 CAD AL / ENGEL / 139926-J RICARDO MORGADO 
MSG : QS000139da JSFA de 14JUL17
GW Luis Caetano 17JUL17 às 11h08
GM Yes
T Militar
</t>
        </r>
      </text>
    </comment>
    <comment ref="AA27" authorId="2" shapeId="0">
      <text>
        <r>
          <rPr>
            <sz val="8"/>
            <color indexed="81"/>
            <rFont val="Tahoma"/>
            <family val="2"/>
          </rPr>
          <t xml:space="preserve">João Calado:
JSFA
- CAD AL / PILAV / 138093-B TIAGO ALVES
- CAD AL / ENGAER / 139923-D TIAGO NUNES 
MSG : QS000141da JSFA de 20JUL17
GM Yes
TP Yes
</t>
        </r>
      </text>
    </comment>
  </commentList>
</comments>
</file>

<file path=xl/comments29.xml><?xml version="1.0" encoding="utf-8"?>
<comments xmlns="http://schemas.openxmlformats.org/spreadsheetml/2006/main">
  <authors>
    <author>João Calado</author>
    <author>Cap Sousa</author>
    <author>Diniz</author>
    <author>Cap Rebelo 501673</author>
    <author>Andrade</author>
  </authors>
  <commentList>
    <comment ref="B3" authorId="0" shapeId="0">
      <text>
        <r>
          <rPr>
            <sz val="8"/>
            <color indexed="81"/>
            <rFont val="Tahoma"/>
            <family val="2"/>
          </rPr>
          <t xml:space="preserve">Enviar email aos alunos para efetuar revisões médicas de NIP
1ªEsqlha: 
2ªEsqlha:
3ªEsqlha: 
4ªEsqlha: 
5ªEsqlha: 
6ªEsqlha: 
7ªEsqlha:  
8ªEsqlha:  
9ªEsqlha:  
Avisados
</t>
        </r>
      </text>
    </comment>
    <comment ref="C3" authorId="1" shapeId="0">
      <text>
        <r>
          <rPr>
            <sz val="8"/>
            <color indexed="81"/>
            <rFont val="Tahoma"/>
            <family val="2"/>
          </rPr>
          <t xml:space="preserve">João Calado:
Tiro Desportivo
PJ
Raminhos
Bordalo
Miguel Alves
Pires
GM ok
TP DFM
</t>
        </r>
      </text>
    </comment>
    <comment ref="G3" authorId="0" shapeId="0">
      <text>
        <r>
          <rPr>
            <sz val="8"/>
            <color indexed="81"/>
            <rFont val="Tahoma"/>
            <family val="2"/>
          </rPr>
          <t xml:space="preserve">João Calado:
CMA
CADAL Germano Lopes
GM OK
T particular
CADAL João Brito ADIADO para 26JUN
GM NO
TP NO
</t>
        </r>
      </text>
    </comment>
    <comment ref="H3" authorId="0" shapeId="0">
      <text>
        <r>
          <rPr>
            <sz val="8"/>
            <color indexed="81"/>
            <rFont val="Tahoma"/>
            <family val="2"/>
          </rPr>
          <t xml:space="preserve">Diniz:
NRBQ - CTSFA
Parte prática
Saída 08:00
Regresso com pessoal do tiro fim tarde
11 elementos
TP - Yes
GM - Yes
</t>
        </r>
      </text>
    </comment>
    <comment ref="I3" authorId="1" shapeId="0">
      <text>
        <r>
          <rPr>
            <sz val="8"/>
            <color indexed="81"/>
            <rFont val="Tahoma"/>
            <family val="2"/>
          </rPr>
          <t xml:space="preserve">Cap Sousa:
Aula de compensação AER 3º ano PILAV
08JUN2017 das 08h00 às 09h50
GW GGA 29MAI2017 às 10H36
AVISADOS
</t>
        </r>
      </text>
    </comment>
    <comment ref="O3" authorId="0" shapeId="0">
      <text>
        <r>
          <rPr>
            <sz val="8"/>
            <color indexed="81"/>
            <rFont val="Tahoma"/>
            <family val="2"/>
          </rPr>
          <t xml:space="preserve">
Visita candidatos do IPE
 14Jun17, período da manhã.
Será dado um briefing por um aspirante pilav no auditório principal e que se acompanhado por outros alunos das restantes especialidades, consoante a disponibilidade."
26alunos 1oficial a acompanhar 09:45
Coordenado. Aspirantes acompanham
Falta falar com a L.Carvalho para definir percurso e timings.
Acompanham ASP Bonifácio + ASP Bola</t>
        </r>
      </text>
    </comment>
    <comment ref="T3" authorId="2" shapeId="0">
      <text>
        <r>
          <rPr>
            <sz val="8"/>
            <color indexed="81"/>
            <rFont val="Tahoma"/>
            <family val="2"/>
          </rPr>
          <t xml:space="preserve">Cap Sousa:
Aula compensação Gestão Financeira I
08H00 às 09H50
3º ano ADMAER 
GW GGA 07JUN2017 às 11H06
avisados
</t>
        </r>
      </text>
    </comment>
    <comment ref="V3" authorId="0" shapeId="0">
      <text>
        <r>
          <rPr>
            <sz val="8"/>
            <color indexed="81"/>
            <rFont val="Tahoma"/>
            <family val="2"/>
          </rPr>
          <t xml:space="preserve">João Calado:
CMA
CADAL Miguel Freitas
GM Yes
TP Yes
</t>
        </r>
      </text>
    </comment>
    <comment ref="W3" authorId="2" shapeId="0">
      <text>
        <r>
          <rPr>
            <sz val="8"/>
            <color indexed="81"/>
            <rFont val="Tahoma"/>
            <family val="2"/>
          </rPr>
          <t>João Calado:
Aula Compensação AERODINÂMICA
3º ANO PILAV
08:00 - 09:50
GW GGA 02JUN 10:00
avisados</t>
        </r>
      </text>
    </comment>
    <comment ref="AA3" authorId="2" shapeId="0">
      <text>
        <r>
          <rPr>
            <sz val="8"/>
            <color indexed="81"/>
            <rFont val="Tahoma"/>
            <family val="2"/>
          </rPr>
          <t xml:space="preserve">João Calado:
CMA
CADAL João Brito ADIADO para 10JUL
GM NO
TP NO
</t>
        </r>
      </text>
    </comment>
    <comment ref="B4" authorId="0" shapeId="0">
      <text>
        <r>
          <rPr>
            <sz val="8"/>
            <color indexed="81"/>
            <rFont val="Tahoma"/>
            <family val="2"/>
          </rPr>
          <t>João Calado:
Aula compensação TEL Cap Cruz
3ºANO PILAV
08:00 - 09:50
GW GGA 19MAI 11:06</t>
        </r>
      </text>
    </comment>
    <comment ref="G4" authorId="0" shapeId="0">
      <text>
        <r>
          <rPr>
            <sz val="8"/>
            <color indexed="81"/>
            <rFont val="Tahoma"/>
            <family val="2"/>
          </rPr>
          <t>João Calado:
Aula Compensação DMG
1º ANO ENGenheiros
08:00 - 09:50
GW GGA 01JUN 15:23
Avisados</t>
        </r>
      </text>
    </comment>
    <comment ref="H4" authorId="0" shapeId="0">
      <text>
        <r>
          <rPr>
            <sz val="8"/>
            <color indexed="81"/>
            <rFont val="Tahoma"/>
            <family val="2"/>
          </rPr>
          <t xml:space="preserve">João Calado:
CMA
CADAL Raminhos
GM Yes
TP NO
Consulta Tho Monteiro TAC
GM Yes
TP NO
</t>
        </r>
      </text>
    </comment>
    <comment ref="AE4" authorId="1" shapeId="0">
      <text>
        <r>
          <rPr>
            <sz val="8"/>
            <color indexed="81"/>
            <rFont val="Tahoma"/>
            <family val="2"/>
          </rPr>
          <t xml:space="preserve">João Calado:
Cerimónia Dia FAP Castelo Branco
Reforços OK
GM OK
TP Militar
</t>
        </r>
      </text>
    </comment>
    <comment ref="AA5" authorId="1" shapeId="0">
      <text>
        <r>
          <rPr>
            <sz val="8"/>
            <color indexed="81"/>
            <rFont val="Tahoma"/>
            <family val="2"/>
          </rPr>
          <t>Cap Sousa:
Estágio na Especialidade
26 JUN a 14 JUL2017
Direção Técnica
- 4º ano ADMAER
CAD 138547 Partick Pires
CAD 138549 André Pereira
CAD 138551 Vale
CAD 138548 Nuno Monteiro
GM OK
T Particular</t>
        </r>
      </text>
    </comment>
    <comment ref="AC5" authorId="0" shapeId="0">
      <text>
        <r>
          <rPr>
            <sz val="8"/>
            <color indexed="81"/>
            <rFont val="Tahoma"/>
            <family val="2"/>
          </rPr>
          <t xml:space="preserve">João Calado:
Análises HFAR
CADAL Isa Sindane
GM Yes
TP Militar
</t>
        </r>
      </text>
    </comment>
    <comment ref="G6" authorId="0" shapeId="0">
      <text>
        <r>
          <rPr>
            <sz val="8"/>
            <color indexed="81"/>
            <rFont val="Tahoma"/>
            <family val="2"/>
          </rPr>
          <t xml:space="preserve">João Calado:
Campeonato Universitário de Voleibol de Praia, nos dias 6 e 7 de Junho em Matosinhos.
ALFAL PILAV  138077-L RICARDO CORREIA
ASPAL PILAV  138254-D TIAGO SANTOS
CADAL PILAV  138540-C BERNARDO L. FERREIRA
CADAL PILAV  138545-D BERNARDO M. FERREIRA
CADAL PILAV  138543-H SAMUEL CABANAS
CADAL PILAV  138533-L RUI MENDES
Saída do ODA às 05h00.
GM Yes
TP DEFD
</t>
        </r>
      </text>
    </comment>
    <comment ref="H6" authorId="0" shapeId="0">
      <text>
        <r>
          <rPr>
            <sz val="8"/>
            <color indexed="81"/>
            <rFont val="Tahoma"/>
            <family val="2"/>
          </rPr>
          <t xml:space="preserve">João Calado:
Campeonato Universitário de Voleibol de Praia, nos dias 6 e 7 de Junho em Matosinhos.
ALFAL PILAV  138077-L RICARDO CORREIA
ASPAL PILAV  138254-D TIAGO SANTOS
CADAL PILAV  138540-C BERNARDO L. FERREIRA
CADAL PILAV  138545-D BERNARDO M. FERREIRA
CADAL PILAV  138543-H SAMUEL CABANAS
CADAL PILAV  138533-L RUI MENDES
Saída do ODA às 05h00.
GM Yes
TP DEFD
</t>
        </r>
      </text>
    </comment>
    <comment ref="AE6" authorId="1" shapeId="0">
      <text>
        <r>
          <rPr>
            <sz val="8"/>
            <color indexed="81"/>
            <rFont val="Tahoma"/>
            <family val="2"/>
          </rPr>
          <t xml:space="preserve">João Calado:
Exposição Dia FAP Castelo Branco
CAD Bordalo
CAD Beatriz Ferreira
CAD Tho Monteiro
CAD Curto
GM OK
TP Militar
</t>
        </r>
      </text>
    </comment>
    <comment ref="C7" authorId="0" shapeId="0">
      <text>
        <r>
          <rPr>
            <sz val="8"/>
            <color indexed="81"/>
            <rFont val="Tahoma"/>
            <family val="2"/>
          </rPr>
          <t xml:space="preserve">João Calado:
Messe abre às 07:15 para este efetivo 21Alunos
Peregrinação Fátima
21 Alunos (2 deles com espada e luva branca para GH)
Farda nº1
GM OK
TP OK - 9 lugares
</t>
        </r>
      </text>
    </comment>
    <comment ref="F7" authorId="0" shapeId="0">
      <text>
        <r>
          <rPr>
            <b/>
            <sz val="8"/>
            <color indexed="81"/>
            <rFont val="Tahoma"/>
            <family val="2"/>
          </rPr>
          <t>João Calado:</t>
        </r>
        <r>
          <rPr>
            <sz val="8"/>
            <color indexed="81"/>
            <rFont val="Tahoma"/>
            <family val="2"/>
          </rPr>
          <t xml:space="preserve">
Consulta HFAR
CADAL Diogo Moreno
GM Yes
TP Militar</t>
        </r>
      </text>
    </comment>
    <comment ref="G7" authorId="0" shapeId="0">
      <text>
        <r>
          <rPr>
            <b/>
            <sz val="8"/>
            <color indexed="81"/>
            <rFont val="Tahoma"/>
            <family val="2"/>
          </rPr>
          <t>João Calado:</t>
        </r>
        <r>
          <rPr>
            <sz val="8"/>
            <color indexed="81"/>
            <rFont val="Tahoma"/>
            <family val="2"/>
          </rPr>
          <t xml:space="preserve">
ALFAL 138089 Hugo Costa
Estação de Radar nº2 Paços Ferreira
06JUN2017
Saída pelas 05H30 ODA
GM ok
T militar tratado</t>
        </r>
      </text>
    </comment>
    <comment ref="I7" authorId="0" shapeId="0">
      <text>
        <r>
          <rPr>
            <sz val="8"/>
            <color indexed="81"/>
            <rFont val="Tahoma"/>
            <family val="2"/>
          </rPr>
          <t xml:space="preserve">João Calado:
Cerimónias 10JUN
GM Yes
TP Yes
</t>
        </r>
      </text>
    </comment>
    <comment ref="J7" authorId="0" shapeId="0">
      <text>
        <r>
          <rPr>
            <sz val="8"/>
            <color indexed="81"/>
            <rFont val="Tahoma"/>
            <family val="2"/>
          </rPr>
          <t xml:space="preserve">João Calado:
Cerimónias 10JUN
GM Yes
TP Yes
</t>
        </r>
      </text>
    </comment>
    <comment ref="K7" authorId="0" shapeId="0">
      <text>
        <r>
          <rPr>
            <sz val="8"/>
            <color indexed="81"/>
            <rFont val="Tahoma"/>
            <family val="2"/>
          </rPr>
          <t xml:space="preserve">João Calado:
Cerimónias 10JUN
GM Yes
TP Yes
</t>
        </r>
      </text>
    </comment>
    <comment ref="L7" authorId="0" shapeId="0">
      <text>
        <r>
          <rPr>
            <sz val="8"/>
            <color indexed="81"/>
            <rFont val="Tahoma"/>
            <family val="2"/>
          </rPr>
          <t xml:space="preserve">João Calado:
Cerimónias 10JUN
GM Yes
TP Yes
</t>
        </r>
      </text>
    </comment>
    <comment ref="O9" authorId="0" shapeId="0">
      <text>
        <r>
          <rPr>
            <sz val="8"/>
            <color indexed="81"/>
            <rFont val="Tahoma"/>
            <family val="2"/>
          </rPr>
          <t xml:space="preserve">João Calado:
Audiência Tribunal Coimbra
CADAL João Brito 138966-B
GM Yes / Passaporte
TP Particular, sai final dia 13JUN
</t>
        </r>
      </text>
    </comment>
    <comment ref="B11" authorId="0" shapeId="0">
      <text>
        <r>
          <rPr>
            <b/>
            <sz val="8"/>
            <color indexed="81"/>
            <rFont val="Tahoma"/>
            <family val="2"/>
          </rPr>
          <t>João Calado:</t>
        </r>
        <r>
          <rPr>
            <sz val="8"/>
            <color indexed="81"/>
            <rFont val="Tahoma"/>
            <family val="2"/>
          </rPr>
          <t xml:space="preserve">
TREINO BLOCO DE ESTANDARTES
14:00
MORENO + MAJ Cmdt Bloco - Aurélio Santos</t>
        </r>
      </text>
    </comment>
    <comment ref="I11" authorId="0" shapeId="0">
      <text>
        <r>
          <rPr>
            <sz val="8"/>
            <color indexed="81"/>
            <rFont val="Tahoma"/>
            <family val="2"/>
          </rPr>
          <t xml:space="preserve">João Calado:
Tiago Nunes
Consulta Ortopedia HFAR
GM Yes
TP Militar
</t>
        </r>
      </text>
    </comment>
    <comment ref="M11" authorId="1" shapeId="0">
      <text>
        <r>
          <rPr>
            <sz val="8"/>
            <color indexed="81"/>
            <rFont val="Tahoma"/>
            <family val="2"/>
          </rPr>
          <t xml:space="preserve">Cap Sousa:
Aula compensação Gestão Financeira I
10H10 às 12H00
3º ano ADMAER 
GW GGA 07JUN2017 às 11H06
AVISADOS
</t>
        </r>
      </text>
    </comment>
    <comment ref="N11" authorId="1" shapeId="0">
      <text>
        <r>
          <rPr>
            <sz val="8"/>
            <color indexed="81"/>
            <rFont val="Tahoma"/>
            <family val="2"/>
          </rPr>
          <t xml:space="preserve">João Calado:
Aula Compensação AER I
3º ANO ENGEL AVIO
10:10 - 12:00
GW GGA 01JUN 14:13
AVISADOS
</t>
        </r>
      </text>
    </comment>
    <comment ref="V11" authorId="1" shapeId="0">
      <text>
        <r>
          <rPr>
            <sz val="8"/>
            <color indexed="81"/>
            <rFont val="Tahoma"/>
            <family val="2"/>
          </rPr>
          <t xml:space="preserve">Andrade:
Tho Monteiro
HFAR
Levantar aparelho tensão
10:00
T-Militar
GM ok
</t>
        </r>
      </text>
    </comment>
    <comment ref="W11" authorId="0" shapeId="0">
      <text>
        <r>
          <rPr>
            <sz val="8"/>
            <color indexed="81"/>
            <rFont val="Tahoma"/>
            <family val="2"/>
          </rPr>
          <t xml:space="preserve">Andrade:
Tho Monteiro
HFAR
Entregar aparelho tensão
Consulta CMA
09:00
T-Militar 
GM-Yes
</t>
        </r>
      </text>
    </comment>
    <comment ref="AB11" authorId="0" shapeId="0">
      <text>
        <r>
          <rPr>
            <sz val="8"/>
            <color indexed="81"/>
            <rFont val="Tahoma"/>
            <family val="2"/>
          </rPr>
          <t xml:space="preserve">João Calado:
Aula substituição ENGEL AVIO
AERO I
10:10 - 12:00
</t>
        </r>
      </text>
    </comment>
    <comment ref="W12" authorId="0" shapeId="0">
      <text>
        <r>
          <rPr>
            <b/>
            <sz val="8"/>
            <color indexed="81"/>
            <rFont val="Tahoma"/>
            <family val="2"/>
          </rPr>
          <t>João Calado:</t>
        </r>
        <r>
          <rPr>
            <sz val="8"/>
            <color indexed="81"/>
            <rFont val="Tahoma"/>
            <family val="2"/>
          </rPr>
          <t xml:space="preserve">
Aula substituição AER1
3º ANO ENGEL AVIO
10:00 - 12:00
GW GGA 19JUN 16:10
</t>
        </r>
      </text>
    </comment>
    <comment ref="N15" authorId="0" shapeId="0">
      <text>
        <r>
          <rPr>
            <b/>
            <sz val="8"/>
            <color indexed="81"/>
            <rFont val="Tahoma"/>
            <family val="2"/>
          </rPr>
          <t>João Calado:</t>
        </r>
        <r>
          <rPr>
            <sz val="8"/>
            <color indexed="81"/>
            <rFont val="Tahoma"/>
            <family val="2"/>
          </rPr>
          <t xml:space="preserve">
Consulta Cintra Médica
CADAL Tiago Nunes
GM Yes
TP Militar</t>
        </r>
      </text>
    </comment>
    <comment ref="X15" authorId="1" shapeId="0">
      <text>
        <r>
          <rPr>
            <sz val="8"/>
            <color indexed="81"/>
            <rFont val="Tahoma"/>
            <family val="2"/>
          </rPr>
          <t xml:space="preserve">João Calado:
Consulta HFAR
CADAL PILAV João Pires
GM OK
TP Particular
</t>
        </r>
      </text>
    </comment>
    <comment ref="I17" authorId="0" shapeId="0">
      <text>
        <r>
          <rPr>
            <sz val="8"/>
            <color indexed="81"/>
            <rFont val="Tahoma"/>
            <family val="2"/>
          </rPr>
          <t xml:space="preserve">Diniz:
CONSULTA HFAR
AUGUSTO
11H30
TP - MILITAR(NO)
GM - Yes
</t>
        </r>
      </text>
    </comment>
    <comment ref="U17" authorId="1" shapeId="0">
      <text>
        <r>
          <rPr>
            <sz val="8"/>
            <color indexed="81"/>
            <rFont val="Tahoma"/>
            <family val="2"/>
          </rPr>
          <t>Andrade:
Thó CUF Cascais
Consulta externa
11:40
T-Pessoal
GM-Passar
Cancelado</t>
        </r>
      </text>
    </comment>
    <comment ref="V19" authorId="0" shapeId="0">
      <text>
        <r>
          <rPr>
            <sz val="8"/>
            <color indexed="81"/>
            <rFont val="Tahoma"/>
            <family val="2"/>
          </rPr>
          <t xml:space="preserve">João Calado:
Renovação Vistos LC Cacém
CADAL Petrusca Salvador
CADAL Emanuel Pascoal
GM Yes
TP Yes
</t>
        </r>
      </text>
    </comment>
    <comment ref="N20" authorId="1" shapeId="0">
      <text>
        <r>
          <rPr>
            <sz val="8"/>
            <color indexed="81"/>
            <rFont val="Tahoma"/>
            <family val="2"/>
          </rPr>
          <t xml:space="preserve">João Calado:
3º ANO ENGAED
Visita Estudo Pedreiras Pero Pinheiro + Cascais
GM ok
TP particular
</t>
        </r>
      </text>
    </comment>
    <comment ref="AI20" authorId="3" shapeId="0">
      <text>
        <r>
          <rPr>
            <sz val="8"/>
            <color indexed="81"/>
            <rFont val="Tahoma"/>
            <family val="2"/>
          </rPr>
          <t xml:space="preserve">
</t>
        </r>
      </text>
    </comment>
    <comment ref="AP20" authorId="3" shapeId="0">
      <text>
        <r>
          <rPr>
            <sz val="8"/>
            <color indexed="81"/>
            <rFont val="Tahoma"/>
            <family val="2"/>
          </rPr>
          <t xml:space="preserve">
</t>
        </r>
      </text>
    </comment>
    <comment ref="V22" authorId="0" shapeId="0">
      <text>
        <r>
          <rPr>
            <sz val="8"/>
            <color indexed="81"/>
            <rFont val="Tahoma"/>
            <family val="2"/>
          </rPr>
          <t xml:space="preserve">Cap Sousa:
2º ano
Aula compensação PES 
12H45 às 16H45
GW GGA 19MAI às 14h21
Avisados 
</t>
        </r>
      </text>
    </comment>
    <comment ref="AC22" authorId="0" shapeId="0">
      <text>
        <r>
          <rPr>
            <sz val="8"/>
            <color indexed="81"/>
            <rFont val="Tahoma"/>
            <family val="2"/>
          </rPr>
          <t xml:space="preserve">João Calado:
Exame TAC Cintra Médica
14:00 CADAL Pedro Ferreira
Consulta Cintra Médica
14:00 CADAL Raquel Rocha
GM Yes
TP MILITAR
</t>
        </r>
      </text>
    </comment>
    <comment ref="AE22" authorId="1" shapeId="0">
      <text>
        <r>
          <rPr>
            <sz val="8"/>
            <color indexed="81"/>
            <rFont val="Tahoma"/>
            <family val="2"/>
          </rPr>
          <t>Cap Sousa:
CONSULTA DE DERMATOLOGIA NO DIA 30 JUN17 ÀS 12H45 no HFAR
CADAL/PILAV/138546 -B  GERMANO LOPES
GW CS 12JUN2017 às 10h49
Adiado pelo aliuno</t>
        </r>
      </text>
    </comment>
    <comment ref="F23" authorId="0" shapeId="0">
      <text>
        <r>
          <rPr>
            <b/>
            <sz val="8"/>
            <color indexed="81"/>
            <rFont val="Tahoma"/>
            <family val="2"/>
          </rPr>
          <t>João Calado:</t>
        </r>
        <r>
          <rPr>
            <sz val="8"/>
            <color indexed="81"/>
            <rFont val="Tahoma"/>
            <family val="2"/>
          </rPr>
          <t xml:space="preserve">
Acomp Tese Mestrado EMFA
ASP Tiago Santos
GM Yes
TP Particular</t>
        </r>
      </text>
    </comment>
    <comment ref="H23" authorId="0" shapeId="0">
      <text>
        <r>
          <rPr>
            <sz val="8"/>
            <color indexed="81"/>
            <rFont val="Tahoma"/>
            <family val="2"/>
          </rPr>
          <t xml:space="preserve">João Calado:
TIRO ICCS 1º ANO + Alice 3º Ano
Alcochete
GM Yes
TP DFM
GW GGA 19MAI 11:06
</t>
        </r>
      </text>
    </comment>
    <comment ref="K23" authorId="2" shapeId="0">
      <text>
        <r>
          <rPr>
            <sz val="8"/>
            <color indexed="81"/>
            <rFont val="Tahoma"/>
            <family val="2"/>
          </rPr>
          <t xml:space="preserve">Cap Sousa:
Cerimónia homenagem aos combatentes
10JUN2017
Forte do Bom Sucesso - Lisboa
Início da Cerimónia às 12H15
Cmdt Força ALF Grou
Guarda de Honra
12 alunos + 2 (reserva) 
POC MAJ Paulo Amaral 500734 ou 911863176
Oficio 003992 de 28MAR2017 do GAB CEMFA 
(afixado no placard do CAP Sousa!)
GM Yes
TP Yes
</t>
        </r>
      </text>
    </comment>
    <comment ref="O23" authorId="0" shapeId="0">
      <text>
        <r>
          <rPr>
            <sz val="8"/>
            <color indexed="81"/>
            <rFont val="Tahoma"/>
            <family val="2"/>
          </rPr>
          <t xml:space="preserve">João Calado:
TIRO ICCS 1º ANO 
Alcochete
GM Yes
TP DFM
GW GGA 19MAI 11:06
</t>
        </r>
      </text>
    </comment>
    <comment ref="V23" authorId="1" shapeId="0">
      <text>
        <r>
          <rPr>
            <sz val="8"/>
            <color indexed="81"/>
            <rFont val="Tahoma"/>
            <family val="2"/>
          </rPr>
          <t xml:space="preserve">Cap Sousa:
Planadores
3º, 4º e 5º ano PILAV
GW Aliel Abreu 12JUN Às 14H23
</t>
        </r>
      </text>
    </comment>
    <comment ref="X23" authorId="1" shapeId="0">
      <text>
        <r>
          <rPr>
            <sz val="8"/>
            <color indexed="81"/>
            <rFont val="Tahoma"/>
            <family val="2"/>
          </rPr>
          <t xml:space="preserve">João Calado:
Cerimónia Homenagem Gen Lemos Ferreira
2ºANO (18 elementos + Ten Melo)
CAP Domingos
GM OK
TP Militar Yes
</t>
        </r>
      </text>
    </comment>
    <comment ref="AC23" authorId="0" shapeId="0">
      <text>
        <r>
          <rPr>
            <sz val="8"/>
            <color indexed="81"/>
            <rFont val="Tahoma"/>
            <family val="2"/>
          </rPr>
          <t xml:space="preserve">Cap Sousa:
Aula de compensação CDL 3ª ano
13:00 - 14:00
3º ANO ADMAER - CSP
13:30 - 15:20
</t>
        </r>
      </text>
    </comment>
    <comment ref="O24" authorId="1" shapeId="0">
      <text>
        <r>
          <rPr>
            <sz val="8"/>
            <color indexed="81"/>
            <rFont val="Tahoma"/>
            <family val="2"/>
          </rPr>
          <t xml:space="preserve">Cap Sousa:
Aula compensação Guerra Eletrónica 
4ª ano PILAV
13H30 - 17H30
GW GGA 07JUN2017 às 11H06
AVISADOS
</t>
        </r>
      </text>
    </comment>
    <comment ref="V24" authorId="2" shapeId="0">
      <text>
        <r>
          <rPr>
            <sz val="8"/>
            <color indexed="81"/>
            <rFont val="Tahoma"/>
            <family val="2"/>
          </rPr>
          <t xml:space="preserve">Cap Sousa:
Aula de compensação AER I
3º ano ENGEL
21JUN2017 das 15H40 às 17H30
GW GGA 08JUN2017 às 11H21
avisados
</t>
        </r>
      </text>
    </comment>
    <comment ref="G25" authorId="1" shapeId="0">
      <text>
        <r>
          <rPr>
            <sz val="8"/>
            <color indexed="81"/>
            <rFont val="Tahoma"/>
            <family val="2"/>
          </rPr>
          <t xml:space="preserve">João Calado:
Aula compensação CGI
2º Ano ADMAER
13:30 - 16:30
Avisados
</t>
        </r>
      </text>
    </comment>
    <comment ref="H25" authorId="0" shapeId="0">
      <text>
        <r>
          <rPr>
            <sz val="8"/>
            <color indexed="81"/>
            <rFont val="Tahoma"/>
            <family val="2"/>
          </rPr>
          <t xml:space="preserve">João Calado:
Aula compensação HMA CIQETS
13:30 - 15:20
Avisados
GW GGA 02JUN 10:00
</t>
        </r>
      </text>
    </comment>
    <comment ref="O25" authorId="1" shapeId="0">
      <text>
        <r>
          <rPr>
            <sz val="8"/>
            <color indexed="81"/>
            <rFont val="Tahoma"/>
            <family val="2"/>
          </rPr>
          <t xml:space="preserve">João Calado:
- Aula de substituição PES
2ºANO CMAM
13:30 - 16:30
GW GGA 20ABR 13:48
AVISADOS
- Aula de Compensação TEL
3ª ano PILAV
13H30 - 16H30
GW GGA 07JUN2017 às 11H06
AVISADOS
</t>
        </r>
      </text>
    </comment>
    <comment ref="V25" authorId="0" shapeId="0">
      <text>
        <r>
          <rPr>
            <sz val="8"/>
            <color indexed="81"/>
            <rFont val="Tahoma"/>
            <family val="2"/>
          </rPr>
          <t xml:space="preserve">João Calado:
Aula compensação DMG
1º Ano ENGEL, ENGAER
13:30 - 15:20
GW GGA 20MAR 15:11
AVISADOS
------------------------------------------------
3º Ano ENGAED
Aula Compensação Hidráulica I
13:30 - 16:00
GW GGA 06JUN 10:19
Avisados
</t>
        </r>
      </text>
    </comment>
    <comment ref="AA25" authorId="1" shapeId="0">
      <text>
        <r>
          <rPr>
            <b/>
            <sz val="8"/>
            <color indexed="81"/>
            <rFont val="Tahoma"/>
            <family val="2"/>
          </rPr>
          <t>Cap Sousa:</t>
        </r>
        <r>
          <rPr>
            <sz val="8"/>
            <color indexed="81"/>
            <rFont val="Tahoma"/>
            <family val="2"/>
          </rPr>
          <t xml:space="preserve">
Aula de compensação CGI
 2ª ano  ADMAER
27JUN das 13H30 às 16H30
GW GGA de 08JUN Às 16H37
</t>
        </r>
      </text>
    </comment>
    <comment ref="AC25" authorId="0" shapeId="0">
      <text>
        <r>
          <rPr>
            <b/>
            <sz val="8"/>
            <color indexed="81"/>
            <rFont val="Tahoma"/>
            <family val="2"/>
          </rPr>
          <t>João Calado:</t>
        </r>
        <r>
          <rPr>
            <sz val="8"/>
            <color indexed="81"/>
            <rFont val="Tahoma"/>
            <family val="2"/>
          </rPr>
          <t xml:space="preserve">
Aula compensação EO
2º Ano PILAV + ENG's
13:30 - 17:30
GW GGA 23MAI 15:54</t>
        </r>
      </text>
    </comment>
    <comment ref="O26" authorId="1" shapeId="0">
      <text>
        <r>
          <rPr>
            <sz val="8"/>
            <color indexed="81"/>
            <rFont val="Tahoma"/>
            <family val="2"/>
          </rPr>
          <t xml:space="preserve">Cap Sousa:
Psicólogo 
CAD Bruno Santos
CANCELADO
</t>
        </r>
      </text>
    </comment>
    <comment ref="V26" authorId="2" shapeId="0">
      <text>
        <r>
          <rPr>
            <sz val="8"/>
            <color indexed="81"/>
            <rFont val="Tahoma"/>
            <family val="2"/>
          </rPr>
          <t xml:space="preserve">Cap Sousa:
Aula compensação Gestão Financeira I
13H30 Às 17H30
3º ano ADMAER 
GW GGA 07JUN2017 às 11H06
avisados
</t>
        </r>
      </text>
    </comment>
    <comment ref="B27" authorId="0" shapeId="0">
      <text>
        <r>
          <rPr>
            <sz val="8"/>
            <color indexed="81"/>
            <rFont val="Tahoma"/>
            <family val="2"/>
          </rPr>
          <t xml:space="preserve">Andrade
Thó Consulta Externa 
Nefrologia
CUF Mira-Flores
T-Particular
GM-OK
</t>
        </r>
      </text>
    </comment>
    <comment ref="G27" authorId="0" shapeId="0">
      <text>
        <r>
          <rPr>
            <sz val="8"/>
            <color indexed="81"/>
            <rFont val="Tahoma"/>
            <family val="2"/>
          </rPr>
          <t xml:space="preserve">Andrade:
Bruno Santos
Consulta externa HFAR
GM-Yes
T-Particular
</t>
        </r>
      </text>
    </comment>
    <comment ref="H27" authorId="0" shapeId="0">
      <text>
        <r>
          <rPr>
            <sz val="8"/>
            <color indexed="81"/>
            <rFont val="Tahoma"/>
            <family val="2"/>
          </rPr>
          <t xml:space="preserve">João Calado:
JSFA
Tirsa Arriscado
Jorge Soares
GM Yes
TP Militar
</t>
        </r>
      </text>
    </comment>
    <comment ref="V27" authorId="1" shapeId="0">
      <text>
        <r>
          <rPr>
            <sz val="8"/>
            <color indexed="81"/>
            <rFont val="Tahoma"/>
            <family val="2"/>
          </rPr>
          <t xml:space="preserve">Cap Sousa:
JSFA no dia 21JUN17 pelas 14H00 
- TEN AL / TINF / 137760-E TIAGO BRITO  
Avisado
GM OK
T OK
- CAD AL / ENGEL / 138976-K TIAGO DIEGUES 
Avisado
GM OK
T OK
MSG : QS000115 da JSFA de 08JUN17
GW Luis Caetano em 13JUN2017 às 11H38
diegues avisado
</t>
        </r>
      </text>
    </comment>
    <comment ref="X27" authorId="1" shapeId="0">
      <text>
        <r>
          <rPr>
            <sz val="8"/>
            <color indexed="81"/>
            <rFont val="Tahoma"/>
            <family val="2"/>
          </rPr>
          <t>João Calado:
Crisma BA1
10 alunos 3º ANO
- Varandas (3 pessoas p alojar) - pais e irmã
- Caseiro (3 pessoas p alojar) - pais e irmão
- Ferreira
- Pombo
- Glória
- Monteiro
- Anselmo
- Carvalho
- Diegues
- Wemans
- Bordalo (2ºano)
GM OK
T particular</t>
        </r>
      </text>
    </comment>
    <comment ref="H29" authorId="4" shapeId="0">
      <text>
        <r>
          <rPr>
            <sz val="8"/>
            <color indexed="81"/>
            <rFont val="Tahoma"/>
            <family val="2"/>
          </rPr>
          <t xml:space="preserve">João Calado:
Visita Candidatos AFA
2/3 pessoas Afonso Ramalho 938885674
Acompanham 2 Alunos ASP. 
</t>
        </r>
        <r>
          <rPr>
            <b/>
            <sz val="8"/>
            <color indexed="81"/>
            <rFont val="Tahoma"/>
            <family val="2"/>
          </rPr>
          <t>Coordenado</t>
        </r>
        <r>
          <rPr>
            <sz val="8"/>
            <color indexed="81"/>
            <rFont val="Tahoma"/>
            <family val="2"/>
          </rPr>
          <t xml:space="preserve">
</t>
        </r>
      </text>
    </comment>
    <comment ref="AC29" authorId="0" shapeId="0">
      <text>
        <r>
          <rPr>
            <b/>
            <sz val="8"/>
            <color indexed="81"/>
            <rFont val="Tahoma"/>
            <family val="2"/>
          </rPr>
          <t>João Calado:</t>
        </r>
        <r>
          <rPr>
            <sz val="8"/>
            <color indexed="81"/>
            <rFont val="Tahoma"/>
            <family val="2"/>
          </rPr>
          <t xml:space="preserve">
Aula substituição AER1
3º ANO ENGEL AVIO
14:30 - 16:30
GW GGA 19JUN 16:10</t>
        </r>
      </text>
    </comment>
    <comment ref="G31" authorId="0" shapeId="0">
      <text>
        <r>
          <rPr>
            <sz val="8"/>
            <color indexed="81"/>
            <rFont val="Tahoma"/>
            <family val="2"/>
          </rPr>
          <t xml:space="preserve">João Calado:
Reunião preparatória Homenagem Combatentes
ALFAL Grou - Cmdt Força
(12 Alunos + 2 Reservas)
POC Maj Amaral 500734 ou 911 863 176
Forte Bom Sucesso Pedrouços
GM Yes
TP Militar c SAJ Pais
</t>
        </r>
      </text>
    </comment>
    <comment ref="P31" authorId="1" shapeId="0">
      <text>
        <r>
          <rPr>
            <sz val="8"/>
            <color indexed="81"/>
            <rFont val="Tahoma"/>
            <family val="2"/>
          </rPr>
          <t xml:space="preserve">João Calado:
Procissão Corpo de Deus
4 Cadetes para transporte das lanternas
CADAL Diogo Curto
CADAL Beatriz Ferreira
CADAL João Pires
CADAL Bruno Santos
apresentação na Sé até 16:30 c entrada pela porta lateral Rua Augusto Rosa
GM ok
TP militar
</t>
        </r>
      </text>
    </comment>
    <comment ref="C33" authorId="0" shapeId="0">
      <text>
        <r>
          <rPr>
            <sz val="8"/>
            <color indexed="81"/>
            <rFont val="Tahoma"/>
            <family val="2"/>
          </rPr>
          <t xml:space="preserve">Cap Sousa:
Aula de compensação CDII (A) 
02JUN 15H40 às 17H30
GW GGA 29MAI2017 às 10H36
Avisados
</t>
        </r>
      </text>
    </comment>
    <comment ref="M33" authorId="1" shapeId="0">
      <text>
        <r>
          <rPr>
            <sz val="8"/>
            <color indexed="81"/>
            <rFont val="Tahoma"/>
            <family val="2"/>
          </rPr>
          <t xml:space="preserve">Cap Sousa:
Aula de compensação SDI
2º ano ENGEL, ENGAER
12JUN2017 das 15H40 às 17H30
GW GGA 08JUN2017 às 11H21
Avisados
</t>
        </r>
      </text>
    </comment>
    <comment ref="O33" authorId="1" shapeId="0">
      <text>
        <r>
          <rPr>
            <sz val="8"/>
            <color indexed="81"/>
            <rFont val="Tahoma"/>
            <family val="2"/>
          </rPr>
          <t>João Calado:
3º Ano ENGAED
Aula Compensação Hidráulica I
15:40 - 17:30
GW GGA 06JUN 10:19
AVISADOS</t>
        </r>
      </text>
    </comment>
    <comment ref="V33" authorId="0" shapeId="0">
      <text>
        <r>
          <rPr>
            <sz val="8"/>
            <color indexed="81"/>
            <rFont val="Tahoma"/>
            <family val="2"/>
          </rPr>
          <t xml:space="preserve">Cap Sousa:
Aula de compensação CDII (A) 
21JUN 15H40 às 17H30
GW GGA 29MAI2017 às 10H36
AVISADOS
</t>
        </r>
      </text>
    </comment>
    <comment ref="B37" authorId="0" shapeId="0">
      <text>
        <r>
          <rPr>
            <sz val="8"/>
            <color indexed="81"/>
            <rFont val="Tahoma"/>
            <family val="2"/>
          </rPr>
          <t xml:space="preserve">Cap Sousa:
Aula de compensação CDII (A) 
01JUN 16H40 às 18H40
GW GGA 29MAI2017 às 10H36
Avisados
</t>
        </r>
      </text>
    </comment>
    <comment ref="O37" authorId="1" shapeId="0">
      <text>
        <r>
          <rPr>
            <sz val="8"/>
            <color indexed="81"/>
            <rFont val="Tahoma"/>
            <family val="2"/>
          </rPr>
          <t>Cap Sousa:
Psicologo
João Pires
AVISADO</t>
        </r>
      </text>
    </comment>
    <comment ref="N38" authorId="1" shapeId="0">
      <text>
        <r>
          <rPr>
            <sz val="8"/>
            <color indexed="81"/>
            <rFont val="Tahoma"/>
            <family val="2"/>
          </rPr>
          <t>João Calado:
Aula compensação REM
3º ANO ENGAED
16:40 - 19:10
GW GGA 19MAI 11:06
AVISADOS</t>
        </r>
      </text>
    </comment>
    <comment ref="B40" authorId="0" shapeId="0">
      <text>
        <r>
          <rPr>
            <sz val="8"/>
            <color indexed="81"/>
            <rFont val="Tahoma"/>
            <family val="2"/>
          </rPr>
          <t xml:space="preserve">João Calado:
Fisioterapia Cintra Médica
CADAL Tiago Nunes + CADAL Jorge Soares 1o Ano
GM Yes
TP Militar
</t>
        </r>
      </text>
    </comment>
    <comment ref="F40" authorId="0" shapeId="0">
      <text>
        <r>
          <rPr>
            <sz val="8"/>
            <color indexed="81"/>
            <rFont val="Tahoma"/>
            <family val="2"/>
          </rPr>
          <t xml:space="preserve">João Calado:
Fisioterapia Cintra Médica
CADAL Tiago Nunes + CADAL Jorge Soares 1o Ano
GM Yes
TP Militar
</t>
        </r>
      </text>
    </comment>
    <comment ref="G40" authorId="0" shapeId="0">
      <text>
        <r>
          <rPr>
            <sz val="8"/>
            <color indexed="81"/>
            <rFont val="Tahoma"/>
            <family val="2"/>
          </rPr>
          <t xml:space="preserve">João Calado:
Fisioterapia Cintra Médica
CADAL Tiago Nunes + CADAL Jorge Soares 1o Ano
GM Yes
TP Militar
</t>
        </r>
      </text>
    </comment>
    <comment ref="H40" authorId="0" shapeId="0">
      <text>
        <r>
          <rPr>
            <sz val="8"/>
            <color indexed="81"/>
            <rFont val="Tahoma"/>
            <family val="2"/>
          </rPr>
          <t xml:space="preserve">João Calado:
Fisioterapia Cintra Médica
CADAL Tiago Nunes + CADAL Jorge Soares 1o Ano
GM Yes
TP Militar
</t>
        </r>
      </text>
    </comment>
    <comment ref="F42" authorId="0" shapeId="0">
      <text>
        <r>
          <rPr>
            <sz val="8"/>
            <color indexed="81"/>
            <rFont val="Tahoma"/>
            <family val="2"/>
          </rPr>
          <t xml:space="preserve">Cap Sousa:
CAD 139425 Bernardo Alves
05JUN Às 17h46
CUF Cascais
Exame médico
GM Yes
T militar
</t>
        </r>
      </text>
    </comment>
    <comment ref="M42" authorId="0" shapeId="0">
      <text>
        <r>
          <rPr>
            <sz val="8"/>
            <color indexed="81"/>
            <rFont val="Tahoma"/>
            <family val="2"/>
          </rPr>
          <t xml:space="preserve">João Calado:
Fisioterapia Cintra Médica
CADAL 139425  Bernardo Alves
GM Yes
TP Militar
139425
</t>
        </r>
      </text>
    </comment>
    <comment ref="N42" authorId="0" shapeId="0">
      <text>
        <r>
          <rPr>
            <sz val="8"/>
            <color indexed="81"/>
            <rFont val="Tahoma"/>
            <family val="2"/>
          </rPr>
          <t xml:space="preserve">João Calado:
Fisioterapia Cintra Médica
CADAL 139425  Bernardo Alves
GM Yes
TP Militar
139425
</t>
        </r>
      </text>
    </comment>
    <comment ref="O42" authorId="0" shapeId="0">
      <text>
        <r>
          <rPr>
            <sz val="8"/>
            <color indexed="81"/>
            <rFont val="Tahoma"/>
            <family val="2"/>
          </rPr>
          <t xml:space="preserve">João Calado:
Fisioterapia Cintra Médica
CADAL 139425  Bernardo Alves
GM Yes
TP Militar
139425
</t>
        </r>
      </text>
    </comment>
    <comment ref="G43" authorId="1" shapeId="0">
      <text>
        <r>
          <rPr>
            <b/>
            <sz val="8"/>
            <color indexed="81"/>
            <rFont val="Tahoma"/>
            <family val="2"/>
          </rPr>
          <t>Cap Sousa:</t>
        </r>
        <r>
          <rPr>
            <sz val="8"/>
            <color indexed="81"/>
            <rFont val="Tahoma"/>
            <family val="2"/>
          </rPr>
          <t xml:space="preserve">
Treino esgrima
Cidade Universitária
CAD Fontes
CAD Simões
CAD G. Santos
CAD Diogo Alves
CAD R. Morgado
CAD Justo Mendes
CAD F. Sousa
CAD Batista
GM OK
T particular
</t>
        </r>
      </text>
    </comment>
    <comment ref="C47" authorId="2" shapeId="0">
      <text>
        <r>
          <rPr>
            <sz val="8"/>
            <color indexed="81"/>
            <rFont val="Tahoma"/>
            <family val="2"/>
          </rPr>
          <t xml:space="preserve">João Calado:
Baile Finalistas AM - Gomes Freire
2 Alunos (Cabanas + Fontes) + 2 Acompanhantes
GM No
TP Particular
</t>
        </r>
      </text>
    </comment>
    <comment ref="C51" authorId="0" shapeId="0">
      <text>
        <r>
          <rPr>
            <sz val="8"/>
            <color indexed="81"/>
            <rFont val="Tahoma"/>
            <family val="2"/>
          </rPr>
          <t xml:space="preserve">Cap Sousa:
Baile finalistas Pupilos do Exército
02JUN 20h30
1ª Secção do IPE (Travessa São Domingos de Benfica)
Uniforme nº1
Wemans
Pombo
confirmar até 26 MaI2017
217713803 / 413503
GM OK
T PARTICULAR
</t>
        </r>
      </text>
    </comment>
    <comment ref="O51" authorId="1" shapeId="0">
      <text>
        <r>
          <rPr>
            <sz val="8"/>
            <color indexed="81"/>
            <rFont val="Tahoma"/>
            <family val="2"/>
          </rPr>
          <t>Cap Sousa:
Jantar Académico ISCPSI
14MAI às 20h
Confirmado por email
2 Alunos
CAD 138965 Wemans
CAD 138969 Carvalho
GW AFA_CAL_GAL_CMDT de 31MAI às 09h52
GM ok
T particular</t>
        </r>
      </text>
    </comment>
  </commentList>
</comments>
</file>

<file path=xl/sharedStrings.xml><?xml version="1.0" encoding="utf-8"?>
<sst xmlns="http://schemas.openxmlformats.org/spreadsheetml/2006/main" count="2815" uniqueCount="873">
  <si>
    <t>Novo Evento</t>
  </si>
  <si>
    <t>Processado</t>
  </si>
  <si>
    <t>Fevereiro</t>
  </si>
  <si>
    <t>NºCAL</t>
  </si>
  <si>
    <t>O</t>
  </si>
  <si>
    <t>POSTO</t>
  </si>
  <si>
    <t>ESPEC</t>
  </si>
  <si>
    <t>NIP</t>
  </si>
  <si>
    <t>NOME</t>
  </si>
  <si>
    <t>SITUAÇÃO</t>
  </si>
  <si>
    <t>TEL. FIXO</t>
  </si>
  <si>
    <t>TELEMOVEL</t>
  </si>
  <si>
    <t>CAD AL</t>
  </si>
  <si>
    <t>ENGAER</t>
  </si>
  <si>
    <t>138532-B</t>
  </si>
  <si>
    <t>TOMÁS DE OLIVEIRA BARROS</t>
  </si>
  <si>
    <t>PILAV</t>
  </si>
  <si>
    <t>138533-L</t>
  </si>
  <si>
    <t>RUI PEDRO MELO MENDES</t>
  </si>
  <si>
    <t>138534-J</t>
  </si>
  <si>
    <t>HENRIQUE FERREIRA FONTES</t>
  </si>
  <si>
    <t>138535-G</t>
  </si>
  <si>
    <t>JOAQUIM GUSTAVO SANTOS RODRIGUES</t>
  </si>
  <si>
    <t>138537-C</t>
  </si>
  <si>
    <t>LUÍS FILIPE FRAGA EUSEBIO</t>
  </si>
  <si>
    <t>ENGEL</t>
  </si>
  <si>
    <t>138538-A</t>
  </si>
  <si>
    <t>FERNANDO ROQUE DIAS FERREIRA</t>
  </si>
  <si>
    <t>138539-K</t>
  </si>
  <si>
    <t>RÓMULO HENRIQUE SILVA DOS SANTOS MARCOS</t>
  </si>
  <si>
    <t>138540-C</t>
  </si>
  <si>
    <t>BERNARDO BARBOSA LEITÃO DE LOBO FERREIRA</t>
  </si>
  <si>
    <t>138541-A</t>
  </si>
  <si>
    <t>SARA ALEXANDRE RODRIGUES</t>
  </si>
  <si>
    <t>138543-H</t>
  </si>
  <si>
    <t>SAMUEL MARTINS CABANAS</t>
  </si>
  <si>
    <t>138544-F</t>
  </si>
  <si>
    <t>JOÃO RAFAEL JORGE SIMÕES</t>
  </si>
  <si>
    <t>138545-D</t>
  </si>
  <si>
    <t>138546-B</t>
  </si>
  <si>
    <t>GERMANO DUARTE LOPES</t>
  </si>
  <si>
    <t>ADMAER</t>
  </si>
  <si>
    <t>138547-L</t>
  </si>
  <si>
    <t>PATRICK PIRES</t>
  </si>
  <si>
    <t>138550-L</t>
  </si>
  <si>
    <t>138548-J</t>
  </si>
  <si>
    <t>NUNO BARROS MONTEIRO</t>
  </si>
  <si>
    <t>138549-G</t>
  </si>
  <si>
    <t>ANDRÉ MIGUEL DOS REIS ROCHA PEREIRA</t>
  </si>
  <si>
    <t>138551-J</t>
  </si>
  <si>
    <t>CATARINA SOARES DO VALE</t>
  </si>
  <si>
    <t>CADAL</t>
  </si>
  <si>
    <t>MED</t>
  </si>
  <si>
    <t>*</t>
  </si>
  <si>
    <t>138250-A</t>
  </si>
  <si>
    <t>RITA MARIA MATA CONSTANTINO</t>
  </si>
  <si>
    <t>138251-K</t>
  </si>
  <si>
    <t>TIAGO FILIPE SANTOS OLIVEIRA</t>
  </si>
  <si>
    <t>138252-H</t>
  </si>
  <si>
    <t>TOMÁS VAN LUNZEN CALHAU MARIA</t>
  </si>
  <si>
    <t>138253-F</t>
  </si>
  <si>
    <t>JOÃO EDUARDO GRANATA LOPES</t>
  </si>
  <si>
    <t>138254-D</t>
  </si>
  <si>
    <t>TIAGO FILIPE RAMALHO SANTOS</t>
  </si>
  <si>
    <t>138255-B</t>
  </si>
  <si>
    <t>RUI DIOGO MIRANDA PIRES</t>
  </si>
  <si>
    <t>137892-K</t>
  </si>
  <si>
    <t>FÁBIO ANDRÉ ANTUNES PEREIRA LOURENÇO</t>
  </si>
  <si>
    <t>138256-L</t>
  </si>
  <si>
    <t xml:space="preserve">DANIEL FELIPE MACHADO SANTOS                                        </t>
  </si>
  <si>
    <t>138257-J</t>
  </si>
  <si>
    <t>PEDRO MIGUEL VALE DE ARQUINHA DE JESUS</t>
  </si>
  <si>
    <t>138258-G</t>
  </si>
  <si>
    <t>PEDRO ALEXANDRE RAMOS NUNES BOLA</t>
  </si>
  <si>
    <t>138259-E</t>
  </si>
  <si>
    <t>DANIELA FILIPA GOMES DA COSTA</t>
  </si>
  <si>
    <t>138260-J</t>
  </si>
  <si>
    <t>JOÃO PEDRO CALDEIRA BONIFACIO</t>
  </si>
  <si>
    <t>138261-G</t>
  </si>
  <si>
    <t>MARCELO DA SILVA APARÍCIO</t>
  </si>
  <si>
    <t>138263-C</t>
  </si>
  <si>
    <t>HENRIQUE ALBUQUERQUE COURELA MATIAS SILVA</t>
  </si>
  <si>
    <t>138264-A</t>
  </si>
  <si>
    <t>GONÇALO FERREIRA GAMEIRO</t>
  </si>
  <si>
    <t>138265-K</t>
  </si>
  <si>
    <t>ANNA OLEGIVNA AGAMYRZYANSC</t>
  </si>
  <si>
    <t>138266-H</t>
  </si>
  <si>
    <t>JOAO LUÍS NEVES VILAÇA</t>
  </si>
  <si>
    <t>138267-F</t>
  </si>
  <si>
    <t>JORGE RAFAEL GRACIO ESPADA</t>
  </si>
  <si>
    <t>138268-D</t>
  </si>
  <si>
    <t>JOÃO RODRIGUES MENDES</t>
  </si>
  <si>
    <t>repetente</t>
  </si>
  <si>
    <t>138092-D</t>
  </si>
  <si>
    <t>138093-B</t>
  </si>
  <si>
    <t>138094-L</t>
  </si>
  <si>
    <t>138095-J</t>
  </si>
  <si>
    <t>138096-G</t>
  </si>
  <si>
    <t>138097-E</t>
  </si>
  <si>
    <t>138098-C</t>
  </si>
  <si>
    <t>138099-A</t>
  </si>
  <si>
    <t>138100-J</t>
  </si>
  <si>
    <t>138101-G</t>
  </si>
  <si>
    <t>138102-E</t>
  </si>
  <si>
    <t>138103-C</t>
  </si>
  <si>
    <t>138085-A</t>
  </si>
  <si>
    <t>ENGAED</t>
  </si>
  <si>
    <t>138086-K</t>
  </si>
  <si>
    <t>MIGUEL ÂNGELO CARDOSO MADRINHA</t>
  </si>
  <si>
    <t>TPAA</t>
  </si>
  <si>
    <t>ALF AL</t>
  </si>
  <si>
    <t>ASP AL</t>
  </si>
  <si>
    <t>TODCI</t>
  </si>
  <si>
    <t>TINF</t>
  </si>
  <si>
    <t xml:space="preserve"> </t>
  </si>
  <si>
    <t>Cores</t>
  </si>
  <si>
    <t>Março</t>
  </si>
  <si>
    <t xml:space="preserve">Para Inserir novo evento faça "Right Click" na célula pretendida e "Insert Comment". Não se Esqueça de adicionar o código de cores e a sua Inicial.                     -                                                                          Para apagar </t>
  </si>
  <si>
    <t>Maio</t>
  </si>
  <si>
    <t>Junho</t>
  </si>
  <si>
    <t>Julho</t>
  </si>
  <si>
    <t>X</t>
  </si>
  <si>
    <t>Agosto</t>
  </si>
  <si>
    <t>Setembro</t>
  </si>
  <si>
    <t>Outubro</t>
  </si>
  <si>
    <t>Novembro</t>
  </si>
  <si>
    <t>Dezembro</t>
  </si>
  <si>
    <t>NT. CURSO</t>
  </si>
  <si>
    <t>138978-F</t>
  </si>
  <si>
    <t>DIOGO DO ESPIRITO SANTO MORENO</t>
  </si>
  <si>
    <t>138976-K</t>
  </si>
  <si>
    <t>TIAGO MANUEL SILVA DIEGUES</t>
  </si>
  <si>
    <t>138979-D</t>
  </si>
  <si>
    <t>ALICE CATARINA LOPES AUGUSTO</t>
  </si>
  <si>
    <t>138965-D</t>
  </si>
  <si>
    <t>MIGUEL MARIA CORDEIRO DE SOUSA WEMANS</t>
  </si>
  <si>
    <t>138966-B</t>
  </si>
  <si>
    <t>JOÃO CARLOS GARCIA CID TELES BRITO</t>
  </si>
  <si>
    <t>138967-L</t>
  </si>
  <si>
    <t>MARIA MARGARIDA GRANATA LOPES</t>
  </si>
  <si>
    <t>138968-J</t>
  </si>
  <si>
    <t>VASCO PINHEL DE FRAGA MONTEIRO</t>
  </si>
  <si>
    <t>138969-G</t>
  </si>
  <si>
    <t>JOÃO PEDRO TORRICELLA COSTA DA CUNHA DE CARVALHO</t>
  </si>
  <si>
    <t>138970-L</t>
  </si>
  <si>
    <t>FERNANDO KOSSI AMEMOWOTO ANSELMO</t>
  </si>
  <si>
    <t>138977-H</t>
  </si>
  <si>
    <t>ANDRÉ DANIEL FRANCO DA GLÓRIA</t>
  </si>
  <si>
    <t>138971-J</t>
  </si>
  <si>
    <t>RODRIGO EURICO FIDALGO POMBO</t>
  </si>
  <si>
    <t>138972-G</t>
  </si>
  <si>
    <t>FÁBIO JOSÉ PEREIRA DOS SANTOS FERREIRA</t>
  </si>
  <si>
    <t>138973-E</t>
  </si>
  <si>
    <t>DANIEL ANTÓNIO DE JESUS MARTINS</t>
  </si>
  <si>
    <t>138974-C</t>
  </si>
  <si>
    <t>PEDRO  MIGUEL FERREIRA VENTURA CASEIRO</t>
  </si>
  <si>
    <t>138975-A</t>
  </si>
  <si>
    <t>LEONARDO ALEXANDRE MARQUES VARANDAS</t>
  </si>
  <si>
    <t>BERNARDO FRANCISCO VERISSIMO MARTINS FERREIRA</t>
  </si>
  <si>
    <t>EURÍALO MIGUEL VIEIRA LOPES DE SOUSA VIANA</t>
  </si>
  <si>
    <t>Janeiro</t>
  </si>
  <si>
    <t>139424-L</t>
  </si>
  <si>
    <t>VASCO LUÍS MARTINS FERREIRA COELHO</t>
  </si>
  <si>
    <t>139412-G</t>
  </si>
  <si>
    <t>PEDRO TIAGO DOS SANTOS FERNANDES DIAS</t>
  </si>
  <si>
    <t>139425-J</t>
  </si>
  <si>
    <t>BERNARDO MIGUEL TEIXEIRA ALVES</t>
  </si>
  <si>
    <t>139426-G</t>
  </si>
  <si>
    <t>PEDRO AFONSO AIRES PENSO MACHADO E SILVA</t>
  </si>
  <si>
    <t>139414-C</t>
  </si>
  <si>
    <t>RICARDO MANUEL BOUZADA CAPINHA THÓ MONTEIRO</t>
  </si>
  <si>
    <t>139415-A</t>
  </si>
  <si>
    <t>NUNO RAFAEL COSTA DA GANDRA</t>
  </si>
  <si>
    <t>139427-E</t>
  </si>
  <si>
    <t>GABRIEL CABRITA DOS SANTOS</t>
  </si>
  <si>
    <t>139428-C</t>
  </si>
  <si>
    <t>CATARINA E SANTOS BORDALO</t>
  </si>
  <si>
    <t>139416-K</t>
  </si>
  <si>
    <t>GONÇALO DOS SANTOS RAMINHOS</t>
  </si>
  <si>
    <t>139417-H</t>
  </si>
  <si>
    <t>JOAO FRANCISCO MENESES MENDES</t>
  </si>
  <si>
    <t>139418-F</t>
  </si>
  <si>
    <t>RAFAEL AUGUSTO DA COSTA SILVA</t>
  </si>
  <si>
    <t>139429-A</t>
  </si>
  <si>
    <t>LUÍS MIGUEL VAZ DOS SANTOS</t>
  </si>
  <si>
    <t>138435-L</t>
  </si>
  <si>
    <t>BRUNO MIGUEL SERRA SANTOS</t>
  </si>
  <si>
    <t>139430-E</t>
  </si>
  <si>
    <t>BEATRIZ ISABEL REBELO RUIVO FERREIRA</t>
  </si>
  <si>
    <t>139431-C</t>
  </si>
  <si>
    <t>JORGE GABRIEL RODRIGUES VALÉRIO</t>
  </si>
  <si>
    <t>139420-H</t>
  </si>
  <si>
    <t>MIGUEL FILIPE DA CUNHA ALVES</t>
  </si>
  <si>
    <t>139421-F</t>
  </si>
  <si>
    <t>DIOGO LOURENÇO DA SILVA CURTO</t>
  </si>
  <si>
    <t>139422-D</t>
  </si>
  <si>
    <t>JOÃO PEDRO SIMÕES PIRES</t>
  </si>
  <si>
    <t>ALF</t>
  </si>
  <si>
    <t>139432-A</t>
  </si>
  <si>
    <t>PAULO JORGE PINTO SÁ</t>
  </si>
  <si>
    <t>PETRUSCA FRAIO SALVADOR</t>
  </si>
  <si>
    <t>134706-D</t>
  </si>
  <si>
    <t>134707-B</t>
  </si>
  <si>
    <t>134705-F</t>
  </si>
  <si>
    <t>Email</t>
  </si>
  <si>
    <t>vlcoelho</t>
  </si>
  <si>
    <t>ptdias</t>
  </si>
  <si>
    <t>bmalves</t>
  </si>
  <si>
    <t>pasilva</t>
  </si>
  <si>
    <t>rbmonteiro</t>
  </si>
  <si>
    <t>gcsantos</t>
  </si>
  <si>
    <t>csbordalo</t>
  </si>
  <si>
    <t>gsraminhos</t>
  </si>
  <si>
    <t>jfmendes</t>
  </si>
  <si>
    <t>rasilva</t>
  </si>
  <si>
    <t>lmsantos</t>
  </si>
  <si>
    <t>bmsantos</t>
  </si>
  <si>
    <t>biferreira</t>
  </si>
  <si>
    <t>pjsa</t>
  </si>
  <si>
    <t>mfalves</t>
  </si>
  <si>
    <t>dlcurto</t>
  </si>
  <si>
    <t>jppires</t>
  </si>
  <si>
    <t>ecpascoal</t>
  </si>
  <si>
    <t>ggsilva</t>
  </si>
  <si>
    <t>pfsalvador</t>
  </si>
  <si>
    <t>acaugusto</t>
  </si>
  <si>
    <t>fjferreira</t>
  </si>
  <si>
    <t>tmdiegues</t>
  </si>
  <si>
    <t>fkanselmo</t>
  </si>
  <si>
    <t>adgloria</t>
  </si>
  <si>
    <t>mmlopes</t>
  </si>
  <si>
    <t>mmwemans</t>
  </si>
  <si>
    <t>damartins</t>
  </si>
  <si>
    <t>jcbrito</t>
  </si>
  <si>
    <t>pmcaseiro</t>
  </si>
  <si>
    <t>lavarandas</t>
  </si>
  <si>
    <t>demoreno</t>
  </si>
  <si>
    <t>vpmonteiro</t>
  </si>
  <si>
    <t>jpcarvalho</t>
  </si>
  <si>
    <t>sarodrigues</t>
  </si>
  <si>
    <t>tobarros</t>
  </si>
  <si>
    <t>bbferreira</t>
  </si>
  <si>
    <t>ampereira</t>
  </si>
  <si>
    <t>smcabanas</t>
  </si>
  <si>
    <t>hffontes</t>
  </si>
  <si>
    <t>lfeusebio</t>
  </si>
  <si>
    <t>csvale</t>
  </si>
  <si>
    <t>rpmendes</t>
  </si>
  <si>
    <t>papires</t>
  </si>
  <si>
    <t>bfferreira</t>
  </si>
  <si>
    <t>nbmonteiro</t>
  </si>
  <si>
    <t>rhmarcos</t>
  </si>
  <si>
    <t>emviana</t>
  </si>
  <si>
    <t>gdlopes</t>
  </si>
  <si>
    <t>jgrodrigues</t>
  </si>
  <si>
    <t>jrsimoes</t>
  </si>
  <si>
    <t>frferreira</t>
  </si>
  <si>
    <t>dfcosta</t>
  </si>
  <si>
    <t>tfoliveira</t>
  </si>
  <si>
    <t>hasilva</t>
  </si>
  <si>
    <t>jpbonifacio</t>
  </si>
  <si>
    <t>falourenco</t>
  </si>
  <si>
    <t>pmjesus</t>
  </si>
  <si>
    <t>dfsantos</t>
  </si>
  <si>
    <t>tfsantos</t>
  </si>
  <si>
    <t>pabola</t>
  </si>
  <si>
    <t>gfgameiro</t>
  </si>
  <si>
    <t>aoagamyrzyansc</t>
  </si>
  <si>
    <t>jrmendes</t>
  </si>
  <si>
    <t>msaparicio</t>
  </si>
  <si>
    <t>jrespada</t>
  </si>
  <si>
    <t>jlvilaca</t>
  </si>
  <si>
    <t>jelopes</t>
  </si>
  <si>
    <t>tlmaria</t>
  </si>
  <si>
    <t>rdpires</t>
  </si>
  <si>
    <t>rmconstantino</t>
  </si>
  <si>
    <t>mcmadrinha</t>
  </si>
  <si>
    <t>Mês:</t>
  </si>
  <si>
    <t>Contactar</t>
  </si>
  <si>
    <t xml:space="preserve">Abril </t>
  </si>
  <si>
    <t>a</t>
  </si>
  <si>
    <t>139910-B</t>
  </si>
  <si>
    <t>JOSÉ MIGUEL DE OLIVEIRA MENDES</t>
  </si>
  <si>
    <t>910946085</t>
  </si>
  <si>
    <t>139911-L</t>
  </si>
  <si>
    <t>FRANCISCO SALES VARANDA</t>
  </si>
  <si>
    <t>912117800</t>
  </si>
  <si>
    <t>139925-L</t>
  </si>
  <si>
    <t>ANTÓNIO LUÍS MONTEIRO OLIVEIRA</t>
  </si>
  <si>
    <t>919587899</t>
  </si>
  <si>
    <t>910374165</t>
  </si>
  <si>
    <t>139912-J</t>
  </si>
  <si>
    <t>FRANCISCO NETO IRIA VARANDA GONÇALVES</t>
  </si>
  <si>
    <t>916400015</t>
  </si>
  <si>
    <t>139922-F</t>
  </si>
  <si>
    <t>TIRSA DE QUEIROZ ARRISCADO</t>
  </si>
  <si>
    <t>253871353</t>
  </si>
  <si>
    <t>139923-D</t>
  </si>
  <si>
    <t>TIAGO EMANUEL PEREIRA NUNES</t>
  </si>
  <si>
    <t>139924-B</t>
  </si>
  <si>
    <t>RAQUEL ALEXANDRA MAIA ROCHA</t>
  </si>
  <si>
    <t>139926-J</t>
  </si>
  <si>
    <t>RICARDO DUARTE SILVA MORGADO</t>
  </si>
  <si>
    <t>914316655</t>
  </si>
  <si>
    <t>139927-G</t>
  </si>
  <si>
    <t>TIAGO RUIVO MARTO</t>
  </si>
  <si>
    <t>917889363</t>
  </si>
  <si>
    <t>139913-G</t>
  </si>
  <si>
    <t>DUARTE MIGUEL GONÇALVES PELADINHO</t>
  </si>
  <si>
    <t>139928-E</t>
  </si>
  <si>
    <t>MIGUEL GUEDES FÉLIX</t>
  </si>
  <si>
    <t>961257267</t>
  </si>
  <si>
    <t>139914-E</t>
  </si>
  <si>
    <t>PEDRO ANTÓNIO DA CUNHA JUSTO CAMPOS MENDES</t>
  </si>
  <si>
    <t>917080574</t>
  </si>
  <si>
    <t>139929-C</t>
  </si>
  <si>
    <t>PEDRO JORGE CARVALHO FERREIRA</t>
  </si>
  <si>
    <t>139915-C</t>
  </si>
  <si>
    <t>DIOGO MANUEL COSTA ALVES</t>
  </si>
  <si>
    <t>966251643</t>
  </si>
  <si>
    <t>139930-G</t>
  </si>
  <si>
    <t>PEDRO MIGUEL SANTOS MARTINS</t>
  </si>
  <si>
    <t>911129812</t>
  </si>
  <si>
    <t>139916-A</t>
  </si>
  <si>
    <t>MIGUEL AFONSO FIGUEIRA CERDEIRA DE FREITAS</t>
  </si>
  <si>
    <t>139917-K</t>
  </si>
  <si>
    <t>JORGE MIGUEL ANTENEY ALEXANDRE SOARES</t>
  </si>
  <si>
    <t>912093329</t>
  </si>
  <si>
    <t>139919-F</t>
  </si>
  <si>
    <t>RAFAEL PEREIRA DE SOUSA</t>
  </si>
  <si>
    <t>139920-K</t>
  </si>
  <si>
    <t>FRANCISCO MIGUEL PEREIRA GUERRA DE SOUSA</t>
  </si>
  <si>
    <t>139931-E</t>
  </si>
  <si>
    <t>ANTÓNIO VASCO TEIXEIRA ROBERT MONTEZ</t>
  </si>
  <si>
    <t>139921-H</t>
  </si>
  <si>
    <t>CAROLINA ALVARENGA BAPTISTA</t>
  </si>
  <si>
    <t>965505180</t>
  </si>
  <si>
    <t>139932-C</t>
  </si>
  <si>
    <t>LUÍS MANUEL PINTO OLIVEIRA</t>
  </si>
  <si>
    <t>913097396</t>
  </si>
  <si>
    <t>139933-A</t>
  </si>
  <si>
    <t>CLAÚDIO LOPES GOMES</t>
  </si>
  <si>
    <t>912163186</t>
  </si>
  <si>
    <t>966107662</t>
  </si>
  <si>
    <t>916064626</t>
  </si>
  <si>
    <t>966390859</t>
  </si>
  <si>
    <t>936291720</t>
  </si>
  <si>
    <t>925981025</t>
  </si>
  <si>
    <t>914324252</t>
  </si>
  <si>
    <t>968192724</t>
  </si>
  <si>
    <t>913154062</t>
  </si>
  <si>
    <t>914567433</t>
  </si>
  <si>
    <t>963164035</t>
  </si>
  <si>
    <t>914645478</t>
  </si>
  <si>
    <t>934204358</t>
  </si>
  <si>
    <t>916619697</t>
  </si>
  <si>
    <t>962634615</t>
  </si>
  <si>
    <t>965776358</t>
  </si>
  <si>
    <t>938104105</t>
  </si>
  <si>
    <t>969386843</t>
  </si>
  <si>
    <t>934173602</t>
  </si>
  <si>
    <t>924375866</t>
  </si>
  <si>
    <t>EMANUEL JOCAETA CAETANO PASCOAL</t>
  </si>
  <si>
    <t>+244947641769</t>
  </si>
  <si>
    <t>+244923617824</t>
  </si>
  <si>
    <t>+244933647409</t>
  </si>
  <si>
    <t>EXER</t>
  </si>
  <si>
    <t>CADJ FAP</t>
  </si>
  <si>
    <t>TEN</t>
  </si>
  <si>
    <t>TMAEQ</t>
  </si>
  <si>
    <t>TMMEL</t>
  </si>
  <si>
    <t>TABST</t>
  </si>
  <si>
    <t>JUR</t>
  </si>
  <si>
    <t>jcvalerio</t>
  </si>
  <si>
    <t>nfgandra</t>
  </si>
  <si>
    <t>jimendes</t>
  </si>
  <si>
    <t>fsvaranda</t>
  </si>
  <si>
    <t>aloliveira</t>
  </si>
  <si>
    <t>fngoncalves</t>
  </si>
  <si>
    <t>tqarriscado</t>
  </si>
  <si>
    <t>tenunes</t>
  </si>
  <si>
    <t>rlrocha</t>
  </si>
  <si>
    <t>rdmorgado</t>
  </si>
  <si>
    <t>trmarto</t>
  </si>
  <si>
    <t>mgfelix</t>
  </si>
  <si>
    <t>pamendes</t>
  </si>
  <si>
    <t>pjferreira</t>
  </si>
  <si>
    <t>dmalves</t>
  </si>
  <si>
    <t>pmmartins</t>
  </si>
  <si>
    <t>jisoares</t>
  </si>
  <si>
    <t>rpsousa</t>
  </si>
  <si>
    <t>fmsousa</t>
  </si>
  <si>
    <t>avmontez</t>
  </si>
  <si>
    <t>lmoliveira</t>
  </si>
  <si>
    <t>clgomes</t>
  </si>
  <si>
    <t>repombo</t>
  </si>
  <si>
    <t>Benef. Nuc. Cult.</t>
  </si>
  <si>
    <t>Cirque Soleil 12JAN</t>
  </si>
  <si>
    <t>ESP</t>
  </si>
  <si>
    <t>Nome</t>
  </si>
  <si>
    <t>FV</t>
  </si>
  <si>
    <t>SA</t>
  </si>
  <si>
    <t>Controlo FV</t>
  </si>
  <si>
    <t>Controlo SA</t>
  </si>
  <si>
    <t>Miguel Maria Cordeiro De Sousa Wemans</t>
  </si>
  <si>
    <t>João Carlos Garcia Cid Teles Brito</t>
  </si>
  <si>
    <t>Maria Margarida Granata Lopes</t>
  </si>
  <si>
    <t>Vasco Pinhel De Fraga Monteiro</t>
  </si>
  <si>
    <t>João Pedro Torricella Costa Da Cunha De Carvalho</t>
  </si>
  <si>
    <t>Fernando Kossi Amemowoto Anselmo</t>
  </si>
  <si>
    <t>Rodrigo Eurico Fidalgo Pombo</t>
  </si>
  <si>
    <t>Fábio José Pereira Dos Santos Ferreira</t>
  </si>
  <si>
    <t>Daniel António De Jesus Martins</t>
  </si>
  <si>
    <t>Rui Pedro Melo Mendes</t>
  </si>
  <si>
    <t>Validades</t>
  </si>
  <si>
    <t>Henrique Ferreira Fontes</t>
  </si>
  <si>
    <t>Joaquim Gustavo Santos Rodrigues</t>
  </si>
  <si>
    <t>Rómulo Henrique Silva Dos Santos Marcos</t>
  </si>
  <si>
    <t>Bernardo Barbosa Leitão De Lobo Ferreira</t>
  </si>
  <si>
    <t>Legenda</t>
  </si>
  <si>
    <t>Samuel Martins Cabanas</t>
  </si>
  <si>
    <t>Curso Válido</t>
  </si>
  <si>
    <t>João Rafael Jorge Simões</t>
  </si>
  <si>
    <t>Precisa Refrescamento</t>
  </si>
  <si>
    <t>Bernardo Francisco V. Martins Ferreira</t>
  </si>
  <si>
    <t>Não fez / expirou</t>
  </si>
  <si>
    <t>Germano Duarte Lopes</t>
  </si>
  <si>
    <t>Euríalo Miguel Vieira L. Sousa Viana</t>
  </si>
  <si>
    <t>Actualizado</t>
  </si>
  <si>
    <t>Henrique Albuquerque Courela Matias Silva</t>
  </si>
  <si>
    <t>João Pedro Caldeira Bonifacio</t>
  </si>
  <si>
    <t>Tiago Filipe Santos Oliveira</t>
  </si>
  <si>
    <t>João Rodrigues Mendes</t>
  </si>
  <si>
    <t>Notas:</t>
  </si>
  <si>
    <t>Fábio André Antunes Pereira Lourenço</t>
  </si>
  <si>
    <t>Tiago Filipe Ramalho Santos</t>
  </si>
  <si>
    <t>Marcelo Da Silva Aparício</t>
  </si>
  <si>
    <t>João Eduardo Granata Lopes</t>
  </si>
  <si>
    <t>Pedro Alexandre Ramos Nunes Bola</t>
  </si>
  <si>
    <t>Tomás Van Lunzen Calhau Maria</t>
  </si>
  <si>
    <t>Rui Diogo Miranda Pires</t>
  </si>
  <si>
    <t>Pedro Miguel Vale De Arquinha De Jesus</t>
  </si>
  <si>
    <t>Rafael José Morais Marques</t>
  </si>
  <si>
    <t>Ricardo Augusto Baptista Martins</t>
  </si>
  <si>
    <t>Alexandre Emanuel Neves Pereira</t>
  </si>
  <si>
    <t>Miguel De Oliveira Robalo Quintas</t>
  </si>
  <si>
    <t>João Pedro De Sousa Falcão</t>
  </si>
  <si>
    <t>Bruno Miguel Franco Leal Dias</t>
  </si>
  <si>
    <t>Miguel Alexandre Martins Cândido</t>
  </si>
  <si>
    <t>Alexandre De Sacadura Rodrigues</t>
  </si>
  <si>
    <t>Vasco Manuel Fernandes Lampreia</t>
  </si>
  <si>
    <t>Tiago Alexandre Martins Alves</t>
  </si>
  <si>
    <t>Pedro Miguel Oliveira Da Costa</t>
  </si>
  <si>
    <t>Bernardo Manuel Mendonça Martinez</t>
  </si>
  <si>
    <t>Pedro Francisco Pinto Coelho</t>
  </si>
  <si>
    <t xml:space="preserve">PILAV </t>
  </si>
  <si>
    <t>136737-E</t>
  </si>
  <si>
    <t>Pedro Gonçalo Morgado Marques</t>
  </si>
  <si>
    <t>136766-J</t>
  </si>
  <si>
    <t>João Gonçalo Antunes Franco</t>
  </si>
  <si>
    <t>136757-K</t>
  </si>
  <si>
    <t>Luís Miguel Dos Santos Dias</t>
  </si>
  <si>
    <t>135789-B</t>
  </si>
  <si>
    <t>Diogo Caires Barata</t>
  </si>
  <si>
    <t>136770-G</t>
  </si>
  <si>
    <t>Miguel Barros Monteiro</t>
  </si>
  <si>
    <t>136738-C</t>
  </si>
  <si>
    <t>Gheorghe Mudric</t>
  </si>
  <si>
    <t>136835-E</t>
  </si>
  <si>
    <t>Ricardo Manuel Freitas Ramos</t>
  </si>
  <si>
    <t>136762-F</t>
  </si>
  <si>
    <t>Tiago Filipe Cruz Lourenço</t>
  </si>
  <si>
    <t>136838-K</t>
  </si>
  <si>
    <t>Ricardo Manuel Azevedo Cruz</t>
  </si>
  <si>
    <t>136083-D</t>
  </si>
  <si>
    <t>Francisco Lança Coelho Ribeiro Mendes</t>
  </si>
  <si>
    <t>136764-B</t>
  </si>
  <si>
    <t>João Pedro Gonçalves Brito</t>
  </si>
  <si>
    <t>136750-B</t>
  </si>
  <si>
    <t>Nuno Daniel Da Rocha Bessa</t>
  </si>
  <si>
    <t>136112-A</t>
  </si>
  <si>
    <t>Tiago Miguel De Vasconcelos Freire</t>
  </si>
  <si>
    <t>136749-J</t>
  </si>
  <si>
    <t>Nuno Gonçalo Da Silva Guedes</t>
  </si>
  <si>
    <t>136747-B</t>
  </si>
  <si>
    <t>David Gonçalo Ramos Correia</t>
  </si>
  <si>
    <t>136767-G</t>
  </si>
  <si>
    <t>Rodrigo Manuel De Sá Gonçalves</t>
  </si>
  <si>
    <t>136199-G</t>
  </si>
  <si>
    <t>Diogo André Lopes Ramos Gonçalves Almeida</t>
  </si>
  <si>
    <t>136116-D</t>
  </si>
  <si>
    <t>António Moura Maia Torres Carona</t>
  </si>
  <si>
    <t>136111-C</t>
  </si>
  <si>
    <t>João Henrique De Figueiredo Dias</t>
  </si>
  <si>
    <t>CH</t>
  </si>
  <si>
    <t>C</t>
  </si>
  <si>
    <t>FH</t>
  </si>
  <si>
    <t>Falta Hipobárica</t>
  </si>
  <si>
    <t>Completo</t>
  </si>
  <si>
    <t>cabaptista</t>
  </si>
  <si>
    <t>mafreitas</t>
  </si>
  <si>
    <t>Concerto CCB 06MAI</t>
  </si>
  <si>
    <t>Data Curso</t>
  </si>
  <si>
    <t>SEG PRO</t>
  </si>
  <si>
    <t>PRI SOC</t>
  </si>
  <si>
    <t>COM INC</t>
  </si>
  <si>
    <t>RPA</t>
  </si>
  <si>
    <t>TTI</t>
  </si>
  <si>
    <t>NRBQ</t>
  </si>
  <si>
    <t>140679-F</t>
  </si>
  <si>
    <t>LAURA MARQUES DOMINGOS BENTO CEBOLA</t>
  </si>
  <si>
    <t>140680-K</t>
  </si>
  <si>
    <t>MARIA ARAÚJO FONTAINHA</t>
  </si>
  <si>
    <t>140664-H</t>
  </si>
  <si>
    <t>JOSÉ GUILHERME COSTA MOURA</t>
  </si>
  <si>
    <t>140681-H</t>
  </si>
  <si>
    <t>DINIS MANUEL DA COSTA SALGADO</t>
  </si>
  <si>
    <t>140665-F</t>
  </si>
  <si>
    <t>JOÃO MIGUEL BRITO DE ALMEIDA</t>
  </si>
  <si>
    <t>140666-D</t>
  </si>
  <si>
    <t>SANDRO AVELINO TOSTE PAIM</t>
  </si>
  <si>
    <t>140667-B</t>
  </si>
  <si>
    <t>JOÃO FILIPE GOMES MOREIRA ALVES</t>
  </si>
  <si>
    <t>140682-F</t>
  </si>
  <si>
    <t>FRANCISCO PEREIRA PEDROSA</t>
  </si>
  <si>
    <t>140691-E</t>
  </si>
  <si>
    <t>PEDRO DE OLIVEIRA PALMAS</t>
  </si>
  <si>
    <t>140692-C</t>
  </si>
  <si>
    <t>DIOGO EURICO FIDALGO POMBO</t>
  </si>
  <si>
    <t>140688-E</t>
  </si>
  <si>
    <t>JORGE MIGUEL PINTO HOMEM PIRES</t>
  </si>
  <si>
    <t>140668-L</t>
  </si>
  <si>
    <t>LUÍS MIGUEL SILVA RAMOS</t>
  </si>
  <si>
    <t>140689-C</t>
  </si>
  <si>
    <t>ALBERTO DANIEL CARRASQUEIRAS PALHAU</t>
  </si>
  <si>
    <t>140684-B</t>
  </si>
  <si>
    <t>JOÃO MIGUEL PIRES BRANCO</t>
  </si>
  <si>
    <t>140694-K</t>
  </si>
  <si>
    <t>BRUNO MIGUEL TEIXEIRA SANTOS</t>
  </si>
  <si>
    <t>140690-G</t>
  </si>
  <si>
    <t>BRUNO DA SILVA PENEDO</t>
  </si>
  <si>
    <t>140669-J</t>
  </si>
  <si>
    <t>ANDRÉ FERREIRA BELBUT</t>
  </si>
  <si>
    <t>138488-A</t>
  </si>
  <si>
    <t>MARCOS PAULO GOMES POMBO</t>
  </si>
  <si>
    <t>140670-B</t>
  </si>
  <si>
    <t>MAURO DAVID JACINTO DOS SANTOS</t>
  </si>
  <si>
    <t>140685-L</t>
  </si>
  <si>
    <t>IRINA FILIPA CARVALHO SOARES</t>
  </si>
  <si>
    <t>140686-J</t>
  </si>
  <si>
    <t>ANA RITA FONSECA RAMALHO</t>
  </si>
  <si>
    <t>140671-L</t>
  </si>
  <si>
    <t>FILIPE MIGUEL NABAIS NABEIRO</t>
  </si>
  <si>
    <t>140693-A</t>
  </si>
  <si>
    <t>JOANA ISABEL DA SILVA CARVALHO</t>
  </si>
  <si>
    <t>140672-J</t>
  </si>
  <si>
    <t>GONÇALO FILIPE CANTANTE MARGARIDO</t>
  </si>
  <si>
    <t>140673-G</t>
  </si>
  <si>
    <t>PEDRO NUNES DE BRITO PEREIRA BENTO</t>
  </si>
  <si>
    <t>140683-D</t>
  </si>
  <si>
    <t>JOSÉ FREDERICO TEODORO RODRIGUES</t>
  </si>
  <si>
    <t>140674-E</t>
  </si>
  <si>
    <t>ANA FILIPA MOTA PIRES ALVES FERREIRA</t>
  </si>
  <si>
    <t>140675-C</t>
  </si>
  <si>
    <t>TOMÁS MARQUES GARCIA</t>
  </si>
  <si>
    <t>140687-G</t>
  </si>
  <si>
    <t>MARTA GONÇALVES FERNANDES</t>
  </si>
  <si>
    <t>140676-A</t>
  </si>
  <si>
    <t>PAULO JORGE TEIXEIRA AZEVEDO</t>
  </si>
  <si>
    <t>140677-K</t>
  </si>
  <si>
    <t>LUÍS FILIPE DA COSTA PAULINO</t>
  </si>
  <si>
    <t>969923620</t>
  </si>
  <si>
    <t>913458618</t>
  </si>
  <si>
    <t>919602313</t>
  </si>
  <si>
    <t>934426924</t>
  </si>
  <si>
    <t>911766478</t>
  </si>
  <si>
    <t>911591270</t>
  </si>
  <si>
    <t>939602190</t>
  </si>
  <si>
    <t>934802596</t>
  </si>
  <si>
    <t>RA</t>
  </si>
  <si>
    <t>GUILHERME PASCOAL GOMES DA SILVA</t>
  </si>
  <si>
    <t>REPETENTE</t>
  </si>
  <si>
    <t>lmcebola</t>
  </si>
  <si>
    <t>mafontainha</t>
  </si>
  <si>
    <t>jgmoura</t>
  </si>
  <si>
    <t>dmsalgado</t>
  </si>
  <si>
    <t>jmbalmeida</t>
  </si>
  <si>
    <t>sapaim</t>
  </si>
  <si>
    <t>jfalves</t>
  </si>
  <si>
    <t>fppedrosa</t>
  </si>
  <si>
    <t>popalmas</t>
  </si>
  <si>
    <t>depombo</t>
  </si>
  <si>
    <t>jhpires</t>
  </si>
  <si>
    <t>lsramos</t>
  </si>
  <si>
    <t>adpalhau</t>
  </si>
  <si>
    <t>jpbranco</t>
  </si>
  <si>
    <t>btsantos</t>
  </si>
  <si>
    <t>bspenedo</t>
  </si>
  <si>
    <t>afbelbut</t>
  </si>
  <si>
    <t>mppombo</t>
  </si>
  <si>
    <t>mdjsantos</t>
  </si>
  <si>
    <t>ifsoares</t>
  </si>
  <si>
    <t>arramalho</t>
  </si>
  <si>
    <t>fmnabeiro</t>
  </si>
  <si>
    <t>jicarvalho</t>
  </si>
  <si>
    <t>gfmargarido</t>
  </si>
  <si>
    <t>pnbento</t>
  </si>
  <si>
    <t>jtrodrigues</t>
  </si>
  <si>
    <t>afmferreira</t>
  </si>
  <si>
    <t>tmgarcia</t>
  </si>
  <si>
    <t>mgfernandes</t>
  </si>
  <si>
    <t>pjazevedo</t>
  </si>
  <si>
    <t>lfpaulino</t>
  </si>
  <si>
    <t>Hapaxes</t>
  </si>
  <si>
    <t>Lombrigas</t>
  </si>
  <si>
    <t>1º ANO - LOMBRIGAS</t>
  </si>
  <si>
    <t>JP</t>
  </si>
  <si>
    <t>CE</t>
  </si>
  <si>
    <t>TMMA</t>
  </si>
  <si>
    <t>141106-D</t>
  </si>
  <si>
    <t>CARLOS MIGUEL BESSA NOGUEIRA</t>
  </si>
  <si>
    <t>141107-B</t>
  </si>
  <si>
    <t>JOSÉ PEDRO NEVES DA ROCHA</t>
  </si>
  <si>
    <t>141108-L</t>
  </si>
  <si>
    <t>TIAGO DA GAMA CARVALHO ROSA</t>
  </si>
  <si>
    <t>141109-J</t>
  </si>
  <si>
    <t>TIAGO ANDRÉ TERENAS AVELAR DE SOUSA</t>
  </si>
  <si>
    <t>141110-B</t>
  </si>
  <si>
    <t>JOÃO PEDRO SAMPAIO SALOIO</t>
  </si>
  <si>
    <t>141111-L</t>
  </si>
  <si>
    <t>FILIPA ALMEIDA BARBOSA</t>
  </si>
  <si>
    <t>141112-J</t>
  </si>
  <si>
    <t>LUÍS MIGUEL FERNANDES GIL</t>
  </si>
  <si>
    <t>141113-G</t>
  </si>
  <si>
    <t>GUILHERME COELHO MARQUES</t>
  </si>
  <si>
    <t>141114-E</t>
  </si>
  <si>
    <t>FRANCISCO DOS SANTOS MATILDE</t>
  </si>
  <si>
    <t>141115-C</t>
  </si>
  <si>
    <t>FILIPE GABRIEL DE CARVALHO GONÇALVES</t>
  </si>
  <si>
    <t>141116-A</t>
  </si>
  <si>
    <t>JOÃO MARCELO GOMES PEREIRA</t>
  </si>
  <si>
    <t>141117-K</t>
  </si>
  <si>
    <t>MANUEL SOUSA TAVARES ALVES VALADARES</t>
  </si>
  <si>
    <t>141118-H</t>
  </si>
  <si>
    <t>FRANCISCO BRANCO DA CUNHA</t>
  </si>
  <si>
    <t>139496-H</t>
  </si>
  <si>
    <t>PEDRO MIGUEL CARVALHO MARQUES</t>
  </si>
  <si>
    <t>141119-F</t>
  </si>
  <si>
    <t>FRANCISCO MANUEL DA SILVA MACHADO</t>
  </si>
  <si>
    <t>141120-K</t>
  </si>
  <si>
    <t>DIOGO MIGUEL DE MATOS MACHADO</t>
  </si>
  <si>
    <t>Kaisers</t>
  </si>
  <si>
    <t>Cap Andrade</t>
  </si>
  <si>
    <t>Distintos</t>
  </si>
  <si>
    <t>Hurakans</t>
  </si>
  <si>
    <t>Jokers</t>
  </si>
  <si>
    <t>Barões</t>
  </si>
  <si>
    <t>Mustangs</t>
  </si>
  <si>
    <t>Torques</t>
  </si>
  <si>
    <t>141121-H</t>
  </si>
  <si>
    <t>HENRIQUE BRÁS DO CARMO FERNANDES</t>
  </si>
  <si>
    <t>141122-F</t>
  </si>
  <si>
    <t>FRANCISCO SANTOS COSTA</t>
  </si>
  <si>
    <t>141124-B</t>
  </si>
  <si>
    <t>JOSÉ MIGUEL OLIVEIRA VIEIRA</t>
  </si>
  <si>
    <t>141123-D</t>
  </si>
  <si>
    <t>ALEXANDRE MENDES PALAIO</t>
  </si>
  <si>
    <t>141136-F</t>
  </si>
  <si>
    <t>AFONSO DE CARVALHO MACHADO LAMELAS</t>
  </si>
  <si>
    <t>141125-L</t>
  </si>
  <si>
    <t>JORGE FERNANDO MOREIRA MONTEIRO</t>
  </si>
  <si>
    <t>141126-J</t>
  </si>
  <si>
    <t>NUNO MIGUEL NUNES RODRIGUES</t>
  </si>
  <si>
    <t>141127-G</t>
  </si>
  <si>
    <t>JOSÉ MIGUEL ALVES GONÇALVES MOTA</t>
  </si>
  <si>
    <t>141128-E</t>
  </si>
  <si>
    <t>HUGO FRANCISCO SANTOS RAMOS</t>
  </si>
  <si>
    <t>141137-D</t>
  </si>
  <si>
    <t>ANDREIA FILIPA RODRIGUES LEAL</t>
  </si>
  <si>
    <t>140792-K</t>
  </si>
  <si>
    <t>ANITA CARINA SANTO BERNARDO</t>
  </si>
  <si>
    <t>141130-G</t>
  </si>
  <si>
    <t>HENRIQUE JOÃO BRANDÃO PINHEIRO</t>
  </si>
  <si>
    <t>141138-B</t>
  </si>
  <si>
    <t>JOÃO PEDRO GOMES MARTINHO</t>
  </si>
  <si>
    <t>141131-E</t>
  </si>
  <si>
    <t>RICARDO JORGE DIAS SAMPAIO</t>
  </si>
  <si>
    <t>140773-C</t>
  </si>
  <si>
    <t>DUARTE DIAS DA ENCARNAÇÃO</t>
  </si>
  <si>
    <t>141132-C</t>
  </si>
  <si>
    <t>EDUARDO FILIPE ROCHA PINTO</t>
  </si>
  <si>
    <t>141133-A</t>
  </si>
  <si>
    <t>HUGO DANIEL SOUSA LIMA</t>
  </si>
  <si>
    <t>141134-K</t>
  </si>
  <si>
    <t>FRANCISCO MANUEL COSTA RIBEIRO</t>
  </si>
  <si>
    <t>141129-C</t>
  </si>
  <si>
    <t>MARIA CATARINA SOUSA PAULINO LÍBANO MONTEIRO</t>
  </si>
  <si>
    <t>140015-A</t>
  </si>
  <si>
    <t>TIAGO ANDRÉ MARTINS VERA-CRUZ DE ABREU</t>
  </si>
  <si>
    <t>2º ANO - KAISERS</t>
  </si>
  <si>
    <t>3º ANO - HAPAXES</t>
  </si>
  <si>
    <t>4º ANO - DISTINTOS</t>
  </si>
  <si>
    <t>5º ANO - HURAKANS</t>
  </si>
  <si>
    <t>6º ANO - JOKERS</t>
  </si>
  <si>
    <t>ETM 2018/2019</t>
  </si>
  <si>
    <t>PSI</t>
  </si>
  <si>
    <t>138557-H</t>
  </si>
  <si>
    <t>ADELINO ANTÓNIO ONÇALVES PEREIRA</t>
  </si>
  <si>
    <t>PA-OFI</t>
  </si>
  <si>
    <t>134991-A</t>
  </si>
  <si>
    <t>RICARDO COSTA</t>
  </si>
  <si>
    <t>137177-A</t>
  </si>
  <si>
    <t>BRUNO GOMES</t>
  </si>
  <si>
    <t>138554-C</t>
  </si>
  <si>
    <t>TIAGO SILVA</t>
  </si>
  <si>
    <t>128403-H</t>
  </si>
  <si>
    <t>JOÃO AZEVEDO</t>
  </si>
  <si>
    <t>138561-F</t>
  </si>
  <si>
    <t>MARTA FONSECA</t>
  </si>
  <si>
    <t>137667-F</t>
  </si>
  <si>
    <t>CLÁUDIA FREIRE</t>
  </si>
  <si>
    <t>139002-D</t>
  </si>
  <si>
    <t>ANDRÉ FREIRE</t>
  </si>
  <si>
    <t>133293-H</t>
  </si>
  <si>
    <t>RAQUEL SANTOS</t>
  </si>
  <si>
    <t>TOMET</t>
  </si>
  <si>
    <t>138581-L</t>
  </si>
  <si>
    <t>RUBEN NUNES</t>
  </si>
  <si>
    <t>NAV</t>
  </si>
  <si>
    <t>138269-B</t>
  </si>
  <si>
    <t>DANIEL FERREIRA</t>
  </si>
  <si>
    <t>136082-F</t>
  </si>
  <si>
    <t>JOÃO ANUNCIAÇÃO</t>
  </si>
  <si>
    <t>138569-A</t>
  </si>
  <si>
    <t>NUNO AMARAL</t>
  </si>
  <si>
    <t>138582-J</t>
  </si>
  <si>
    <t>PEDRO CARDOSO</t>
  </si>
  <si>
    <t>136656-E</t>
  </si>
  <si>
    <t>PATRÍCIA GUERRA</t>
  </si>
  <si>
    <t>137699-D</t>
  </si>
  <si>
    <t>JOÃO GOMES</t>
  </si>
  <si>
    <t>134069-H</t>
  </si>
  <si>
    <t>TIAGO RAMOS</t>
  </si>
  <si>
    <t>138990-E</t>
  </si>
  <si>
    <t>HUGO SOUSA</t>
  </si>
  <si>
    <t>137159-C</t>
  </si>
  <si>
    <t>DUARTE SANTOS</t>
  </si>
  <si>
    <t>TMMT</t>
  </si>
  <si>
    <t>138284-F</t>
  </si>
  <si>
    <t>PEDRO SOUSA</t>
  </si>
  <si>
    <t>137137-B</t>
  </si>
  <si>
    <t>ROGÉRIO GODINHO</t>
  </si>
  <si>
    <t>137637-D</t>
  </si>
  <si>
    <t>VITOR MATOS</t>
  </si>
  <si>
    <t>138575-F</t>
  </si>
  <si>
    <t>PEDRO MOREIRA</t>
  </si>
  <si>
    <t>132218-E</t>
  </si>
  <si>
    <t>HELDER GROSSO</t>
  </si>
  <si>
    <t>139003-B</t>
  </si>
  <si>
    <t>JOANA GARCIA</t>
  </si>
  <si>
    <t>137147-K</t>
  </si>
  <si>
    <t>INÊS SANTOS</t>
  </si>
  <si>
    <t>139434-H</t>
  </si>
  <si>
    <t>ANDRÉ FILIPE CARNIM MENDES</t>
  </si>
  <si>
    <t>134354-J</t>
  </si>
  <si>
    <t>LUÍS GONÇALVES</t>
  </si>
  <si>
    <t>133541-D</t>
  </si>
  <si>
    <t>TELMO ARAÚJO</t>
  </si>
  <si>
    <t>EMAIL</t>
  </si>
  <si>
    <t>963677007</t>
  </si>
  <si>
    <t>hbfernandes</t>
  </si>
  <si>
    <t>912221177</t>
  </si>
  <si>
    <t>jprocha</t>
  </si>
  <si>
    <t>917036273</t>
  </si>
  <si>
    <t>fscosta</t>
  </si>
  <si>
    <t>932297933</t>
  </si>
  <si>
    <t>jmvieira</t>
  </si>
  <si>
    <t>910357932</t>
  </si>
  <si>
    <t>ampalaio</t>
  </si>
  <si>
    <t>914888941</t>
  </si>
  <si>
    <t>adlamelas</t>
  </si>
  <si>
    <t>918559411</t>
  </si>
  <si>
    <t>jfmmonteiro</t>
  </si>
  <si>
    <t>925122145</t>
  </si>
  <si>
    <t>tgrosa</t>
  </si>
  <si>
    <t>960003353</t>
  </si>
  <si>
    <t>tasousa</t>
  </si>
  <si>
    <t>938142860</t>
  </si>
  <si>
    <t>jpsaloio</t>
  </si>
  <si>
    <t>932618088</t>
  </si>
  <si>
    <t>fibarbosa</t>
  </si>
  <si>
    <t>924115578</t>
  </si>
  <si>
    <t>nmnrodrigues</t>
  </si>
  <si>
    <t>935915927</t>
  </si>
  <si>
    <t>jmmota</t>
  </si>
  <si>
    <t>962064181</t>
  </si>
  <si>
    <t>lmgil</t>
  </si>
  <si>
    <t>927718655</t>
  </si>
  <si>
    <t>gcmarques</t>
  </si>
  <si>
    <t>926277909</t>
  </si>
  <si>
    <t>afleal</t>
  </si>
  <si>
    <t>918190319</t>
  </si>
  <si>
    <t>acsbernardo</t>
  </si>
  <si>
    <t>915268180</t>
  </si>
  <si>
    <t>fsmatilde</t>
  </si>
  <si>
    <t>967934158</t>
  </si>
  <si>
    <t>hjpinheiro</t>
  </si>
  <si>
    <t>963827883</t>
  </si>
  <si>
    <t>jpmartinho</t>
  </si>
  <si>
    <t>965466505</t>
  </si>
  <si>
    <t>rjsampaio</t>
  </si>
  <si>
    <t>912872455</t>
  </si>
  <si>
    <t>fcgonçalves</t>
  </si>
  <si>
    <t>917413562</t>
  </si>
  <si>
    <t>dencarnação</t>
  </si>
  <si>
    <t>934349826</t>
  </si>
  <si>
    <t>jgpereira</t>
  </si>
  <si>
    <t>967976996</t>
  </si>
  <si>
    <t>msvaladares</t>
  </si>
  <si>
    <t>910009795</t>
  </si>
  <si>
    <t>efpinto</t>
  </si>
  <si>
    <t>911766071</t>
  </si>
  <si>
    <t>fbcunha</t>
  </si>
  <si>
    <t>910346031</t>
  </si>
  <si>
    <t>hslima</t>
  </si>
  <si>
    <t>912734561</t>
  </si>
  <si>
    <t>fcribeiro</t>
  </si>
  <si>
    <t>911133352</t>
  </si>
  <si>
    <t>msmonteiro</t>
  </si>
  <si>
    <t>918974118</t>
  </si>
  <si>
    <t>pcmarques</t>
  </si>
  <si>
    <t>913379916</t>
  </si>
  <si>
    <t>fsmachado</t>
  </si>
  <si>
    <t>916285487</t>
  </si>
  <si>
    <t>taabreu</t>
  </si>
  <si>
    <t>968547255</t>
  </si>
  <si>
    <t>dmmachado</t>
  </si>
  <si>
    <t>aagpereira</t>
  </si>
  <si>
    <t>rjpcosta</t>
  </si>
  <si>
    <t>bmgomes</t>
  </si>
  <si>
    <t>tpsilva</t>
  </si>
  <si>
    <t>jgazevedo</t>
  </si>
  <si>
    <t>mlfonseca</t>
  </si>
  <si>
    <t>ccfreire</t>
  </si>
  <si>
    <t>amfreire</t>
  </si>
  <si>
    <t>rasantos</t>
  </si>
  <si>
    <t>rfnunes</t>
  </si>
  <si>
    <t>dfferreira</t>
  </si>
  <si>
    <t>jlanunciacao</t>
  </si>
  <si>
    <t>naamaral</t>
  </si>
  <si>
    <t>pdcardoso</t>
  </si>
  <si>
    <t>paguerra</t>
  </si>
  <si>
    <t>jplgomes</t>
  </si>
  <si>
    <t>tdramos</t>
  </si>
  <si>
    <t>hfsousa</t>
  </si>
  <si>
    <t>dnsantos</t>
  </si>
  <si>
    <t>plsousa</t>
  </si>
  <si>
    <t>rfgodinho</t>
  </si>
  <si>
    <t>vhmatos</t>
  </si>
  <si>
    <t>pjdmoreira</t>
  </si>
  <si>
    <t>hmgrosso</t>
  </si>
  <si>
    <t>jigarcia</t>
  </si>
  <si>
    <t>ipsantos</t>
  </si>
  <si>
    <t>afcmendes</t>
  </si>
  <si>
    <t>ldgoncalves</t>
  </si>
  <si>
    <t>tjaraujo</t>
  </si>
  <si>
    <t>CSA 2019 - 10 Alunos (Lopes, Pombo + 4ano)</t>
  </si>
  <si>
    <t>f</t>
  </si>
  <si>
    <t>FV 2019 - 9 Alunos 2ªAno, 16 a 20 Setembro</t>
  </si>
  <si>
    <t>141139-L</t>
  </si>
  <si>
    <t>JOSÉ FILIPE GONÇALVES DIAS</t>
  </si>
  <si>
    <t>jfdias</t>
  </si>
  <si>
    <t>FV 2010 - 8 Alunos 5º Ano (distintos) FEVEREIRO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</si>
</sst>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70" formatCode="_-* #,##0.00&quot;€&quot;_-;\-* #,##0.00&quot;€&quot;_-;_-* &quot;-&quot;??&quot;€&quot;_-;_-@_-"/>
    <numFmt numFmtId="197" formatCode="0.000"/>
    <numFmt numFmtId="202" formatCode="d"/>
    <numFmt numFmtId="211" formatCode="dd/mmm/yyyy"/>
    <numFmt numFmtId="212" formatCode="0\ &quot;anos&quot;"/>
  </numFmts>
  <fonts count="63">
    <font>
      <sz val="10"/>
      <name val="Arial"/>
    </font>
    <font>
      <sz val="10"/>
      <name val="Arial"/>
    </font>
    <font>
      <sz val="10"/>
      <color indexed="8"/>
      <name val="Arial"/>
      <family val="2"/>
    </font>
    <font>
      <sz val="8"/>
      <name val="Arial"/>
      <family val="2"/>
    </font>
    <font>
      <sz val="10"/>
      <color indexed="10"/>
      <name val="Arial"/>
      <family val="2"/>
    </font>
    <font>
      <sz val="10"/>
      <name val="Times New Roman"/>
      <family val="1"/>
    </font>
    <font>
      <u/>
      <sz val="10"/>
      <color indexed="12"/>
      <name val="Times New Roman"/>
      <family val="1"/>
    </font>
    <font>
      <sz val="10"/>
      <color indexed="8"/>
      <name val="MS Sans Serif"/>
      <family val="2"/>
    </font>
    <font>
      <b/>
      <sz val="10"/>
      <name val="Times New Roman"/>
      <family val="1"/>
    </font>
    <font>
      <sz val="8"/>
      <name val="Comic Sans MS"/>
      <family val="4"/>
    </font>
    <font>
      <sz val="10"/>
      <name val="Arial"/>
      <family val="2"/>
    </font>
    <font>
      <sz val="10"/>
      <color indexed="23"/>
      <name val="Arial"/>
      <family val="2"/>
    </font>
    <font>
      <sz val="8"/>
      <color indexed="81"/>
      <name val="Tahoma"/>
      <family val="2"/>
    </font>
    <font>
      <b/>
      <sz val="8"/>
      <color indexed="81"/>
      <name val="Tahoma"/>
      <family val="2"/>
    </font>
    <font>
      <sz val="10"/>
      <color indexed="8"/>
      <name val="MS Sans Serif"/>
      <family val="2"/>
    </font>
    <font>
      <sz val="10"/>
      <color indexed="8"/>
      <name val="Times New Roman"/>
      <family val="1"/>
    </font>
    <font>
      <sz val="10"/>
      <name val="Times New Roman"/>
      <family val="1"/>
    </font>
    <font>
      <sz val="10"/>
      <color indexed="10"/>
      <name val="Times New Roman"/>
      <family val="1"/>
    </font>
    <font>
      <sz val="10"/>
      <color indexed="8"/>
      <name val="Times New Roman"/>
      <family val="1"/>
    </font>
    <font>
      <sz val="8"/>
      <color indexed="9"/>
      <name val="Comic Sans MS"/>
      <family val="4"/>
    </font>
    <font>
      <sz val="10"/>
      <color indexed="9"/>
      <name val="Arial"/>
      <family val="2"/>
    </font>
    <font>
      <sz val="10"/>
      <color indexed="22"/>
      <name val="Arial"/>
      <family val="2"/>
    </font>
    <font>
      <b/>
      <sz val="8"/>
      <name val="Comic Sans MS"/>
      <family val="4"/>
    </font>
    <font>
      <sz val="10"/>
      <color indexed="11"/>
      <name val="Arial"/>
      <family val="2"/>
    </font>
    <font>
      <sz val="10"/>
      <color indexed="9"/>
      <name val="Arial"/>
      <family val="2"/>
    </font>
    <font>
      <u/>
      <sz val="10"/>
      <color indexed="10"/>
      <name val="Times New Roman"/>
      <family val="1"/>
    </font>
    <font>
      <b/>
      <sz val="10"/>
      <color indexed="8"/>
      <name val="Times New Roman"/>
      <family val="1"/>
    </font>
    <font>
      <sz val="8"/>
      <color indexed="8"/>
      <name val="Comic Sans MS"/>
      <family val="4"/>
    </font>
    <font>
      <sz val="10"/>
      <color indexed="8"/>
      <name val="Arial"/>
      <family val="2"/>
    </font>
    <font>
      <sz val="10"/>
      <color indexed="8"/>
      <name val="Arial Unicode MS"/>
      <family val="2"/>
    </font>
    <font>
      <b/>
      <sz val="10"/>
      <color indexed="10"/>
      <name val="Times New Roman"/>
      <family val="1"/>
    </font>
    <font>
      <u/>
      <sz val="10"/>
      <name val="Times New Roman"/>
      <family val="1"/>
    </font>
    <font>
      <sz val="10"/>
      <color indexed="53"/>
      <name val="Arial"/>
      <family val="2"/>
    </font>
    <font>
      <sz val="9"/>
      <color indexed="81"/>
      <name val="Tahoma"/>
      <family val="2"/>
    </font>
    <font>
      <sz val="9"/>
      <color indexed="81"/>
      <name val="Tahoma"/>
      <family val="2"/>
    </font>
    <font>
      <b/>
      <sz val="9"/>
      <color indexed="81"/>
      <name val="Tahoma"/>
      <family val="2"/>
    </font>
    <font>
      <sz val="8"/>
      <color indexed="81"/>
      <name val="Tahoma"/>
      <family val="2"/>
    </font>
    <font>
      <b/>
      <sz val="8"/>
      <color indexed="81"/>
      <name val="Tahoma"/>
      <family val="2"/>
    </font>
    <font>
      <sz val="8"/>
      <color indexed="10"/>
      <name val="Tahoma"/>
      <family val="2"/>
    </font>
    <font>
      <b/>
      <sz val="10"/>
      <color indexed="8"/>
      <name val="Arial"/>
      <family val="2"/>
    </font>
    <font>
      <b/>
      <sz val="9"/>
      <color indexed="81"/>
      <name val="Tahoma"/>
      <family val="2"/>
    </font>
    <font>
      <sz val="8"/>
      <color indexed="81"/>
      <name val="Tahoma"/>
      <family val="2"/>
    </font>
    <font>
      <sz val="9"/>
      <color indexed="81"/>
      <name val="Tahoma"/>
      <family val="2"/>
    </font>
    <font>
      <b/>
      <sz val="9"/>
      <color indexed="81"/>
      <name val="Tahoma"/>
      <family val="2"/>
    </font>
    <font>
      <sz val="8"/>
      <color indexed="81"/>
      <name val="Tahoma"/>
      <family val="2"/>
    </font>
    <font>
      <sz val="9"/>
      <color indexed="81"/>
      <name val="Tahoma"/>
      <family val="2"/>
    </font>
    <font>
      <b/>
      <sz val="9"/>
      <color indexed="81"/>
      <name val="Tahoma"/>
      <family val="2"/>
    </font>
    <font>
      <b/>
      <sz val="8"/>
      <color indexed="81"/>
      <name val="Tahoma"/>
      <family val="2"/>
    </font>
    <font>
      <sz val="8"/>
      <color indexed="81"/>
      <name val="Tahoma"/>
      <family val="2"/>
    </font>
    <font>
      <sz val="9"/>
      <color indexed="81"/>
      <name val="Tahoma"/>
      <family val="2"/>
    </font>
    <font>
      <b/>
      <sz val="9"/>
      <color indexed="81"/>
      <name val="Tahoma"/>
      <family val="2"/>
    </font>
    <font>
      <sz val="9"/>
      <color indexed="81"/>
      <name val="Tahoma"/>
      <family val="2"/>
    </font>
    <font>
      <sz val="9"/>
      <color indexed="81"/>
      <name val="Tahoma"/>
      <family val="2"/>
    </font>
    <font>
      <sz val="8"/>
      <color indexed="10"/>
      <name val="Comic Sans MS"/>
      <family val="4"/>
    </font>
    <font>
      <sz val="8"/>
      <color indexed="9"/>
      <name val="Comic Sans MS"/>
      <family val="4"/>
    </font>
    <font>
      <sz val="10"/>
      <color indexed="8"/>
      <name val="Arial"/>
      <family val="2"/>
    </font>
    <font>
      <sz val="8"/>
      <color indexed="8"/>
      <name val="Comic Sans MS"/>
      <family val="4"/>
    </font>
    <font>
      <sz val="8"/>
      <color indexed="81"/>
      <name val="Tahoma"/>
      <family val="2"/>
    </font>
    <font>
      <sz val="10"/>
      <color indexed="10"/>
      <name val="Arial"/>
      <family val="2"/>
    </font>
    <font>
      <sz val="9"/>
      <color indexed="81"/>
      <name val="Tahoma"/>
      <charset val="1"/>
    </font>
    <font>
      <sz val="8"/>
      <color indexed="81"/>
      <name val="Tahoma"/>
    </font>
    <font>
      <u/>
      <sz val="8"/>
      <color indexed="81"/>
      <name val="Tahoma"/>
      <family val="2"/>
    </font>
    <font>
      <sz val="10"/>
      <color indexed="81"/>
      <name val="Tahoma"/>
      <family val="2"/>
    </font>
  </fonts>
  <fills count="15">
    <fill>
      <patternFill patternType="none"/>
    </fill>
    <fill>
      <patternFill patternType="gray125"/>
    </fill>
    <fill>
      <patternFill patternType="solid">
        <fgColor indexed="8"/>
        <bgColor indexed="64"/>
      </patternFill>
    </fill>
    <fill>
      <patternFill patternType="solid">
        <fgColor indexed="9"/>
        <bgColor indexed="64"/>
      </patternFill>
    </fill>
    <fill>
      <patternFill patternType="solid">
        <fgColor indexed="13"/>
        <bgColor indexed="64"/>
      </patternFill>
    </fill>
    <fill>
      <patternFill patternType="solid">
        <fgColor indexed="11"/>
        <bgColor indexed="64"/>
      </patternFill>
    </fill>
    <fill>
      <patternFill patternType="solid">
        <fgColor indexed="22"/>
        <bgColor indexed="64"/>
      </patternFill>
    </fill>
    <fill>
      <patternFill patternType="solid">
        <fgColor indexed="42"/>
        <bgColor indexed="64"/>
      </patternFill>
    </fill>
    <fill>
      <patternFill patternType="solid">
        <fgColor indexed="10"/>
        <bgColor indexed="64"/>
      </patternFill>
    </fill>
    <fill>
      <patternFill patternType="solid">
        <fgColor indexed="47"/>
        <bgColor indexed="64"/>
      </patternFill>
    </fill>
    <fill>
      <patternFill patternType="solid">
        <fgColor indexed="43"/>
        <bgColor indexed="64"/>
      </patternFill>
    </fill>
    <fill>
      <patternFill patternType="solid">
        <fgColor indexed="11"/>
        <bgColor indexed="11"/>
      </patternFill>
    </fill>
    <fill>
      <patternFill patternType="solid">
        <fgColor indexed="50"/>
        <bgColor indexed="64"/>
      </patternFill>
    </fill>
    <fill>
      <patternFill patternType="solid">
        <fgColor indexed="41"/>
        <bgColor indexed="64"/>
      </patternFill>
    </fill>
    <fill>
      <patternFill patternType="solid">
        <fgColor indexed="57"/>
        <bgColor indexed="64"/>
      </patternFill>
    </fill>
  </fills>
  <borders count="67">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medium">
        <color indexed="64"/>
      </bottom>
      <diagonal/>
    </border>
    <border>
      <left style="medium">
        <color indexed="64"/>
      </left>
      <right/>
      <top style="thin">
        <color indexed="64"/>
      </top>
      <bottom/>
      <diagonal/>
    </border>
    <border>
      <left/>
      <right style="medium">
        <color indexed="64"/>
      </right>
      <top style="medium">
        <color indexed="64"/>
      </top>
      <bottom/>
      <diagonal/>
    </border>
    <border>
      <left style="medium">
        <color indexed="64"/>
      </left>
      <right/>
      <top style="thin">
        <color indexed="64"/>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bottom style="medium">
        <color indexed="64"/>
      </bottom>
      <diagonal/>
    </border>
    <border>
      <left style="medium">
        <color indexed="64"/>
      </left>
      <right style="medium">
        <color indexed="64"/>
      </right>
      <top style="medium">
        <color indexed="64"/>
      </top>
      <bottom/>
      <diagonal/>
    </border>
    <border>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22"/>
      </left>
      <right style="thin">
        <color indexed="64"/>
      </right>
      <top style="thin">
        <color indexed="22"/>
      </top>
      <bottom style="thin">
        <color indexed="22"/>
      </bottom>
      <diagonal/>
    </border>
    <border>
      <left style="thin">
        <color indexed="64"/>
      </left>
      <right style="thin">
        <color indexed="64"/>
      </right>
      <top style="thin">
        <color indexed="22"/>
      </top>
      <bottom style="thin">
        <color indexed="22"/>
      </bottom>
      <diagonal/>
    </border>
    <border>
      <left style="thin">
        <color indexed="64"/>
      </left>
      <right style="thin">
        <color indexed="22"/>
      </right>
      <top style="thin">
        <color indexed="22"/>
      </top>
      <bottom style="thin">
        <color indexed="22"/>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bottom/>
      <diagonal/>
    </border>
    <border>
      <left/>
      <right/>
      <top style="thin">
        <color indexed="64"/>
      </top>
      <bottom style="thin">
        <color indexed="64"/>
      </bottom>
      <diagonal/>
    </border>
  </borders>
  <cellStyleXfs count="10">
    <xf numFmtId="0" fontId="0" fillId="0" borderId="0"/>
    <xf numFmtId="170" fontId="1" fillId="0" borderId="0" applyFont="0" applyFill="0" applyBorder="0" applyAlignment="0" applyProtection="0"/>
    <xf numFmtId="0" fontId="6" fillId="0" borderId="0" applyNumberFormat="0" applyFill="0" applyBorder="0" applyAlignment="0" applyProtection="0">
      <alignment vertical="top"/>
      <protection locked="0"/>
    </xf>
    <xf numFmtId="0" fontId="2" fillId="0" borderId="0"/>
    <xf numFmtId="0" fontId="14" fillId="0" borderId="0"/>
    <xf numFmtId="0" fontId="5" fillId="0" borderId="0"/>
    <xf numFmtId="0" fontId="2" fillId="0" borderId="0"/>
    <xf numFmtId="0" fontId="7" fillId="0" borderId="0"/>
    <xf numFmtId="0" fontId="10" fillId="0" borderId="0"/>
    <xf numFmtId="0" fontId="7" fillId="0" borderId="0"/>
  </cellStyleXfs>
  <cellXfs count="720">
    <xf numFmtId="0" fontId="0" fillId="0" borderId="0" xfId="0"/>
    <xf numFmtId="0" fontId="0" fillId="2" borderId="1" xfId="0" applyFill="1" applyBorder="1" applyAlignment="1" applyProtection="1">
      <alignment horizontal="center"/>
    </xf>
    <xf numFmtId="0" fontId="0" fillId="2" borderId="0" xfId="0" applyFill="1" applyBorder="1" applyAlignment="1" applyProtection="1">
      <alignment horizontal="center"/>
    </xf>
    <xf numFmtId="20" fontId="0" fillId="3" borderId="2" xfId="0" applyNumberFormat="1" applyFill="1" applyBorder="1" applyAlignment="1" applyProtection="1">
      <alignment horizontal="center"/>
    </xf>
    <xf numFmtId="0" fontId="2" fillId="2" borderId="0" xfId="0" applyFont="1" applyFill="1" applyBorder="1" applyAlignment="1" applyProtection="1">
      <alignment horizontal="center"/>
    </xf>
    <xf numFmtId="20" fontId="0" fillId="3" borderId="3" xfId="0" applyNumberFormat="1" applyFill="1" applyBorder="1" applyAlignment="1" applyProtection="1">
      <alignment horizontal="center"/>
    </xf>
    <xf numFmtId="0" fontId="0" fillId="4" borderId="0" xfId="0" applyFill="1" applyBorder="1" applyAlignment="1" applyProtection="1">
      <alignment horizontal="center"/>
    </xf>
    <xf numFmtId="0" fontId="0" fillId="2" borderId="0" xfId="0" applyFill="1" applyAlignment="1" applyProtection="1">
      <alignment horizontal="center"/>
    </xf>
    <xf numFmtId="0" fontId="4" fillId="5" borderId="0" xfId="0" applyFont="1" applyFill="1" applyBorder="1" applyAlignment="1" applyProtection="1">
      <alignment horizontal="center"/>
    </xf>
    <xf numFmtId="0" fontId="0" fillId="2" borderId="0" xfId="0" applyFill="1" applyBorder="1" applyAlignment="1" applyProtection="1">
      <alignment vertical="center" wrapText="1"/>
    </xf>
    <xf numFmtId="202" fontId="0" fillId="3" borderId="4" xfId="0" applyNumberFormat="1" applyFill="1" applyBorder="1" applyAlignment="1" applyProtection="1">
      <alignment horizontal="center"/>
    </xf>
    <xf numFmtId="202" fontId="0" fillId="2" borderId="0" xfId="0" applyNumberFormat="1" applyFill="1" applyAlignment="1" applyProtection="1">
      <alignment horizontal="center"/>
    </xf>
    <xf numFmtId="0" fontId="2" fillId="3" borderId="5" xfId="0" applyFont="1" applyFill="1" applyBorder="1" applyAlignment="1" applyProtection="1">
      <alignment horizontal="center"/>
      <protection locked="0"/>
    </xf>
    <xf numFmtId="0" fontId="2" fillId="3" borderId="6" xfId="0" applyFont="1" applyFill="1" applyBorder="1" applyAlignment="1" applyProtection="1">
      <alignment horizontal="center"/>
      <protection locked="0"/>
    </xf>
    <xf numFmtId="0" fontId="2" fillId="4" borderId="6" xfId="0" applyFont="1" applyFill="1" applyBorder="1" applyAlignment="1" applyProtection="1">
      <alignment horizontal="center"/>
      <protection locked="0"/>
    </xf>
    <xf numFmtId="202" fontId="0" fillId="2" borderId="4" xfId="0" applyNumberFormat="1" applyFill="1" applyBorder="1" applyAlignment="1" applyProtection="1">
      <alignment horizontal="center"/>
    </xf>
    <xf numFmtId="0" fontId="2" fillId="0" borderId="5" xfId="0" applyFont="1" applyFill="1" applyBorder="1" applyAlignment="1" applyProtection="1">
      <alignment horizontal="center"/>
    </xf>
    <xf numFmtId="0" fontId="2" fillId="2" borderId="5" xfId="0" applyFont="1" applyFill="1" applyBorder="1" applyAlignment="1" applyProtection="1">
      <alignment horizontal="center"/>
    </xf>
    <xf numFmtId="0" fontId="2" fillId="0" borderId="6" xfId="0" applyFont="1" applyFill="1" applyBorder="1" applyAlignment="1" applyProtection="1">
      <alignment horizontal="center"/>
    </xf>
    <xf numFmtId="0" fontId="2" fillId="2" borderId="6" xfId="0" applyFont="1" applyFill="1" applyBorder="1" applyAlignment="1" applyProtection="1">
      <alignment horizontal="center"/>
    </xf>
    <xf numFmtId="0" fontId="0" fillId="0" borderId="7" xfId="0" applyFill="1" applyBorder="1" applyAlignment="1" applyProtection="1">
      <alignment horizontal="center"/>
    </xf>
    <xf numFmtId="0" fontId="0" fillId="2" borderId="7" xfId="0" applyFill="1" applyBorder="1" applyAlignment="1" applyProtection="1">
      <alignment horizontal="center"/>
    </xf>
    <xf numFmtId="0" fontId="2" fillId="0" borderId="8" xfId="0" applyFont="1" applyFill="1" applyBorder="1" applyAlignment="1" applyProtection="1">
      <alignment horizontal="center"/>
    </xf>
    <xf numFmtId="0" fontId="2" fillId="2" borderId="8" xfId="0" applyFont="1" applyFill="1" applyBorder="1" applyAlignment="1" applyProtection="1">
      <alignment horizontal="center"/>
    </xf>
    <xf numFmtId="0" fontId="2" fillId="3" borderId="5" xfId="0" applyFont="1" applyFill="1" applyBorder="1" applyAlignment="1" applyProtection="1">
      <alignment horizontal="center"/>
    </xf>
    <xf numFmtId="0" fontId="2" fillId="3" borderId="6" xfId="0" applyFont="1" applyFill="1" applyBorder="1" applyAlignment="1" applyProtection="1">
      <alignment horizontal="center"/>
    </xf>
    <xf numFmtId="0" fontId="0" fillId="3" borderId="7" xfId="0" applyFill="1" applyBorder="1" applyAlignment="1" applyProtection="1">
      <alignment horizontal="center"/>
    </xf>
    <xf numFmtId="0" fontId="2" fillId="3" borderId="8" xfId="0" applyFont="1" applyFill="1" applyBorder="1" applyAlignment="1" applyProtection="1">
      <alignment horizontal="center"/>
    </xf>
    <xf numFmtId="0" fontId="2" fillId="5" borderId="6" xfId="0" applyFont="1" applyFill="1" applyBorder="1" applyAlignment="1" applyProtection="1">
      <alignment horizontal="center"/>
    </xf>
    <xf numFmtId="0" fontId="0" fillId="5" borderId="7" xfId="0" applyFill="1" applyBorder="1" applyAlignment="1" applyProtection="1">
      <alignment horizontal="center"/>
    </xf>
    <xf numFmtId="0" fontId="2" fillId="5" borderId="5" xfId="0" applyFont="1" applyFill="1" applyBorder="1" applyAlignment="1" applyProtection="1">
      <alignment horizontal="center"/>
    </xf>
    <xf numFmtId="0" fontId="2" fillId="0" borderId="9" xfId="0" applyFont="1" applyFill="1" applyBorder="1" applyAlignment="1" applyProtection="1">
      <alignment horizontal="center"/>
    </xf>
    <xf numFmtId="0" fontId="2" fillId="5" borderId="8" xfId="0" applyFont="1" applyFill="1" applyBorder="1" applyAlignment="1" applyProtection="1">
      <alignment horizontal="center"/>
    </xf>
    <xf numFmtId="0" fontId="4" fillId="3" borderId="6" xfId="0" applyFont="1" applyFill="1" applyBorder="1" applyAlignment="1" applyProtection="1">
      <alignment horizontal="center"/>
    </xf>
    <xf numFmtId="0" fontId="2" fillId="2" borderId="5" xfId="0" applyFont="1" applyFill="1" applyBorder="1" applyAlignment="1" applyProtection="1">
      <alignment horizontal="center"/>
      <protection locked="0"/>
    </xf>
    <xf numFmtId="0" fontId="2" fillId="2" borderId="6" xfId="0" applyFont="1" applyFill="1" applyBorder="1" applyAlignment="1" applyProtection="1">
      <alignment horizontal="center"/>
      <protection locked="0"/>
    </xf>
    <xf numFmtId="0" fontId="0" fillId="2" borderId="7" xfId="0" applyFill="1" applyBorder="1" applyAlignment="1" applyProtection="1">
      <alignment horizontal="center"/>
      <protection locked="0"/>
    </xf>
    <xf numFmtId="0" fontId="2" fillId="4" borderId="6" xfId="0" applyFont="1" applyFill="1" applyBorder="1" applyAlignment="1" applyProtection="1">
      <alignment horizontal="center"/>
    </xf>
    <xf numFmtId="0" fontId="2" fillId="2" borderId="9" xfId="0" applyFont="1" applyFill="1" applyBorder="1" applyAlignment="1" applyProtection="1">
      <alignment horizontal="center"/>
      <protection locked="0"/>
    </xf>
    <xf numFmtId="0" fontId="2" fillId="2" borderId="8" xfId="0" applyFont="1" applyFill="1" applyBorder="1" applyAlignment="1" applyProtection="1">
      <alignment horizontal="center"/>
      <protection locked="0"/>
    </xf>
    <xf numFmtId="0" fontId="2" fillId="2" borderId="9" xfId="0" applyFont="1" applyFill="1" applyBorder="1" applyAlignment="1" applyProtection="1">
      <alignment horizontal="center"/>
    </xf>
    <xf numFmtId="0" fontId="2" fillId="3" borderId="9" xfId="0" applyFont="1" applyFill="1" applyBorder="1" applyAlignment="1" applyProtection="1">
      <alignment horizontal="center"/>
    </xf>
    <xf numFmtId="0" fontId="2" fillId="5" borderId="9" xfId="0" applyFont="1" applyFill="1" applyBorder="1" applyAlignment="1" applyProtection="1">
      <alignment horizontal="center"/>
    </xf>
    <xf numFmtId="0" fontId="8" fillId="6" borderId="10" xfId="3" applyFont="1" applyFill="1" applyBorder="1" applyAlignment="1" applyProtection="1">
      <alignment horizontal="center" vertical="center"/>
    </xf>
    <xf numFmtId="0" fontId="9" fillId="0" borderId="0" xfId="0" applyFont="1" applyFill="1" applyBorder="1" applyAlignment="1" applyProtection="1">
      <alignment horizontal="center" vertical="center"/>
    </xf>
    <xf numFmtId="0" fontId="9" fillId="0" borderId="0" xfId="0" applyFont="1" applyFill="1" applyBorder="1" applyAlignment="1" applyProtection="1">
      <alignment vertical="center"/>
    </xf>
    <xf numFmtId="0" fontId="19" fillId="0" borderId="0" xfId="0" applyFont="1" applyFill="1" applyBorder="1" applyAlignment="1" applyProtection="1">
      <alignment vertical="center"/>
    </xf>
    <xf numFmtId="0" fontId="19" fillId="0" borderId="0" xfId="0" applyFont="1" applyFill="1" applyBorder="1" applyAlignment="1" applyProtection="1">
      <alignment horizontal="right" vertical="center"/>
    </xf>
    <xf numFmtId="0" fontId="20" fillId="0" borderId="0" xfId="0" applyFont="1" applyFill="1" applyBorder="1" applyProtection="1"/>
    <xf numFmtId="0" fontId="0" fillId="0" borderId="0" xfId="0" applyFill="1" applyBorder="1" applyProtection="1"/>
    <xf numFmtId="0" fontId="18" fillId="7" borderId="11" xfId="3" applyFont="1" applyFill="1" applyBorder="1" applyAlignment="1" applyProtection="1">
      <alignment horizontal="center" vertical="center" wrapText="1"/>
    </xf>
    <xf numFmtId="0" fontId="0" fillId="3" borderId="7" xfId="0" applyFill="1" applyBorder="1" applyAlignment="1" applyProtection="1">
      <alignment horizontal="center"/>
      <protection locked="0"/>
    </xf>
    <xf numFmtId="0" fontId="4" fillId="3" borderId="6" xfId="0" applyFont="1" applyFill="1" applyBorder="1" applyAlignment="1" applyProtection="1">
      <alignment horizontal="center"/>
      <protection locked="0"/>
    </xf>
    <xf numFmtId="0" fontId="2" fillId="3" borderId="9" xfId="0" applyFont="1" applyFill="1" applyBorder="1" applyAlignment="1" applyProtection="1">
      <alignment horizontal="center"/>
      <protection locked="0"/>
    </xf>
    <xf numFmtId="0" fontId="2" fillId="3" borderId="8" xfId="0" applyFont="1" applyFill="1" applyBorder="1" applyAlignment="1" applyProtection="1">
      <alignment horizontal="center"/>
      <protection locked="0"/>
    </xf>
    <xf numFmtId="0" fontId="2" fillId="3" borderId="12" xfId="0" applyFont="1" applyFill="1" applyBorder="1" applyAlignment="1" applyProtection="1">
      <alignment horizontal="center"/>
      <protection locked="0"/>
    </xf>
    <xf numFmtId="0" fontId="2" fillId="3" borderId="6" xfId="0" applyFont="1" applyFill="1" applyBorder="1" applyAlignment="1" applyProtection="1">
      <alignment horizontal="left"/>
      <protection locked="0"/>
    </xf>
    <xf numFmtId="0" fontId="4" fillId="0" borderId="6" xfId="0" applyFont="1" applyFill="1" applyBorder="1" applyAlignment="1" applyProtection="1">
      <alignment horizontal="center"/>
    </xf>
    <xf numFmtId="0" fontId="10" fillId="5" borderId="5" xfId="0" applyFont="1" applyFill="1" applyBorder="1" applyAlignment="1" applyProtection="1">
      <alignment horizontal="center"/>
    </xf>
    <xf numFmtId="0" fontId="9" fillId="3" borderId="0" xfId="8" applyFont="1" applyFill="1" applyBorder="1" applyAlignment="1" applyProtection="1">
      <alignment horizontal="center"/>
    </xf>
    <xf numFmtId="0" fontId="9" fillId="2" borderId="0" xfId="8" applyFont="1" applyFill="1" applyAlignment="1" applyProtection="1">
      <alignment horizontal="center"/>
    </xf>
    <xf numFmtId="0" fontId="21" fillId="2" borderId="0" xfId="8" applyFont="1" applyFill="1" applyProtection="1"/>
    <xf numFmtId="0" fontId="10" fillId="2" borderId="0" xfId="8" applyFill="1" applyProtection="1"/>
    <xf numFmtId="0" fontId="9" fillId="3" borderId="13" xfId="8" applyFont="1" applyFill="1" applyBorder="1" applyAlignment="1" applyProtection="1">
      <alignment horizontal="center"/>
    </xf>
    <xf numFmtId="0" fontId="9" fillId="3" borderId="14" xfId="8" applyFont="1" applyFill="1" applyBorder="1" applyAlignment="1" applyProtection="1">
      <alignment horizontal="center"/>
    </xf>
    <xf numFmtId="211" fontId="9" fillId="3" borderId="15" xfId="8" applyNumberFormat="1" applyFont="1" applyFill="1" applyBorder="1" applyAlignment="1" applyProtection="1">
      <alignment horizontal="center"/>
      <protection locked="0"/>
    </xf>
    <xf numFmtId="0" fontId="9" fillId="3" borderId="11" xfId="8" applyFont="1" applyFill="1" applyBorder="1" applyAlignment="1" applyProtection="1">
      <alignment horizontal="center"/>
    </xf>
    <xf numFmtId="0" fontId="9" fillId="3" borderId="16" xfId="8" applyFont="1" applyFill="1" applyBorder="1" applyAlignment="1" applyProtection="1">
      <alignment horizontal="center"/>
    </xf>
    <xf numFmtId="211" fontId="9" fillId="3" borderId="3" xfId="8" applyNumberFormat="1" applyFont="1" applyFill="1" applyBorder="1" applyAlignment="1" applyProtection="1">
      <alignment horizontal="center"/>
      <protection locked="0"/>
    </xf>
    <xf numFmtId="0" fontId="9" fillId="3" borderId="17" xfId="8" applyFont="1" applyFill="1" applyBorder="1" applyAlignment="1" applyProtection="1">
      <alignment horizontal="center"/>
    </xf>
    <xf numFmtId="211" fontId="9" fillId="8" borderId="15" xfId="8" applyNumberFormat="1" applyFont="1" applyFill="1" applyBorder="1" applyAlignment="1" applyProtection="1">
      <alignment horizontal="center"/>
      <protection locked="0"/>
    </xf>
    <xf numFmtId="0" fontId="9" fillId="3" borderId="18" xfId="8" applyFont="1" applyFill="1" applyBorder="1" applyAlignment="1" applyProtection="1">
      <alignment horizontal="center"/>
    </xf>
    <xf numFmtId="0" fontId="9" fillId="3" borderId="19" xfId="8" applyFont="1" applyFill="1" applyBorder="1" applyAlignment="1" applyProtection="1">
      <alignment horizontal="center"/>
    </xf>
    <xf numFmtId="211" fontId="9" fillId="3" borderId="20" xfId="8" applyNumberFormat="1" applyFont="1" applyFill="1" applyBorder="1" applyAlignment="1" applyProtection="1">
      <alignment horizontal="center"/>
      <protection locked="0"/>
    </xf>
    <xf numFmtId="0" fontId="9" fillId="3" borderId="21" xfId="8" applyFont="1" applyFill="1" applyBorder="1" applyAlignment="1" applyProtection="1">
      <alignment horizontal="center"/>
    </xf>
    <xf numFmtId="0" fontId="9" fillId="3" borderId="22" xfId="8" applyFont="1" applyFill="1" applyBorder="1" applyAlignment="1" applyProtection="1">
      <alignment horizontal="center"/>
    </xf>
    <xf numFmtId="211" fontId="9" fillId="3" borderId="23" xfId="8" applyNumberFormat="1" applyFont="1" applyFill="1" applyBorder="1" applyAlignment="1" applyProtection="1">
      <alignment horizontal="center"/>
      <protection locked="0"/>
    </xf>
    <xf numFmtId="211" fontId="9" fillId="3" borderId="24" xfId="8" applyNumberFormat="1" applyFont="1" applyFill="1" applyBorder="1" applyAlignment="1" applyProtection="1">
      <alignment horizontal="center"/>
      <protection locked="0"/>
    </xf>
    <xf numFmtId="211" fontId="9" fillId="5" borderId="24" xfId="8" applyNumberFormat="1" applyFont="1" applyFill="1" applyBorder="1" applyAlignment="1" applyProtection="1">
      <alignment horizontal="center"/>
      <protection locked="0"/>
    </xf>
    <xf numFmtId="0" fontId="9" fillId="3" borderId="25" xfId="8" applyFont="1" applyFill="1" applyBorder="1" applyAlignment="1" applyProtection="1">
      <alignment horizontal="center"/>
    </xf>
    <xf numFmtId="211" fontId="9" fillId="3" borderId="26" xfId="8" applyNumberFormat="1" applyFont="1" applyFill="1" applyBorder="1" applyAlignment="1" applyProtection="1">
      <alignment horizontal="center"/>
      <protection locked="0"/>
    </xf>
    <xf numFmtId="0" fontId="9" fillId="3" borderId="18" xfId="5" applyFont="1" applyFill="1" applyBorder="1" applyAlignment="1" applyProtection="1">
      <alignment vertical="center"/>
    </xf>
    <xf numFmtId="0" fontId="9" fillId="3" borderId="19" xfId="5" applyFont="1" applyFill="1" applyBorder="1" applyAlignment="1" applyProtection="1">
      <alignment horizontal="center" vertical="center"/>
    </xf>
    <xf numFmtId="0" fontId="9" fillId="3" borderId="11" xfId="5" applyFont="1" applyFill="1" applyBorder="1" applyAlignment="1" applyProtection="1">
      <alignment horizontal="center" vertical="center"/>
    </xf>
    <xf numFmtId="0" fontId="9" fillId="3" borderId="11" xfId="5" applyFont="1" applyFill="1" applyBorder="1" applyAlignment="1" applyProtection="1">
      <alignment vertical="center"/>
    </xf>
    <xf numFmtId="0" fontId="9" fillId="3" borderId="16" xfId="5" applyFont="1" applyFill="1" applyBorder="1" applyAlignment="1" applyProtection="1">
      <alignment horizontal="center" vertical="center"/>
    </xf>
    <xf numFmtId="0" fontId="10" fillId="3" borderId="11" xfId="8" applyFill="1" applyBorder="1" applyProtection="1"/>
    <xf numFmtId="212" fontId="10" fillId="3" borderId="11" xfId="8" applyNumberFormat="1" applyFill="1" applyBorder="1" applyAlignment="1" applyProtection="1">
      <alignment horizontal="center"/>
    </xf>
    <xf numFmtId="0" fontId="23" fillId="5" borderId="11" xfId="8" applyFont="1" applyFill="1" applyBorder="1" applyProtection="1"/>
    <xf numFmtId="0" fontId="10" fillId="4" borderId="11" xfId="8" applyFill="1" applyBorder="1" applyProtection="1"/>
    <xf numFmtId="0" fontId="10" fillId="8" borderId="11" xfId="8" applyFill="1" applyBorder="1" applyProtection="1"/>
    <xf numFmtId="0" fontId="9" fillId="3" borderId="21" xfId="5" applyFont="1" applyFill="1" applyBorder="1" applyAlignment="1" applyProtection="1">
      <alignment horizontal="center" vertical="center"/>
    </xf>
    <xf numFmtId="0" fontId="9" fillId="3" borderId="21" xfId="5" applyFont="1" applyFill="1" applyBorder="1" applyAlignment="1" applyProtection="1">
      <alignment vertical="center"/>
    </xf>
    <xf numFmtId="0" fontId="9" fillId="3" borderId="22" xfId="5" applyFont="1" applyFill="1" applyBorder="1" applyAlignment="1" applyProtection="1">
      <alignment horizontal="center" vertical="center"/>
    </xf>
    <xf numFmtId="0" fontId="9" fillId="2" borderId="27" xfId="8" applyFont="1" applyFill="1" applyBorder="1" applyAlignment="1" applyProtection="1">
      <alignment horizontal="center"/>
    </xf>
    <xf numFmtId="0" fontId="9" fillId="2" borderId="7" xfId="8" applyFont="1" applyFill="1" applyBorder="1" applyAlignment="1" applyProtection="1">
      <alignment horizontal="center"/>
    </xf>
    <xf numFmtId="0" fontId="9" fillId="2" borderId="0" xfId="8" applyFont="1" applyFill="1" applyBorder="1" applyAlignment="1" applyProtection="1">
      <alignment horizontal="center"/>
    </xf>
    <xf numFmtId="211" fontId="9" fillId="3" borderId="28" xfId="8" applyNumberFormat="1" applyFont="1" applyFill="1" applyBorder="1" applyAlignment="1" applyProtection="1">
      <alignment horizontal="center"/>
      <protection locked="0"/>
    </xf>
    <xf numFmtId="0" fontId="9" fillId="2" borderId="29" xfId="8" applyFont="1" applyFill="1" applyBorder="1" applyAlignment="1" applyProtection="1">
      <alignment horizontal="center"/>
    </xf>
    <xf numFmtId="211" fontId="9" fillId="2" borderId="0" xfId="8" applyNumberFormat="1" applyFont="1" applyFill="1" applyAlignment="1" applyProtection="1">
      <alignment horizontal="center"/>
    </xf>
    <xf numFmtId="0" fontId="16" fillId="2" borderId="0" xfId="3" applyFont="1" applyFill="1" applyBorder="1" applyAlignment="1" applyProtection="1">
      <alignment horizontal="center" vertical="center"/>
    </xf>
    <xf numFmtId="0" fontId="16" fillId="2" borderId="0" xfId="8" applyFont="1" applyFill="1" applyBorder="1" applyAlignment="1" applyProtection="1">
      <alignment horizontal="center" vertical="center"/>
    </xf>
    <xf numFmtId="0" fontId="16" fillId="2" borderId="0" xfId="8" applyFont="1" applyFill="1" applyBorder="1" applyAlignment="1" applyProtection="1">
      <alignment horizontal="center"/>
    </xf>
    <xf numFmtId="0" fontId="15" fillId="2" borderId="0" xfId="8" applyFont="1" applyFill="1" applyBorder="1" applyAlignment="1" applyProtection="1">
      <alignment horizontal="center" vertical="top" wrapText="1"/>
    </xf>
    <xf numFmtId="0" fontId="15" fillId="2" borderId="0" xfId="8" applyFont="1" applyFill="1" applyBorder="1" applyAlignment="1" applyProtection="1">
      <alignment horizontal="left" vertical="top" wrapText="1"/>
    </xf>
    <xf numFmtId="0" fontId="9" fillId="2" borderId="0" xfId="8" applyNumberFormat="1" applyFont="1" applyFill="1" applyAlignment="1" applyProtection="1">
      <alignment horizontal="center"/>
    </xf>
    <xf numFmtId="0" fontId="9" fillId="2" borderId="18" xfId="5" applyFont="1" applyFill="1" applyBorder="1" applyAlignment="1" applyProtection="1">
      <alignment horizontal="center" vertical="center"/>
    </xf>
    <xf numFmtId="0" fontId="9" fillId="2" borderId="18" xfId="5" applyFont="1" applyFill="1" applyBorder="1" applyAlignment="1" applyProtection="1">
      <alignment vertical="center"/>
    </xf>
    <xf numFmtId="211" fontId="9" fillId="2" borderId="23" xfId="8" applyNumberFormat="1" applyFont="1" applyFill="1" applyBorder="1" applyAlignment="1" applyProtection="1">
      <alignment horizontal="center"/>
    </xf>
    <xf numFmtId="0" fontId="10" fillId="2" borderId="0" xfId="8" applyFont="1" applyFill="1" applyBorder="1" applyAlignment="1" applyProtection="1">
      <alignment horizontal="center"/>
    </xf>
    <xf numFmtId="0" fontId="10" fillId="2" borderId="0" xfId="8" applyNumberFormat="1" applyFont="1" applyFill="1" applyBorder="1" applyAlignment="1" applyProtection="1">
      <alignment horizontal="center"/>
    </xf>
    <xf numFmtId="2" fontId="15" fillId="2" borderId="0" xfId="8" applyNumberFormat="1" applyFont="1" applyFill="1" applyBorder="1" applyAlignment="1" applyProtection="1">
      <alignment horizontal="center"/>
    </xf>
    <xf numFmtId="0" fontId="16" fillId="2" borderId="0" xfId="3" applyFont="1" applyFill="1" applyBorder="1" applyAlignment="1" applyProtection="1">
      <alignment horizontal="center" vertical="center" wrapText="1"/>
    </xf>
    <xf numFmtId="0" fontId="9" fillId="2" borderId="11" xfId="5" applyFont="1" applyFill="1" applyBorder="1" applyAlignment="1" applyProtection="1">
      <alignment horizontal="center" vertical="center"/>
    </xf>
    <xf numFmtId="0" fontId="9" fillId="2" borderId="11" xfId="5" applyFont="1" applyFill="1" applyBorder="1" applyAlignment="1" applyProtection="1">
      <alignment vertical="center"/>
    </xf>
    <xf numFmtId="211" fontId="9" fillId="2" borderId="24" xfId="8" applyNumberFormat="1" applyFont="1" applyFill="1" applyBorder="1" applyAlignment="1" applyProtection="1">
      <alignment horizontal="center"/>
    </xf>
    <xf numFmtId="0" fontId="10" fillId="2" borderId="0" xfId="8" applyFont="1" applyFill="1" applyBorder="1" applyAlignment="1" applyProtection="1">
      <alignment horizontal="center" vertical="center"/>
    </xf>
    <xf numFmtId="0" fontId="9" fillId="2" borderId="0" xfId="8" applyFont="1" applyFill="1" applyBorder="1" applyAlignment="1" applyProtection="1"/>
    <xf numFmtId="15" fontId="10" fillId="2" borderId="0" xfId="8" applyNumberFormat="1" applyFont="1" applyFill="1" applyBorder="1" applyAlignment="1" applyProtection="1">
      <alignment horizontal="center"/>
    </xf>
    <xf numFmtId="0" fontId="9" fillId="2" borderId="17" xfId="5" applyFont="1" applyFill="1" applyBorder="1" applyAlignment="1" applyProtection="1">
      <alignment horizontal="center" vertical="center"/>
    </xf>
    <xf numFmtId="0" fontId="9" fillId="2" borderId="17" xfId="5" applyFont="1" applyFill="1" applyBorder="1" applyAlignment="1" applyProtection="1">
      <alignment vertical="center"/>
    </xf>
    <xf numFmtId="211" fontId="9" fillId="2" borderId="26" xfId="8" applyNumberFormat="1" applyFont="1" applyFill="1" applyBorder="1" applyAlignment="1" applyProtection="1">
      <alignment horizontal="center"/>
    </xf>
    <xf numFmtId="0" fontId="9" fillId="2" borderId="0" xfId="8" applyFont="1" applyFill="1" applyAlignment="1" applyProtection="1">
      <alignment horizontal="center" vertical="center" textRotation="90"/>
    </xf>
    <xf numFmtId="0" fontId="9" fillId="2" borderId="0" xfId="8" applyFont="1" applyFill="1" applyProtection="1"/>
    <xf numFmtId="211" fontId="9" fillId="3" borderId="11" xfId="8" applyNumberFormat="1" applyFont="1" applyFill="1" applyBorder="1" applyAlignment="1" applyProtection="1">
      <alignment horizontal="center"/>
      <protection locked="0"/>
    </xf>
    <xf numFmtId="0" fontId="24" fillId="2" borderId="0" xfId="8" applyFont="1" applyFill="1" applyProtection="1"/>
    <xf numFmtId="0" fontId="2" fillId="3" borderId="12" xfId="0" applyFont="1" applyFill="1" applyBorder="1" applyAlignment="1" applyProtection="1">
      <alignment horizontal="center"/>
    </xf>
    <xf numFmtId="0" fontId="2" fillId="5" borderId="6" xfId="0" applyFont="1" applyFill="1" applyBorder="1" applyAlignment="1" applyProtection="1">
      <alignment horizontal="center"/>
      <protection locked="0"/>
    </xf>
    <xf numFmtId="0" fontId="2" fillId="3" borderId="6" xfId="0" applyFont="1" applyFill="1" applyBorder="1" applyAlignment="1" applyProtection="1">
      <alignment horizontal="left"/>
    </xf>
    <xf numFmtId="0" fontId="6" fillId="5" borderId="5" xfId="2" applyFill="1" applyBorder="1" applyAlignment="1" applyProtection="1">
      <alignment horizontal="center"/>
    </xf>
    <xf numFmtId="0" fontId="6" fillId="5" borderId="6" xfId="2" applyFill="1" applyBorder="1" applyAlignment="1" applyProtection="1">
      <alignment horizontal="center"/>
    </xf>
    <xf numFmtId="0" fontId="2" fillId="3" borderId="3" xfId="0" applyFont="1" applyFill="1" applyBorder="1" applyAlignment="1" applyProtection="1">
      <alignment horizontal="center"/>
    </xf>
    <xf numFmtId="0" fontId="2" fillId="5" borderId="3" xfId="0" applyFont="1" applyFill="1" applyBorder="1" applyAlignment="1" applyProtection="1">
      <alignment horizontal="center"/>
    </xf>
    <xf numFmtId="0" fontId="2" fillId="5" borderId="12" xfId="0" applyFont="1" applyFill="1" applyBorder="1" applyAlignment="1" applyProtection="1">
      <alignment horizontal="center"/>
    </xf>
    <xf numFmtId="0" fontId="6" fillId="5" borderId="9" xfId="2" applyFill="1" applyBorder="1" applyAlignment="1" applyProtection="1">
      <alignment horizontal="center"/>
    </xf>
    <xf numFmtId="0" fontId="6" fillId="5" borderId="8" xfId="2" applyFill="1" applyBorder="1" applyAlignment="1" applyProtection="1">
      <alignment horizontal="center"/>
    </xf>
    <xf numFmtId="0" fontId="2" fillId="0" borderId="6" xfId="0" applyFont="1" applyFill="1" applyBorder="1" applyAlignment="1" applyProtection="1">
      <alignment horizontal="center"/>
      <protection locked="0"/>
    </xf>
    <xf numFmtId="0" fontId="25" fillId="2" borderId="0" xfId="2" applyFont="1" applyFill="1" applyBorder="1" applyAlignment="1" applyProtection="1"/>
    <xf numFmtId="0" fontId="2" fillId="0" borderId="5" xfId="0" applyFont="1" applyFill="1" applyBorder="1" applyAlignment="1" applyProtection="1">
      <alignment horizontal="center"/>
      <protection locked="0"/>
    </xf>
    <xf numFmtId="0" fontId="0" fillId="0" borderId="7" xfId="0" applyFill="1" applyBorder="1" applyAlignment="1" applyProtection="1">
      <alignment horizontal="center"/>
      <protection locked="0"/>
    </xf>
    <xf numFmtId="0" fontId="2" fillId="0" borderId="9" xfId="0" applyFont="1" applyFill="1" applyBorder="1" applyAlignment="1" applyProtection="1">
      <alignment horizontal="center"/>
      <protection locked="0"/>
    </xf>
    <xf numFmtId="0" fontId="2" fillId="0" borderId="8" xfId="0" applyFont="1" applyFill="1" applyBorder="1" applyAlignment="1" applyProtection="1">
      <alignment horizontal="center"/>
      <protection locked="0"/>
    </xf>
    <xf numFmtId="0" fontId="2" fillId="4" borderId="5" xfId="0" applyFont="1" applyFill="1" applyBorder="1" applyAlignment="1" applyProtection="1">
      <alignment horizontal="center"/>
      <protection locked="0"/>
    </xf>
    <xf numFmtId="0" fontId="15" fillId="0" borderId="13" xfId="0" applyFont="1" applyFill="1" applyBorder="1" applyAlignment="1" applyProtection="1">
      <alignment horizontal="left" vertical="top" wrapText="1"/>
    </xf>
    <xf numFmtId="0" fontId="15" fillId="0" borderId="18" xfId="0" applyFont="1" applyFill="1" applyBorder="1" applyAlignment="1" applyProtection="1">
      <alignment horizontal="left" vertical="top" wrapText="1"/>
    </xf>
    <xf numFmtId="0" fontId="15" fillId="0" borderId="11" xfId="0" applyFont="1" applyFill="1" applyBorder="1" applyAlignment="1" applyProtection="1">
      <alignment horizontal="left" vertical="top" wrapText="1"/>
    </xf>
    <xf numFmtId="0" fontId="15" fillId="0" borderId="21" xfId="0" applyFont="1" applyFill="1" applyBorder="1" applyAlignment="1" applyProtection="1">
      <alignment horizontal="left" vertical="top" wrapText="1"/>
    </xf>
    <xf numFmtId="0" fontId="15" fillId="5" borderId="18" xfId="0" applyFont="1" applyFill="1" applyBorder="1" applyAlignment="1" applyProtection="1">
      <alignment horizontal="left" vertical="top" wrapText="1"/>
    </xf>
    <xf numFmtId="0" fontId="15" fillId="5" borderId="11" xfId="0" applyFont="1" applyFill="1" applyBorder="1" applyAlignment="1" applyProtection="1">
      <alignment horizontal="left" vertical="top" wrapText="1"/>
    </xf>
    <xf numFmtId="0" fontId="15" fillId="5" borderId="21" xfId="0" applyFont="1" applyFill="1" applyBorder="1" applyAlignment="1" applyProtection="1">
      <alignment horizontal="left" vertical="top" wrapText="1"/>
    </xf>
    <xf numFmtId="0" fontId="16" fillId="0" borderId="13" xfId="0" applyFont="1" applyFill="1" applyBorder="1" applyAlignment="1" applyProtection="1">
      <alignment horizontal="left"/>
    </xf>
    <xf numFmtId="0" fontId="15" fillId="0" borderId="13" xfId="0" applyFont="1" applyFill="1" applyBorder="1" applyAlignment="1" applyProtection="1">
      <alignment vertical="top" wrapText="1"/>
    </xf>
    <xf numFmtId="0" fontId="16" fillId="0" borderId="18" xfId="0" applyFont="1" applyFill="1" applyBorder="1" applyAlignment="1" applyProtection="1">
      <alignment horizontal="left"/>
    </xf>
    <xf numFmtId="0" fontId="15" fillId="0" borderId="18" xfId="0" applyFont="1" applyFill="1" applyBorder="1" applyAlignment="1" applyProtection="1">
      <alignment vertical="top" wrapText="1"/>
    </xf>
    <xf numFmtId="0" fontId="16" fillId="0" borderId="11" xfId="0" applyFont="1" applyFill="1" applyBorder="1" applyAlignment="1" applyProtection="1">
      <alignment horizontal="left"/>
    </xf>
    <xf numFmtId="0" fontId="15" fillId="0" borderId="11" xfId="0" applyFont="1" applyFill="1" applyBorder="1" applyAlignment="1" applyProtection="1">
      <alignment vertical="top" wrapText="1"/>
    </xf>
    <xf numFmtId="0" fontId="15" fillId="0" borderId="21" xfId="0" applyFont="1" applyFill="1" applyBorder="1" applyAlignment="1" applyProtection="1">
      <alignment vertical="top" wrapText="1"/>
    </xf>
    <xf numFmtId="0" fontId="15" fillId="0" borderId="11" xfId="0" applyFont="1" applyFill="1" applyBorder="1" applyAlignment="1" applyProtection="1"/>
    <xf numFmtId="0" fontId="16" fillId="0" borderId="18" xfId="0" applyFont="1" applyFill="1" applyBorder="1" applyAlignment="1" applyProtection="1">
      <alignment horizontal="center"/>
    </xf>
    <xf numFmtId="0" fontId="15" fillId="0" borderId="18" xfId="0" applyFont="1" applyFill="1" applyBorder="1" applyAlignment="1" applyProtection="1">
      <alignment horizontal="center" vertical="top" wrapText="1"/>
    </xf>
    <xf numFmtId="0" fontId="16" fillId="0" borderId="11" xfId="0" applyFont="1" applyFill="1" applyBorder="1" applyAlignment="1" applyProtection="1">
      <alignment horizontal="center"/>
    </xf>
    <xf numFmtId="0" fontId="15" fillId="0" borderId="11" xfId="0" applyFont="1" applyFill="1" applyBorder="1" applyAlignment="1" applyProtection="1">
      <alignment horizontal="center" vertical="top" wrapText="1"/>
    </xf>
    <xf numFmtId="0" fontId="15" fillId="0" borderId="11" xfId="0" applyFont="1" applyFill="1" applyBorder="1" applyAlignment="1" applyProtection="1">
      <alignment horizontal="center"/>
    </xf>
    <xf numFmtId="0" fontId="16" fillId="0" borderId="21" xfId="0" applyFont="1" applyFill="1" applyBorder="1" applyAlignment="1" applyProtection="1">
      <alignment horizontal="center"/>
    </xf>
    <xf numFmtId="0" fontId="15" fillId="0" borderId="21" xfId="0" applyFont="1" applyFill="1" applyBorder="1" applyAlignment="1" applyProtection="1">
      <alignment horizontal="center" vertical="top" wrapText="1"/>
    </xf>
    <xf numFmtId="0" fontId="15" fillId="5" borderId="11" xfId="0" applyFont="1" applyFill="1" applyBorder="1" applyAlignment="1" applyProtection="1">
      <alignment horizontal="left"/>
    </xf>
    <xf numFmtId="0" fontId="15" fillId="5" borderId="17" xfId="0" applyFont="1" applyFill="1" applyBorder="1" applyAlignment="1" applyProtection="1">
      <alignment horizontal="left" vertical="top" wrapText="1"/>
    </xf>
    <xf numFmtId="0" fontId="0" fillId="0" borderId="21" xfId="0" applyFill="1" applyBorder="1" applyProtection="1"/>
    <xf numFmtId="0" fontId="15" fillId="5" borderId="13" xfId="0" applyFont="1" applyFill="1" applyBorder="1" applyAlignment="1" applyProtection="1">
      <alignment horizontal="left" vertical="top" wrapText="1"/>
    </xf>
    <xf numFmtId="0" fontId="15" fillId="5" borderId="11" xfId="0" applyFont="1" applyFill="1" applyBorder="1" applyProtection="1"/>
    <xf numFmtId="0" fontId="18" fillId="9" borderId="21" xfId="0" applyFont="1" applyFill="1" applyBorder="1" applyAlignment="1" applyProtection="1">
      <alignment horizontal="center"/>
    </xf>
    <xf numFmtId="0" fontId="27" fillId="0" borderId="0" xfId="0" applyFont="1" applyFill="1" applyBorder="1" applyAlignment="1" applyProtection="1">
      <alignment horizontal="center" vertical="center"/>
    </xf>
    <xf numFmtId="0" fontId="27" fillId="0" borderId="0" xfId="0" applyFont="1" applyFill="1" applyBorder="1" applyAlignment="1" applyProtection="1">
      <alignment vertical="center"/>
    </xf>
    <xf numFmtId="0" fontId="18" fillId="9" borderId="3" xfId="9" applyFont="1" applyFill="1" applyBorder="1" applyAlignment="1" applyProtection="1">
      <alignment horizontal="center" vertical="center"/>
    </xf>
    <xf numFmtId="2" fontId="18" fillId="9" borderId="30" xfId="4" applyNumberFormat="1" applyFont="1" applyFill="1" applyBorder="1" applyAlignment="1" applyProtection="1">
      <alignment horizontal="center" vertical="center"/>
    </xf>
    <xf numFmtId="0" fontId="18" fillId="9" borderId="11" xfId="3" applyFont="1" applyFill="1" applyBorder="1" applyAlignment="1" applyProtection="1">
      <alignment horizontal="center" vertical="center"/>
    </xf>
    <xf numFmtId="0" fontId="18" fillId="9" borderId="31" xfId="3" applyFont="1" applyFill="1" applyBorder="1" applyAlignment="1" applyProtection="1">
      <alignment horizontal="center" vertical="center"/>
    </xf>
    <xf numFmtId="0" fontId="18" fillId="9" borderId="20" xfId="9" applyFont="1" applyFill="1" applyBorder="1" applyAlignment="1" applyProtection="1">
      <alignment horizontal="center" vertical="center"/>
    </xf>
    <xf numFmtId="0" fontId="18" fillId="9" borderId="21" xfId="3" applyFont="1" applyFill="1" applyBorder="1" applyAlignment="1" applyProtection="1">
      <alignment horizontal="center" vertical="center"/>
    </xf>
    <xf numFmtId="0" fontId="18" fillId="7" borderId="15" xfId="9" applyFont="1" applyFill="1" applyBorder="1" applyAlignment="1" applyProtection="1">
      <alignment horizontal="center" vertical="center"/>
    </xf>
    <xf numFmtId="2" fontId="18" fillId="7" borderId="32" xfId="4" applyNumberFormat="1" applyFont="1" applyFill="1" applyBorder="1" applyAlignment="1" applyProtection="1">
      <alignment horizontal="center" vertical="center"/>
    </xf>
    <xf numFmtId="0" fontId="18" fillId="7" borderId="18" xfId="3" applyFont="1" applyFill="1" applyBorder="1" applyAlignment="1" applyProtection="1">
      <alignment horizontal="center" vertical="center"/>
    </xf>
    <xf numFmtId="0" fontId="18" fillId="7" borderId="33" xfId="3" applyFont="1" applyFill="1" applyBorder="1" applyAlignment="1" applyProtection="1">
      <alignment horizontal="center" vertical="center"/>
    </xf>
    <xf numFmtId="0" fontId="18" fillId="7" borderId="3" xfId="9" applyFont="1" applyFill="1" applyBorder="1" applyAlignment="1" applyProtection="1">
      <alignment horizontal="center" vertical="center"/>
    </xf>
    <xf numFmtId="2" fontId="18" fillId="7" borderId="30" xfId="4" applyNumberFormat="1" applyFont="1" applyFill="1" applyBorder="1" applyAlignment="1" applyProtection="1">
      <alignment horizontal="center" vertical="center"/>
    </xf>
    <xf numFmtId="0" fontId="18" fillId="7" borderId="11" xfId="3" applyFont="1" applyFill="1" applyBorder="1" applyAlignment="1" applyProtection="1">
      <alignment horizontal="center" vertical="center"/>
    </xf>
    <xf numFmtId="0" fontId="18" fillId="7" borderId="31" xfId="3" applyFont="1" applyFill="1" applyBorder="1" applyAlignment="1" applyProtection="1">
      <alignment horizontal="center" vertical="center"/>
    </xf>
    <xf numFmtId="0" fontId="18" fillId="7" borderId="34" xfId="9" applyFont="1" applyFill="1" applyBorder="1" applyAlignment="1" applyProtection="1">
      <alignment horizontal="center" vertical="center"/>
    </xf>
    <xf numFmtId="2" fontId="18" fillId="7" borderId="35" xfId="4" applyNumberFormat="1" applyFont="1" applyFill="1" applyBorder="1" applyAlignment="1" applyProtection="1">
      <alignment horizontal="center" vertical="center"/>
    </xf>
    <xf numFmtId="0" fontId="18" fillId="7" borderId="17" xfId="3" applyFont="1" applyFill="1" applyBorder="1" applyAlignment="1" applyProtection="1">
      <alignment horizontal="center" vertical="center"/>
    </xf>
    <xf numFmtId="0" fontId="18" fillId="7" borderId="36" xfId="3" applyFont="1" applyFill="1" applyBorder="1" applyAlignment="1" applyProtection="1">
      <alignment horizontal="center" vertical="center"/>
    </xf>
    <xf numFmtId="0" fontId="18" fillId="9" borderId="37" xfId="0" applyFont="1" applyFill="1" applyBorder="1" applyAlignment="1" applyProtection="1">
      <alignment horizontal="center"/>
    </xf>
    <xf numFmtId="0" fontId="28" fillId="0" borderId="0" xfId="0" applyFont="1" applyAlignment="1" applyProtection="1">
      <alignment horizontal="center"/>
    </xf>
    <xf numFmtId="0" fontId="18" fillId="9" borderId="31" xfId="0" applyFont="1" applyFill="1" applyBorder="1" applyAlignment="1" applyProtection="1">
      <alignment horizontal="center"/>
    </xf>
    <xf numFmtId="0" fontId="29" fillId="0" borderId="0" xfId="0" applyFont="1" applyFill="1" applyProtection="1"/>
    <xf numFmtId="0" fontId="27" fillId="0" borderId="0" xfId="0" applyFont="1" applyFill="1" applyBorder="1" applyAlignment="1" applyProtection="1">
      <alignment vertical="center" wrapText="1"/>
    </xf>
    <xf numFmtId="0" fontId="28" fillId="0" borderId="0" xfId="0" applyFont="1" applyAlignment="1" applyProtection="1"/>
    <xf numFmtId="0" fontId="18" fillId="9" borderId="36" xfId="0" applyFont="1" applyFill="1" applyBorder="1" applyAlignment="1" applyProtection="1">
      <alignment horizontal="center"/>
    </xf>
    <xf numFmtId="0" fontId="18" fillId="10" borderId="13" xfId="0" applyFont="1" applyFill="1" applyBorder="1" applyAlignment="1" applyProtection="1">
      <alignment horizontal="center"/>
    </xf>
    <xf numFmtId="0" fontId="18" fillId="10" borderId="37" xfId="0" applyFont="1" applyFill="1" applyBorder="1" applyAlignment="1" applyProtection="1">
      <alignment horizontal="center"/>
    </xf>
    <xf numFmtId="0" fontId="28" fillId="0" borderId="0" xfId="0" applyFont="1" applyFill="1" applyBorder="1" applyAlignment="1" applyProtection="1">
      <alignment horizontal="center"/>
    </xf>
    <xf numFmtId="0" fontId="28" fillId="0" borderId="0" xfId="0" applyFont="1" applyFill="1" applyBorder="1" applyProtection="1"/>
    <xf numFmtId="0" fontId="18" fillId="10" borderId="31" xfId="0" applyFont="1" applyFill="1" applyBorder="1" applyAlignment="1" applyProtection="1">
      <alignment horizontal="center"/>
    </xf>
    <xf numFmtId="0" fontId="18" fillId="10" borderId="11" xfId="0" applyFont="1" applyFill="1" applyBorder="1" applyAlignment="1" applyProtection="1">
      <alignment horizontal="center"/>
    </xf>
    <xf numFmtId="0" fontId="18" fillId="10" borderId="17" xfId="0" applyFont="1" applyFill="1" applyBorder="1" applyAlignment="1" applyProtection="1">
      <alignment horizontal="center"/>
    </xf>
    <xf numFmtId="0" fontId="18" fillId="10" borderId="36" xfId="0" applyFont="1" applyFill="1" applyBorder="1" applyAlignment="1" applyProtection="1">
      <alignment horizontal="center"/>
    </xf>
    <xf numFmtId="0" fontId="18" fillId="9" borderId="13" xfId="0" applyFont="1" applyFill="1" applyBorder="1" applyAlignment="1" applyProtection="1">
      <alignment horizontal="center"/>
    </xf>
    <xf numFmtId="0" fontId="18" fillId="9" borderId="11" xfId="0" applyFont="1" applyFill="1" applyBorder="1" applyAlignment="1" applyProtection="1">
      <alignment horizontal="center"/>
    </xf>
    <xf numFmtId="0" fontId="28" fillId="0" borderId="0" xfId="0" applyFont="1" applyBorder="1" applyAlignment="1" applyProtection="1">
      <alignment horizontal="center"/>
    </xf>
    <xf numFmtId="0" fontId="28" fillId="0" borderId="0" xfId="0" applyFont="1" applyBorder="1" applyProtection="1"/>
    <xf numFmtId="0" fontId="18" fillId="0" borderId="0" xfId="0" applyFont="1" applyFill="1" applyBorder="1" applyAlignment="1" applyProtection="1">
      <alignment horizontal="center" vertical="center"/>
    </xf>
    <xf numFmtId="0" fontId="18" fillId="7" borderId="11" xfId="0" applyFont="1" applyFill="1" applyBorder="1" applyAlignment="1" applyProtection="1">
      <alignment horizontal="center" vertical="center"/>
    </xf>
    <xf numFmtId="0" fontId="18" fillId="0" borderId="0" xfId="2" applyFont="1" applyFill="1" applyBorder="1" applyAlignment="1" applyProtection="1">
      <alignment vertical="center"/>
    </xf>
    <xf numFmtId="0" fontId="18" fillId="0" borderId="0" xfId="2" applyFont="1" applyAlignment="1" applyProtection="1">
      <alignment horizontal="center"/>
    </xf>
    <xf numFmtId="0" fontId="18" fillId="9" borderId="17" xfId="0" applyFont="1" applyFill="1" applyBorder="1" applyAlignment="1" applyProtection="1">
      <alignment horizontal="center"/>
    </xf>
    <xf numFmtId="0" fontId="17" fillId="9" borderId="11" xfId="3" applyFont="1" applyFill="1" applyBorder="1" applyAlignment="1" applyProtection="1">
      <alignment horizontal="center" vertical="center"/>
    </xf>
    <xf numFmtId="0" fontId="17" fillId="9" borderId="21" xfId="0" applyFont="1" applyFill="1" applyBorder="1" applyAlignment="1" applyProtection="1">
      <alignment horizontal="center"/>
    </xf>
    <xf numFmtId="0" fontId="17" fillId="7" borderId="18" xfId="3" applyFont="1" applyFill="1" applyBorder="1" applyAlignment="1" applyProtection="1">
      <alignment horizontal="center" vertical="center"/>
    </xf>
    <xf numFmtId="0" fontId="17" fillId="9" borderId="13" xfId="0" applyFont="1" applyFill="1" applyBorder="1" applyAlignment="1" applyProtection="1">
      <alignment horizontal="center"/>
    </xf>
    <xf numFmtId="0" fontId="17" fillId="9" borderId="11" xfId="0" applyFont="1" applyFill="1" applyBorder="1" applyAlignment="1" applyProtection="1">
      <alignment horizontal="center"/>
    </xf>
    <xf numFmtId="0" fontId="17" fillId="9" borderId="17" xfId="0" applyFont="1" applyFill="1" applyBorder="1" applyAlignment="1" applyProtection="1">
      <alignment horizontal="center"/>
    </xf>
    <xf numFmtId="0" fontId="17" fillId="10" borderId="13" xfId="0" applyFont="1" applyFill="1" applyBorder="1" applyAlignment="1" applyProtection="1">
      <alignment horizontal="center"/>
    </xf>
    <xf numFmtId="0" fontId="17" fillId="10" borderId="11" xfId="0" applyFont="1" applyFill="1" applyBorder="1" applyAlignment="1" applyProtection="1">
      <alignment horizontal="center"/>
    </xf>
    <xf numFmtId="0" fontId="17" fillId="10" borderId="17" xfId="0" applyFont="1" applyFill="1" applyBorder="1" applyAlignment="1" applyProtection="1">
      <alignment horizontal="center"/>
    </xf>
    <xf numFmtId="0" fontId="18" fillId="9" borderId="11" xfId="3" applyFont="1" applyFill="1" applyBorder="1" applyAlignment="1" applyProtection="1">
      <alignment horizontal="center" vertical="center" wrapText="1"/>
    </xf>
    <xf numFmtId="0" fontId="18" fillId="7" borderId="11" xfId="0" applyFont="1" applyFill="1" applyBorder="1" applyAlignment="1" applyProtection="1">
      <alignment horizontal="center"/>
    </xf>
    <xf numFmtId="0" fontId="17" fillId="7" borderId="11" xfId="0" applyFont="1" applyFill="1" applyBorder="1" applyAlignment="1" applyProtection="1">
      <alignment horizontal="center"/>
    </xf>
    <xf numFmtId="0" fontId="18" fillId="7" borderId="13" xfId="0" applyFont="1" applyFill="1" applyBorder="1" applyAlignment="1" applyProtection="1">
      <alignment horizontal="center"/>
    </xf>
    <xf numFmtId="0" fontId="17" fillId="7" borderId="13" xfId="0" applyFont="1" applyFill="1" applyBorder="1" applyAlignment="1" applyProtection="1">
      <alignment horizontal="center"/>
    </xf>
    <xf numFmtId="0" fontId="18" fillId="7" borderId="37" xfId="0" applyFont="1" applyFill="1" applyBorder="1" applyAlignment="1" applyProtection="1">
      <alignment horizontal="center"/>
    </xf>
    <xf numFmtId="0" fontId="18" fillId="7" borderId="31" xfId="0" applyFont="1" applyFill="1" applyBorder="1" applyAlignment="1" applyProtection="1">
      <alignment horizontal="center"/>
    </xf>
    <xf numFmtId="0" fontId="18" fillId="10" borderId="13" xfId="3" applyFont="1" applyFill="1" applyBorder="1" applyAlignment="1" applyProtection="1">
      <alignment horizontal="center" vertical="center"/>
    </xf>
    <xf numFmtId="0" fontId="18" fillId="10" borderId="11" xfId="3" applyFont="1" applyFill="1" applyBorder="1" applyAlignment="1" applyProtection="1">
      <alignment horizontal="center" vertical="center"/>
    </xf>
    <xf numFmtId="0" fontId="18" fillId="10" borderId="17" xfId="3" applyFont="1" applyFill="1" applyBorder="1" applyAlignment="1" applyProtection="1">
      <alignment horizontal="center" vertical="center"/>
    </xf>
    <xf numFmtId="0" fontId="18" fillId="7" borderId="17" xfId="3" applyFont="1" applyFill="1" applyBorder="1" applyAlignment="1" applyProtection="1">
      <alignment horizontal="center" vertical="center" wrapText="1"/>
    </xf>
    <xf numFmtId="0" fontId="17" fillId="7" borderId="17" xfId="0" applyFont="1" applyFill="1" applyBorder="1" applyAlignment="1" applyProtection="1">
      <alignment horizontal="center"/>
    </xf>
    <xf numFmtId="0" fontId="18" fillId="7" borderId="17" xfId="0" applyFont="1" applyFill="1" applyBorder="1" applyAlignment="1" applyProtection="1">
      <alignment horizontal="center"/>
    </xf>
    <xf numFmtId="0" fontId="18" fillId="9" borderId="11" xfId="3" applyFont="1" applyFill="1" applyBorder="1" applyAlignment="1" applyProtection="1">
      <alignment horizontal="left" vertical="center"/>
    </xf>
    <xf numFmtId="0" fontId="18" fillId="7" borderId="18" xfId="3" applyFont="1" applyFill="1" applyBorder="1" applyAlignment="1" applyProtection="1">
      <alignment horizontal="left" vertical="center"/>
    </xf>
    <xf numFmtId="0" fontId="18" fillId="7" borderId="11" xfId="3" applyFont="1" applyFill="1" applyBorder="1" applyAlignment="1" applyProtection="1">
      <alignment horizontal="left" vertical="center"/>
    </xf>
    <xf numFmtId="0" fontId="18" fillId="7" borderId="17" xfId="3" applyFont="1" applyFill="1" applyBorder="1" applyAlignment="1" applyProtection="1">
      <alignment horizontal="left" vertical="center"/>
    </xf>
    <xf numFmtId="0" fontId="18" fillId="0" borderId="0" xfId="0" applyFont="1" applyFill="1" applyBorder="1" applyAlignment="1" applyProtection="1">
      <alignment horizontal="left" vertical="center"/>
    </xf>
    <xf numFmtId="0" fontId="18" fillId="7" borderId="36" xfId="2" applyFont="1" applyFill="1" applyBorder="1" applyAlignment="1" applyProtection="1">
      <alignment horizontal="center"/>
    </xf>
    <xf numFmtId="0" fontId="17" fillId="0" borderId="0" xfId="0" applyFont="1" applyFill="1" applyBorder="1" applyAlignment="1" applyProtection="1">
      <alignment horizontal="center" vertical="center"/>
    </xf>
    <xf numFmtId="0" fontId="18" fillId="9" borderId="21" xfId="3" applyFont="1" applyFill="1" applyBorder="1" applyAlignment="1" applyProtection="1">
      <alignment horizontal="left" vertical="center"/>
    </xf>
    <xf numFmtId="0" fontId="18" fillId="10" borderId="13" xfId="3" applyFont="1" applyFill="1" applyBorder="1" applyAlignment="1" applyProtection="1">
      <alignment horizontal="left" vertical="center"/>
    </xf>
    <xf numFmtId="0" fontId="18" fillId="10" borderId="11" xfId="3" applyFont="1" applyFill="1" applyBorder="1" applyAlignment="1" applyProtection="1">
      <alignment horizontal="left" vertical="center"/>
    </xf>
    <xf numFmtId="0" fontId="18" fillId="10" borderId="17" xfId="3" applyFont="1" applyFill="1" applyBorder="1" applyAlignment="1" applyProtection="1">
      <alignment horizontal="left" vertical="center"/>
    </xf>
    <xf numFmtId="0" fontId="18" fillId="9" borderId="13" xfId="0" applyFont="1" applyFill="1" applyBorder="1" applyAlignment="1" applyProtection="1">
      <alignment horizontal="left"/>
    </xf>
    <xf numFmtId="0" fontId="18" fillId="9" borderId="11" xfId="0" applyFont="1" applyFill="1" applyBorder="1" applyAlignment="1" applyProtection="1">
      <alignment horizontal="left"/>
    </xf>
    <xf numFmtId="0" fontId="18" fillId="9" borderId="11" xfId="3" applyFont="1" applyFill="1" applyBorder="1" applyAlignment="1" applyProtection="1">
      <alignment horizontal="left" vertical="center" wrapText="1"/>
    </xf>
    <xf numFmtId="0" fontId="18" fillId="9" borderId="17" xfId="0" applyFont="1" applyFill="1" applyBorder="1" applyAlignment="1" applyProtection="1">
      <alignment horizontal="left"/>
    </xf>
    <xf numFmtId="0" fontId="18" fillId="7" borderId="13" xfId="0" applyFont="1" applyFill="1" applyBorder="1" applyAlignment="1" applyProtection="1">
      <alignment horizontal="left"/>
    </xf>
    <xf numFmtId="0" fontId="18" fillId="7" borderId="11" xfId="0" applyFont="1" applyFill="1" applyBorder="1" applyAlignment="1" applyProtection="1">
      <alignment horizontal="left"/>
    </xf>
    <xf numFmtId="0" fontId="18" fillId="7" borderId="11" xfId="3" applyFont="1" applyFill="1" applyBorder="1" applyAlignment="1" applyProtection="1">
      <alignment horizontal="left" vertical="center" wrapText="1"/>
    </xf>
    <xf numFmtId="0" fontId="18" fillId="7" borderId="17" xfId="3" applyFont="1" applyFill="1" applyBorder="1" applyAlignment="1" applyProtection="1">
      <alignment horizontal="left" vertical="center" wrapText="1"/>
    </xf>
    <xf numFmtId="0" fontId="18" fillId="10" borderId="13" xfId="0" applyFont="1" applyFill="1" applyBorder="1" applyAlignment="1" applyProtection="1">
      <alignment horizontal="left"/>
    </xf>
    <xf numFmtId="0" fontId="18" fillId="10" borderId="11" xfId="0" applyFont="1" applyFill="1" applyBorder="1" applyAlignment="1" applyProtection="1">
      <alignment horizontal="left"/>
    </xf>
    <xf numFmtId="2" fontId="18" fillId="0" borderId="0" xfId="0" applyNumberFormat="1" applyFont="1" applyFill="1" applyBorder="1" applyAlignment="1" applyProtection="1">
      <alignment horizontal="center"/>
    </xf>
    <xf numFmtId="0" fontId="18" fillId="0" borderId="0" xfId="3" applyFont="1" applyFill="1" applyBorder="1" applyAlignment="1" applyProtection="1">
      <alignment horizontal="center" vertical="center"/>
    </xf>
    <xf numFmtId="0" fontId="18" fillId="0" borderId="0" xfId="0" applyFont="1" applyFill="1" applyBorder="1" applyAlignment="1" applyProtection="1">
      <alignment horizontal="center"/>
    </xf>
    <xf numFmtId="0" fontId="18" fillId="0" borderId="0" xfId="0" applyFont="1" applyFill="1" applyBorder="1" applyAlignment="1" applyProtection="1">
      <alignment horizontal="center" vertical="top" wrapText="1"/>
    </xf>
    <xf numFmtId="0" fontId="18" fillId="0" borderId="0" xfId="0" applyFont="1" applyFill="1" applyBorder="1" applyAlignment="1" applyProtection="1">
      <alignment horizontal="left" vertical="top" wrapText="1"/>
    </xf>
    <xf numFmtId="0" fontId="18" fillId="0" borderId="0" xfId="3" applyFont="1" applyFill="1" applyBorder="1" applyAlignment="1" applyProtection="1">
      <alignment horizontal="left" vertical="center"/>
    </xf>
    <xf numFmtId="0" fontId="17" fillId="0" borderId="0" xfId="0" applyFont="1" applyFill="1" applyBorder="1" applyAlignment="1" applyProtection="1">
      <alignment horizontal="center"/>
    </xf>
    <xf numFmtId="0" fontId="18" fillId="0" borderId="0" xfId="3" applyFont="1" applyFill="1" applyBorder="1" applyAlignment="1" applyProtection="1">
      <alignment horizontal="center" vertical="center" wrapText="1"/>
    </xf>
    <xf numFmtId="0" fontId="18" fillId="0" borderId="0" xfId="3" applyFont="1" applyFill="1" applyBorder="1" applyAlignment="1" applyProtection="1">
      <alignment horizontal="left" vertical="center" wrapText="1"/>
    </xf>
    <xf numFmtId="0" fontId="18" fillId="0" borderId="0" xfId="0" applyFont="1" applyFill="1" applyBorder="1" applyAlignment="1" applyProtection="1">
      <alignment horizontal="left"/>
    </xf>
    <xf numFmtId="0" fontId="18" fillId="0" borderId="0" xfId="0" applyFont="1" applyFill="1" applyBorder="1" applyAlignment="1" applyProtection="1">
      <alignment horizontal="center" vertical="top"/>
    </xf>
    <xf numFmtId="0" fontId="18" fillId="0" borderId="0" xfId="0" applyFont="1" applyFill="1" applyBorder="1" applyAlignment="1" applyProtection="1">
      <alignment vertical="top" wrapText="1"/>
    </xf>
    <xf numFmtId="211" fontId="9" fillId="3" borderId="38" xfId="8" applyNumberFormat="1" applyFont="1" applyFill="1" applyBorder="1" applyAlignment="1" applyProtection="1">
      <alignment horizontal="center"/>
      <protection locked="0"/>
    </xf>
    <xf numFmtId="211" fontId="9" fillId="3" borderId="34" xfId="8" applyNumberFormat="1" applyFont="1" applyFill="1" applyBorder="1" applyAlignment="1" applyProtection="1">
      <alignment horizontal="center"/>
      <protection locked="0"/>
    </xf>
    <xf numFmtId="211" fontId="9" fillId="2" borderId="23" xfId="8" applyNumberFormat="1" applyFont="1" applyFill="1" applyBorder="1" applyAlignment="1" applyProtection="1">
      <alignment horizontal="center"/>
      <protection locked="0"/>
    </xf>
    <xf numFmtId="211" fontId="9" fillId="2" borderId="15" xfId="8" applyNumberFormat="1" applyFont="1" applyFill="1" applyBorder="1" applyAlignment="1" applyProtection="1">
      <alignment horizontal="center"/>
      <protection locked="0"/>
    </xf>
    <xf numFmtId="14" fontId="9" fillId="2" borderId="0" xfId="8" applyNumberFormat="1" applyFont="1" applyFill="1" applyBorder="1" applyAlignment="1" applyProtection="1">
      <alignment horizontal="center"/>
      <protection locked="0"/>
    </xf>
    <xf numFmtId="211" fontId="9" fillId="2" borderId="11" xfId="8" applyNumberFormat="1" applyFont="1" applyFill="1" applyBorder="1" applyAlignment="1" applyProtection="1">
      <alignment horizontal="center"/>
      <protection locked="0"/>
    </xf>
    <xf numFmtId="211" fontId="9" fillId="2" borderId="24" xfId="8" applyNumberFormat="1" applyFont="1" applyFill="1" applyBorder="1" applyAlignment="1" applyProtection="1">
      <alignment horizontal="center"/>
      <protection locked="0"/>
    </xf>
    <xf numFmtId="211" fontId="9" fillId="2" borderId="3" xfId="8" applyNumberFormat="1" applyFont="1" applyFill="1" applyBorder="1" applyAlignment="1" applyProtection="1">
      <alignment horizontal="center"/>
      <protection locked="0"/>
    </xf>
    <xf numFmtId="0" fontId="9" fillId="2" borderId="21" xfId="5" applyFont="1" applyFill="1" applyBorder="1" applyAlignment="1" applyProtection="1">
      <alignment vertical="center"/>
    </xf>
    <xf numFmtId="0" fontId="9" fillId="2" borderId="21" xfId="5" applyFont="1" applyFill="1" applyBorder="1" applyAlignment="1" applyProtection="1">
      <alignment horizontal="center" vertical="center"/>
    </xf>
    <xf numFmtId="211" fontId="9" fillId="2" borderId="28" xfId="8" applyNumberFormat="1" applyFont="1" applyFill="1" applyBorder="1" applyAlignment="1" applyProtection="1">
      <alignment horizontal="center"/>
      <protection locked="0"/>
    </xf>
    <xf numFmtId="211" fontId="9" fillId="2" borderId="20" xfId="8" applyNumberFormat="1" applyFont="1" applyFill="1" applyBorder="1" applyAlignment="1" applyProtection="1">
      <alignment horizontal="center"/>
      <protection locked="0"/>
    </xf>
    <xf numFmtId="0" fontId="9" fillId="2" borderId="19" xfId="5" applyFont="1" applyFill="1" applyBorder="1" applyAlignment="1" applyProtection="1">
      <alignment horizontal="center" vertical="center"/>
    </xf>
    <xf numFmtId="0" fontId="9" fillId="2" borderId="16" xfId="5" applyFont="1" applyFill="1" applyBorder="1" applyAlignment="1" applyProtection="1">
      <alignment horizontal="center" vertical="center"/>
    </xf>
    <xf numFmtId="0" fontId="9" fillId="2" borderId="22" xfId="5" applyFont="1" applyFill="1" applyBorder="1" applyAlignment="1" applyProtection="1">
      <alignment horizontal="center" vertical="center"/>
    </xf>
    <xf numFmtId="14" fontId="9" fillId="2" borderId="39" xfId="8" applyNumberFormat="1" applyFont="1" applyFill="1" applyBorder="1" applyAlignment="1" applyProtection="1">
      <alignment horizontal="center"/>
      <protection locked="0"/>
    </xf>
    <xf numFmtId="0" fontId="9" fillId="2" borderId="40" xfId="8" applyFont="1" applyFill="1" applyBorder="1" applyAlignment="1" applyProtection="1">
      <alignment horizontal="center" vertical="center" textRotation="90"/>
    </xf>
    <xf numFmtId="0" fontId="18" fillId="3" borderId="13" xfId="3" applyFont="1" applyFill="1" applyBorder="1" applyAlignment="1" applyProtection="1">
      <alignment horizontal="center" vertical="center"/>
    </xf>
    <xf numFmtId="0" fontId="18" fillId="3" borderId="11" xfId="3" applyFont="1" applyFill="1" applyBorder="1" applyAlignment="1" applyProtection="1">
      <alignment horizontal="center" vertical="center"/>
    </xf>
    <xf numFmtId="0" fontId="18" fillId="3" borderId="21" xfId="3" applyFont="1" applyFill="1" applyBorder="1" applyAlignment="1" applyProtection="1">
      <alignment horizontal="center" vertical="center"/>
    </xf>
    <xf numFmtId="0" fontId="0" fillId="2" borderId="0" xfId="0" applyFill="1" applyBorder="1" applyAlignment="1" applyProtection="1">
      <alignment horizontal="center"/>
      <protection locked="0"/>
    </xf>
    <xf numFmtId="0" fontId="2" fillId="0" borderId="12" xfId="0" applyFont="1" applyFill="1" applyBorder="1" applyAlignment="1" applyProtection="1">
      <alignment horizontal="center"/>
      <protection locked="0"/>
    </xf>
    <xf numFmtId="0" fontId="2" fillId="0" borderId="6" xfId="0" applyFont="1" applyFill="1" applyBorder="1" applyAlignment="1" applyProtection="1">
      <alignment horizontal="left"/>
      <protection locked="0"/>
    </xf>
    <xf numFmtId="0" fontId="4" fillId="0" borderId="6" xfId="0" applyFont="1" applyFill="1" applyBorder="1" applyAlignment="1" applyProtection="1">
      <alignment horizontal="center"/>
      <protection locked="0"/>
    </xf>
    <xf numFmtId="0" fontId="18" fillId="0" borderId="13" xfId="3" applyFont="1" applyFill="1" applyBorder="1" applyAlignment="1" applyProtection="1">
      <alignment horizontal="center" vertical="center"/>
    </xf>
    <xf numFmtId="0" fontId="18" fillId="0" borderId="11" xfId="3" applyFont="1" applyFill="1" applyBorder="1" applyAlignment="1" applyProtection="1">
      <alignment horizontal="center" vertical="center"/>
    </xf>
    <xf numFmtId="0" fontId="9" fillId="0" borderId="39" xfId="0" applyFont="1" applyFill="1" applyBorder="1" applyAlignment="1" applyProtection="1">
      <alignment horizontal="center" vertical="center"/>
    </xf>
    <xf numFmtId="0" fontId="8" fillId="6" borderId="21" xfId="3" applyFont="1" applyFill="1" applyBorder="1" applyAlignment="1" applyProtection="1">
      <alignment horizontal="center" vertical="center"/>
    </xf>
    <xf numFmtId="0" fontId="5" fillId="0" borderId="11" xfId="0" applyFont="1" applyFill="1" applyBorder="1" applyAlignment="1">
      <alignment horizontal="center"/>
    </xf>
    <xf numFmtId="0" fontId="5" fillId="0" borderId="21" xfId="0" applyFont="1" applyFill="1" applyBorder="1" applyAlignment="1">
      <alignment horizontal="center"/>
    </xf>
    <xf numFmtId="0" fontId="22" fillId="0" borderId="41" xfId="0" applyFont="1" applyFill="1" applyBorder="1" applyAlignment="1" applyProtection="1">
      <alignment vertical="center"/>
    </xf>
    <xf numFmtId="0" fontId="22" fillId="0" borderId="0" xfId="0" applyFont="1" applyFill="1" applyBorder="1" applyAlignment="1" applyProtection="1">
      <alignment vertical="center"/>
    </xf>
    <xf numFmtId="0" fontId="10" fillId="5" borderId="6" xfId="0" applyFont="1" applyFill="1" applyBorder="1" applyAlignment="1" applyProtection="1">
      <alignment horizontal="center"/>
    </xf>
    <xf numFmtId="0" fontId="10" fillId="11" borderId="6" xfId="0" applyFont="1" applyFill="1" applyBorder="1" applyAlignment="1" applyProtection="1">
      <alignment horizontal="center"/>
    </xf>
    <xf numFmtId="0" fontId="4" fillId="2" borderId="6" xfId="0" applyFont="1" applyFill="1" applyBorder="1" applyAlignment="1" applyProtection="1">
      <alignment horizontal="center"/>
    </xf>
    <xf numFmtId="0" fontId="31" fillId="5" borderId="6" xfId="2" applyFont="1" applyFill="1" applyBorder="1" applyAlignment="1" applyProtection="1">
      <alignment horizontal="center"/>
    </xf>
    <xf numFmtId="0" fontId="10" fillId="5" borderId="9" xfId="0" applyFont="1" applyFill="1" applyBorder="1" applyAlignment="1" applyProtection="1">
      <alignment horizontal="center"/>
    </xf>
    <xf numFmtId="1" fontId="0" fillId="2" borderId="0" xfId="0" applyNumberFormat="1" applyFill="1" applyAlignment="1" applyProtection="1">
      <alignment horizontal="center"/>
    </xf>
    <xf numFmtId="2" fontId="18" fillId="9" borderId="42" xfId="4" applyNumberFormat="1" applyFont="1" applyFill="1" applyBorder="1" applyAlignment="1" applyProtection="1">
      <alignment horizontal="center" vertical="center"/>
    </xf>
    <xf numFmtId="0" fontId="17" fillId="9" borderId="21" xfId="3" applyFont="1" applyFill="1" applyBorder="1" applyAlignment="1" applyProtection="1">
      <alignment horizontal="center" vertical="center"/>
    </xf>
    <xf numFmtId="0" fontId="18" fillId="9" borderId="43" xfId="3" applyFont="1" applyFill="1" applyBorder="1" applyAlignment="1" applyProtection="1">
      <alignment horizontal="center" vertical="center"/>
    </xf>
    <xf numFmtId="0" fontId="15" fillId="5" borderId="44" xfId="0" applyFont="1" applyFill="1" applyBorder="1" applyAlignment="1" applyProtection="1">
      <alignment horizontal="left" vertical="top" wrapText="1"/>
    </xf>
    <xf numFmtId="0" fontId="15" fillId="5" borderId="45" xfId="0" applyFont="1" applyFill="1" applyBorder="1" applyAlignment="1" applyProtection="1">
      <alignment horizontal="left" vertical="top" wrapText="1"/>
    </xf>
    <xf numFmtId="0" fontId="15" fillId="5" borderId="46" xfId="0" applyFont="1" applyFill="1" applyBorder="1" applyAlignment="1" applyProtection="1">
      <alignment horizontal="left" vertical="top" wrapText="1"/>
    </xf>
    <xf numFmtId="0" fontId="15" fillId="0" borderId="14" xfId="0" applyFont="1" applyFill="1" applyBorder="1" applyAlignment="1" applyProtection="1">
      <alignment horizontal="left" vertical="top" wrapText="1"/>
    </xf>
    <xf numFmtId="0" fontId="15" fillId="0" borderId="16" xfId="0" applyFont="1" applyFill="1" applyBorder="1" applyAlignment="1" applyProtection="1">
      <alignment horizontal="left" vertical="top" wrapText="1"/>
    </xf>
    <xf numFmtId="0" fontId="15" fillId="0" borderId="16" xfId="0" applyFont="1" applyFill="1" applyBorder="1" applyProtection="1"/>
    <xf numFmtId="0" fontId="15" fillId="0" borderId="22" xfId="0" applyFont="1" applyFill="1" applyBorder="1" applyAlignment="1" applyProtection="1">
      <alignment horizontal="left" vertical="top" wrapText="1"/>
    </xf>
    <xf numFmtId="14" fontId="16" fillId="5" borderId="37" xfId="3" applyNumberFormat="1" applyFont="1" applyFill="1" applyBorder="1" applyAlignment="1" applyProtection="1">
      <alignment horizontal="center" vertical="center" wrapText="1"/>
    </xf>
    <xf numFmtId="14" fontId="16" fillId="5" borderId="31" xfId="3" applyNumberFormat="1" applyFont="1" applyFill="1" applyBorder="1" applyAlignment="1" applyProtection="1">
      <alignment horizontal="center" vertical="center" wrapText="1"/>
    </xf>
    <xf numFmtId="0" fontId="15" fillId="5" borderId="45" xfId="0" applyFont="1" applyFill="1" applyBorder="1" applyProtection="1"/>
    <xf numFmtId="14" fontId="16" fillId="5" borderId="43" xfId="3" applyNumberFormat="1" applyFont="1" applyFill="1" applyBorder="1" applyAlignment="1" applyProtection="1">
      <alignment horizontal="center" vertical="center" wrapText="1"/>
    </xf>
    <xf numFmtId="0" fontId="15" fillId="0" borderId="19" xfId="0" applyFont="1" applyFill="1" applyBorder="1" applyAlignment="1" applyProtection="1">
      <alignment horizontal="left" vertical="top" wrapText="1"/>
    </xf>
    <xf numFmtId="0" fontId="15" fillId="0" borderId="16" xfId="0" applyFont="1" applyFill="1" applyBorder="1" applyAlignment="1" applyProtection="1">
      <alignment horizontal="left"/>
    </xf>
    <xf numFmtId="14" fontId="5" fillId="5" borderId="37" xfId="3" applyNumberFormat="1" applyFont="1" applyFill="1" applyBorder="1" applyAlignment="1" applyProtection="1">
      <alignment horizontal="center" vertical="center"/>
    </xf>
    <xf numFmtId="0" fontId="15" fillId="5" borderId="45" xfId="0" applyFont="1" applyFill="1" applyBorder="1" applyAlignment="1" applyProtection="1">
      <alignment horizontal="left"/>
    </xf>
    <xf numFmtId="0" fontId="15" fillId="5" borderId="47" xfId="0" applyFont="1" applyFill="1" applyBorder="1" applyAlignment="1" applyProtection="1">
      <alignment horizontal="left" vertical="top" wrapText="1"/>
    </xf>
    <xf numFmtId="0" fontId="15" fillId="5" borderId="48" xfId="0" applyFont="1" applyFill="1" applyBorder="1" applyAlignment="1" applyProtection="1">
      <alignment horizontal="left" vertical="top" wrapText="1"/>
    </xf>
    <xf numFmtId="0" fontId="5" fillId="5" borderId="33" xfId="3" applyFont="1" applyFill="1" applyBorder="1" applyAlignment="1" applyProtection="1">
      <alignment horizontal="center" vertical="center"/>
    </xf>
    <xf numFmtId="0" fontId="5" fillId="5" borderId="31" xfId="3" applyFont="1" applyFill="1" applyBorder="1" applyAlignment="1" applyProtection="1">
      <alignment horizontal="center" vertical="center"/>
    </xf>
    <xf numFmtId="0" fontId="18" fillId="0" borderId="19" xfId="3" applyFont="1" applyFill="1" applyBorder="1" applyAlignment="1" applyProtection="1">
      <alignment horizontal="left" vertical="center"/>
    </xf>
    <xf numFmtId="0" fontId="18" fillId="0" borderId="16" xfId="3" applyFont="1" applyFill="1" applyBorder="1" applyAlignment="1" applyProtection="1">
      <alignment horizontal="left" vertical="center"/>
    </xf>
    <xf numFmtId="0" fontId="15" fillId="5" borderId="49" xfId="0" applyFont="1" applyFill="1" applyBorder="1" applyAlignment="1" applyProtection="1">
      <alignment horizontal="left" vertical="top" wrapText="1"/>
    </xf>
    <xf numFmtId="0" fontId="15" fillId="5" borderId="25" xfId="0" applyFont="1" applyFill="1" applyBorder="1" applyAlignment="1" applyProtection="1">
      <alignment horizontal="left" vertical="top" wrapText="1"/>
    </xf>
    <xf numFmtId="0" fontId="5" fillId="5" borderId="50" xfId="3" applyFont="1" applyFill="1" applyBorder="1" applyAlignment="1" applyProtection="1">
      <alignment horizontal="center" vertical="center"/>
    </xf>
    <xf numFmtId="1" fontId="2" fillId="5" borderId="27" xfId="0" applyNumberFormat="1" applyFont="1" applyFill="1" applyBorder="1" applyAlignment="1" applyProtection="1">
      <alignment horizontal="center"/>
    </xf>
    <xf numFmtId="0" fontId="2" fillId="5" borderId="27" xfId="0" applyFont="1" applyFill="1" applyBorder="1" applyAlignment="1" applyProtection="1">
      <alignment horizontal="center"/>
    </xf>
    <xf numFmtId="1" fontId="2" fillId="5" borderId="6" xfId="0" applyNumberFormat="1" applyFont="1" applyFill="1" applyBorder="1" applyAlignment="1" applyProtection="1">
      <alignment horizontal="center"/>
    </xf>
    <xf numFmtId="1" fontId="2" fillId="5" borderId="3" xfId="0" applyNumberFormat="1" applyFont="1" applyFill="1" applyBorder="1" applyAlignment="1" applyProtection="1">
      <alignment horizontal="center"/>
    </xf>
    <xf numFmtId="0" fontId="2" fillId="5" borderId="34" xfId="0" applyFont="1" applyFill="1" applyBorder="1" applyAlignment="1" applyProtection="1">
      <alignment horizontal="center"/>
    </xf>
    <xf numFmtId="1" fontId="2" fillId="3" borderId="6" xfId="0" applyNumberFormat="1" applyFont="1" applyFill="1" applyBorder="1" applyAlignment="1" applyProtection="1">
      <alignment horizontal="center"/>
    </xf>
    <xf numFmtId="0" fontId="2" fillId="5" borderId="15" xfId="0" applyFont="1" applyFill="1" applyBorder="1" applyAlignment="1" applyProtection="1">
      <alignment horizontal="center"/>
    </xf>
    <xf numFmtId="1" fontId="0" fillId="3" borderId="7" xfId="0" applyNumberFormat="1" applyFill="1" applyBorder="1" applyAlignment="1" applyProtection="1">
      <alignment horizontal="center"/>
    </xf>
    <xf numFmtId="1" fontId="2" fillId="0" borderId="6" xfId="0" applyNumberFormat="1" applyFont="1" applyFill="1" applyBorder="1" applyAlignment="1" applyProtection="1">
      <alignment horizontal="center"/>
    </xf>
    <xf numFmtId="1" fontId="2" fillId="3" borderId="9" xfId="0" applyNumberFormat="1" applyFont="1" applyFill="1" applyBorder="1" applyAlignment="1" applyProtection="1">
      <alignment horizontal="center"/>
    </xf>
    <xf numFmtId="1" fontId="2" fillId="3" borderId="8" xfId="0" applyNumberFormat="1" applyFont="1" applyFill="1" applyBorder="1" applyAlignment="1" applyProtection="1">
      <alignment horizontal="center"/>
    </xf>
    <xf numFmtId="0" fontId="2" fillId="5" borderId="5" xfId="0" applyFont="1" applyFill="1" applyBorder="1" applyAlignment="1" applyProtection="1">
      <alignment horizontal="center"/>
      <protection locked="0"/>
    </xf>
    <xf numFmtId="0" fontId="6" fillId="2" borderId="0" xfId="2" applyFill="1" applyBorder="1" applyAlignment="1" applyProtection="1"/>
    <xf numFmtId="0" fontId="2" fillId="0" borderId="12" xfId="0" applyFont="1" applyFill="1" applyBorder="1" applyAlignment="1" applyProtection="1">
      <alignment horizontal="center"/>
    </xf>
    <xf numFmtId="0" fontId="2" fillId="0" borderId="6" xfId="0" applyFont="1" applyFill="1" applyBorder="1" applyAlignment="1" applyProtection="1">
      <alignment horizontal="left"/>
    </xf>
    <xf numFmtId="0" fontId="2" fillId="0" borderId="3" xfId="0" applyFont="1" applyFill="1" applyBorder="1" applyAlignment="1" applyProtection="1">
      <alignment horizontal="center"/>
    </xf>
    <xf numFmtId="0" fontId="0" fillId="5" borderId="0" xfId="0" applyFill="1" applyBorder="1" applyAlignment="1" applyProtection="1">
      <alignment horizontal="center"/>
    </xf>
    <xf numFmtId="0" fontId="2" fillId="3" borderId="3" xfId="0" applyFont="1" applyFill="1" applyBorder="1" applyAlignment="1" applyProtection="1">
      <alignment horizontal="center"/>
      <protection locked="0"/>
    </xf>
    <xf numFmtId="0" fontId="2" fillId="5" borderId="12" xfId="0" applyFont="1" applyFill="1" applyBorder="1" applyAlignment="1" applyProtection="1">
      <alignment horizontal="center"/>
      <protection locked="0"/>
    </xf>
    <xf numFmtId="0" fontId="2" fillId="5" borderId="2" xfId="0" applyFont="1" applyFill="1" applyBorder="1" applyAlignment="1" applyProtection="1">
      <alignment horizontal="center"/>
      <protection locked="0"/>
    </xf>
    <xf numFmtId="0" fontId="2" fillId="4" borderId="8" xfId="0" applyFont="1" applyFill="1" applyBorder="1" applyAlignment="1" applyProtection="1">
      <alignment horizontal="center"/>
      <protection locked="0"/>
    </xf>
    <xf numFmtId="0" fontId="2" fillId="5" borderId="9" xfId="0" applyFont="1" applyFill="1" applyBorder="1" applyAlignment="1" applyProtection="1">
      <alignment horizontal="center"/>
      <protection locked="0"/>
    </xf>
    <xf numFmtId="0" fontId="2" fillId="12" borderId="6" xfId="0" applyFont="1" applyFill="1" applyBorder="1" applyAlignment="1" applyProtection="1">
      <alignment horizontal="center"/>
      <protection locked="0"/>
    </xf>
    <xf numFmtId="0" fontId="10" fillId="5" borderId="6" xfId="0" applyFont="1" applyFill="1" applyBorder="1" applyAlignment="1" applyProtection="1">
      <alignment horizontal="center"/>
      <protection locked="0"/>
    </xf>
    <xf numFmtId="0" fontId="39" fillId="0" borderId="6" xfId="0" applyFont="1" applyFill="1" applyBorder="1" applyAlignment="1" applyProtection="1">
      <alignment horizontal="center"/>
      <protection locked="0"/>
    </xf>
    <xf numFmtId="211" fontId="9" fillId="5" borderId="2" xfId="8" applyNumberFormat="1" applyFont="1" applyFill="1" applyBorder="1" applyAlignment="1" applyProtection="1">
      <alignment horizontal="center"/>
      <protection locked="0"/>
    </xf>
    <xf numFmtId="0" fontId="9" fillId="3" borderId="51" xfId="8" applyFont="1" applyFill="1" applyBorder="1" applyAlignment="1" applyProtection="1">
      <alignment horizontal="center"/>
    </xf>
    <xf numFmtId="0" fontId="9" fillId="3" borderId="52" xfId="8" applyFont="1" applyFill="1" applyBorder="1" applyAlignment="1" applyProtection="1">
      <alignment horizontal="center"/>
    </xf>
    <xf numFmtId="211" fontId="9" fillId="3" borderId="52" xfId="8" applyNumberFormat="1" applyFont="1" applyFill="1" applyBorder="1" applyAlignment="1" applyProtection="1">
      <alignment horizontal="center"/>
    </xf>
    <xf numFmtId="0" fontId="9" fillId="3" borderId="27" xfId="8" applyFont="1" applyFill="1" applyBorder="1" applyAlignment="1" applyProtection="1">
      <alignment horizontal="center"/>
    </xf>
    <xf numFmtId="0" fontId="18" fillId="3" borderId="44" xfId="3" applyFont="1" applyFill="1" applyBorder="1" applyAlignment="1" applyProtection="1">
      <alignment horizontal="center" vertical="center"/>
    </xf>
    <xf numFmtId="49" fontId="5" fillId="0" borderId="13" xfId="0" applyNumberFormat="1" applyFont="1" applyFill="1" applyBorder="1" applyAlignment="1">
      <alignment horizontal="center"/>
    </xf>
    <xf numFmtId="0" fontId="18" fillId="3" borderId="45" xfId="3" applyFont="1" applyFill="1" applyBorder="1" applyAlignment="1" applyProtection="1">
      <alignment horizontal="center" vertical="center"/>
    </xf>
    <xf numFmtId="49" fontId="5" fillId="0" borderId="11" xfId="0" applyNumberFormat="1" applyFont="1" applyFill="1" applyBorder="1" applyAlignment="1">
      <alignment horizontal="center"/>
    </xf>
    <xf numFmtId="0" fontId="9" fillId="0" borderId="11" xfId="8" applyFont="1" applyFill="1" applyBorder="1" applyAlignment="1" applyProtection="1">
      <alignment horizontal="center"/>
    </xf>
    <xf numFmtId="0" fontId="18" fillId="3" borderId="46" xfId="3" applyFont="1" applyFill="1" applyBorder="1" applyAlignment="1" applyProtection="1">
      <alignment horizontal="center" vertical="center"/>
    </xf>
    <xf numFmtId="49" fontId="5" fillId="0" borderId="21" xfId="0" applyNumberFormat="1" applyFont="1" applyFill="1" applyBorder="1" applyAlignment="1">
      <alignment horizontal="center"/>
    </xf>
    <xf numFmtId="211" fontId="9" fillId="3" borderId="13" xfId="8" applyNumberFormat="1" applyFont="1" applyFill="1" applyBorder="1" applyAlignment="1" applyProtection="1">
      <alignment horizontal="center"/>
      <protection locked="0"/>
    </xf>
    <xf numFmtId="14" fontId="9" fillId="3" borderId="11" xfId="8" applyNumberFormat="1" applyFont="1" applyFill="1" applyBorder="1" applyAlignment="1" applyProtection="1">
      <alignment horizontal="center"/>
      <protection locked="0"/>
    </xf>
    <xf numFmtId="211" fontId="9" fillId="3" borderId="21" xfId="8" applyNumberFormat="1" applyFont="1" applyFill="1" applyBorder="1" applyAlignment="1" applyProtection="1">
      <alignment horizontal="center"/>
      <protection locked="0"/>
    </xf>
    <xf numFmtId="0" fontId="9" fillId="3" borderId="48" xfId="8" applyFont="1" applyFill="1" applyBorder="1" applyAlignment="1" applyProtection="1">
      <alignment horizontal="center"/>
    </xf>
    <xf numFmtId="0" fontId="9" fillId="3" borderId="33" xfId="8" applyFont="1" applyFill="1" applyBorder="1" applyAlignment="1" applyProtection="1">
      <alignment horizontal="center"/>
    </xf>
    <xf numFmtId="211" fontId="9" fillId="3" borderId="18" xfId="8" applyNumberFormat="1" applyFont="1" applyFill="1" applyBorder="1" applyAlignment="1" applyProtection="1">
      <alignment horizontal="center"/>
      <protection locked="0"/>
    </xf>
    <xf numFmtId="0" fontId="9" fillId="3" borderId="45" xfId="8" applyFont="1" applyFill="1" applyBorder="1" applyAlignment="1" applyProtection="1">
      <alignment horizontal="center"/>
    </xf>
    <xf numFmtId="0" fontId="9" fillId="3" borderId="31" xfId="8" applyFont="1" applyFill="1" applyBorder="1" applyAlignment="1" applyProtection="1">
      <alignment horizontal="center"/>
    </xf>
    <xf numFmtId="0" fontId="9" fillId="3" borderId="47" xfId="8" applyFont="1" applyFill="1" applyBorder="1" applyAlignment="1" applyProtection="1">
      <alignment horizontal="center"/>
    </xf>
    <xf numFmtId="0" fontId="9" fillId="3" borderId="36" xfId="8" applyFont="1" applyFill="1" applyBorder="1" applyAlignment="1" applyProtection="1">
      <alignment horizontal="center"/>
    </xf>
    <xf numFmtId="0" fontId="9" fillId="3" borderId="46" xfId="8" applyFont="1" applyFill="1" applyBorder="1" applyAlignment="1" applyProtection="1">
      <alignment horizontal="center"/>
    </xf>
    <xf numFmtId="0" fontId="9" fillId="3" borderId="43" xfId="8" applyFont="1" applyFill="1" applyBorder="1" applyAlignment="1" applyProtection="1">
      <alignment horizontal="center"/>
    </xf>
    <xf numFmtId="0" fontId="18" fillId="3" borderId="18" xfId="3" applyFont="1" applyFill="1" applyBorder="1" applyAlignment="1" applyProtection="1">
      <alignment horizontal="center" vertical="center"/>
    </xf>
    <xf numFmtId="211" fontId="9" fillId="3" borderId="37" xfId="8" applyNumberFormat="1" applyFont="1" applyFill="1" applyBorder="1" applyAlignment="1" applyProtection="1">
      <alignment horizontal="center"/>
      <protection locked="0"/>
    </xf>
    <xf numFmtId="211" fontId="9" fillId="3" borderId="31" xfId="8" applyNumberFormat="1" applyFont="1" applyFill="1" applyBorder="1" applyAlignment="1" applyProtection="1">
      <alignment horizontal="center"/>
      <protection locked="0"/>
    </xf>
    <xf numFmtId="211" fontId="9" fillId="8" borderId="31" xfId="8" applyNumberFormat="1" applyFont="1" applyFill="1" applyBorder="1" applyAlignment="1" applyProtection="1">
      <alignment horizontal="center"/>
      <protection locked="0"/>
    </xf>
    <xf numFmtId="211" fontId="9" fillId="3" borderId="43" xfId="8" applyNumberFormat="1" applyFont="1" applyFill="1" applyBorder="1" applyAlignment="1" applyProtection="1">
      <alignment horizontal="center"/>
      <protection locked="0"/>
    </xf>
    <xf numFmtId="211" fontId="9" fillId="2" borderId="18" xfId="8" applyNumberFormat="1" applyFont="1" applyFill="1" applyBorder="1" applyAlignment="1" applyProtection="1">
      <alignment horizontal="center"/>
      <protection locked="0"/>
    </xf>
    <xf numFmtId="14" fontId="9" fillId="3" borderId="30" xfId="8" applyNumberFormat="1" applyFont="1" applyFill="1" applyBorder="1" applyAlignment="1" applyProtection="1">
      <alignment horizontal="center"/>
      <protection locked="0"/>
    </xf>
    <xf numFmtId="211" fontId="9" fillId="3" borderId="33" xfId="8" applyNumberFormat="1" applyFont="1" applyFill="1" applyBorder="1" applyAlignment="1" applyProtection="1">
      <alignment horizontal="center"/>
      <protection locked="0"/>
    </xf>
    <xf numFmtId="0" fontId="9" fillId="3" borderId="25" xfId="5" applyFont="1" applyFill="1" applyBorder="1" applyAlignment="1" applyProtection="1">
      <alignment vertical="center"/>
    </xf>
    <xf numFmtId="0" fontId="22" fillId="0" borderId="53" xfId="0" applyFont="1" applyFill="1" applyBorder="1" applyAlignment="1" applyProtection="1">
      <alignment vertical="center"/>
    </xf>
    <xf numFmtId="0" fontId="5" fillId="0" borderId="18" xfId="0" applyFont="1" applyFill="1" applyBorder="1" applyAlignment="1">
      <alignment horizontal="center"/>
    </xf>
    <xf numFmtId="49" fontId="5" fillId="0" borderId="18" xfId="0" applyNumberFormat="1" applyFont="1" applyFill="1" applyBorder="1" applyAlignment="1">
      <alignment horizontal="center"/>
    </xf>
    <xf numFmtId="49" fontId="5" fillId="0" borderId="19" xfId="0" applyNumberFormat="1" applyFont="1" applyFill="1" applyBorder="1"/>
    <xf numFmtId="0" fontId="9" fillId="0" borderId="11" xfId="0" applyFont="1" applyFill="1" applyBorder="1" applyAlignment="1" applyProtection="1">
      <alignment horizontal="center" vertical="center"/>
    </xf>
    <xf numFmtId="49" fontId="5" fillId="0" borderId="16" xfId="0" applyNumberFormat="1" applyFont="1" applyFill="1" applyBorder="1"/>
    <xf numFmtId="49" fontId="5" fillId="0" borderId="22" xfId="0" applyNumberFormat="1" applyFont="1" applyFill="1" applyBorder="1"/>
    <xf numFmtId="0" fontId="15" fillId="0" borderId="43" xfId="0" applyFont="1" applyFill="1" applyBorder="1" applyAlignment="1" applyProtection="1">
      <alignment horizontal="left" vertical="top" wrapText="1"/>
    </xf>
    <xf numFmtId="0" fontId="5" fillId="0" borderId="18" xfId="7" applyFont="1" applyFill="1" applyBorder="1" applyAlignment="1">
      <alignment horizontal="center" vertical="center"/>
    </xf>
    <xf numFmtId="0" fontId="5" fillId="0" borderId="18" xfId="6" applyFont="1" applyFill="1" applyBorder="1" applyAlignment="1">
      <alignment horizontal="center" vertical="center"/>
    </xf>
    <xf numFmtId="0" fontId="5" fillId="0" borderId="37" xfId="7" applyFont="1" applyFill="1" applyBorder="1" applyAlignment="1">
      <alignment horizontal="left" vertical="center"/>
    </xf>
    <xf numFmtId="0" fontId="15" fillId="0" borderId="32" xfId="0" applyFont="1" applyFill="1" applyBorder="1" applyAlignment="1" applyProtection="1">
      <alignment horizontal="left" vertical="top" wrapText="1"/>
    </xf>
    <xf numFmtId="0" fontId="15" fillId="0" borderId="37" xfId="0" applyFont="1" applyFill="1" applyBorder="1" applyAlignment="1" applyProtection="1">
      <alignment horizontal="left" vertical="top" wrapText="1"/>
    </xf>
    <xf numFmtId="0" fontId="5" fillId="0" borderId="11" xfId="0" applyFont="1" applyFill="1" applyBorder="1" applyAlignment="1" applyProtection="1">
      <alignment horizontal="center" vertical="center"/>
      <protection locked="0"/>
    </xf>
    <xf numFmtId="0" fontId="5" fillId="0" borderId="11" xfId="0" applyFont="1" applyFill="1" applyBorder="1" applyAlignment="1">
      <alignment horizontal="center" vertical="center"/>
    </xf>
    <xf numFmtId="1" fontId="5" fillId="0" borderId="31" xfId="0" applyNumberFormat="1" applyFont="1" applyFill="1" applyBorder="1" applyAlignment="1" applyProtection="1">
      <alignment horizontal="left"/>
      <protection locked="0"/>
    </xf>
    <xf numFmtId="0" fontId="15" fillId="0" borderId="30" xfId="0" applyFont="1" applyFill="1" applyBorder="1" applyAlignment="1" applyProtection="1">
      <alignment horizontal="left" vertical="top" wrapText="1"/>
    </xf>
    <xf numFmtId="0" fontId="15" fillId="0" borderId="31" xfId="0" applyFont="1" applyFill="1" applyBorder="1" applyAlignment="1" applyProtection="1">
      <alignment horizontal="left" vertical="top" wrapText="1"/>
    </xf>
    <xf numFmtId="0" fontId="9" fillId="0" borderId="30" xfId="0" applyFont="1" applyFill="1" applyBorder="1" applyAlignment="1" applyProtection="1">
      <alignment horizontal="center" vertical="center"/>
    </xf>
    <xf numFmtId="0" fontId="9" fillId="0" borderId="31" xfId="0" applyFont="1" applyFill="1" applyBorder="1" applyAlignment="1" applyProtection="1">
      <alignment vertical="center"/>
    </xf>
    <xf numFmtId="0" fontId="5" fillId="0" borderId="21" xfId="0" applyFont="1" applyFill="1" applyBorder="1" applyAlignment="1" applyProtection="1">
      <alignment horizontal="center" vertical="center"/>
      <protection locked="0"/>
    </xf>
    <xf numFmtId="0" fontId="5" fillId="0" borderId="21" xfId="0" applyFont="1" applyFill="1" applyBorder="1" applyAlignment="1">
      <alignment horizontal="center" vertical="center"/>
    </xf>
    <xf numFmtId="1" fontId="5" fillId="0" borderId="43" xfId="0" applyNumberFormat="1" applyFont="1" applyFill="1" applyBorder="1" applyAlignment="1" applyProtection="1">
      <alignment horizontal="left"/>
      <protection locked="0"/>
    </xf>
    <xf numFmtId="0" fontId="9" fillId="0" borderId="42" xfId="0" applyFont="1" applyFill="1" applyBorder="1" applyAlignment="1" applyProtection="1">
      <alignment horizontal="center" vertical="center"/>
    </xf>
    <xf numFmtId="0" fontId="9" fillId="0" borderId="21" xfId="0" applyFont="1" applyFill="1" applyBorder="1" applyAlignment="1" applyProtection="1">
      <alignment horizontal="center" vertical="center"/>
    </xf>
    <xf numFmtId="0" fontId="9" fillId="0" borderId="43" xfId="0" applyFont="1" applyFill="1" applyBorder="1" applyAlignment="1" applyProtection="1">
      <alignment vertical="center"/>
    </xf>
    <xf numFmtId="0" fontId="26" fillId="6" borderId="10" xfId="9" applyFont="1" applyFill="1" applyBorder="1" applyAlignment="1" applyProtection="1">
      <alignment horizontal="center" vertical="center"/>
    </xf>
    <xf numFmtId="2" fontId="26" fillId="6" borderId="54" xfId="4" applyNumberFormat="1" applyFont="1" applyFill="1" applyBorder="1" applyAlignment="1" applyProtection="1">
      <alignment horizontal="center" vertical="center"/>
    </xf>
    <xf numFmtId="0" fontId="26" fillId="6" borderId="10" xfId="3" applyFont="1" applyFill="1" applyBorder="1" applyAlignment="1" applyProtection="1">
      <alignment horizontal="center" vertical="center"/>
    </xf>
    <xf numFmtId="0" fontId="18" fillId="6" borderId="10" xfId="3" applyFont="1" applyFill="1" applyBorder="1" applyAlignment="1" applyProtection="1">
      <alignment horizontal="center" vertical="center"/>
    </xf>
    <xf numFmtId="0" fontId="30" fillId="6" borderId="55" xfId="3" applyFont="1" applyFill="1" applyBorder="1" applyAlignment="1" applyProtection="1">
      <alignment horizontal="center" vertical="center"/>
    </xf>
    <xf numFmtId="0" fontId="18" fillId="13" borderId="33" xfId="0" applyFont="1" applyFill="1" applyBorder="1" applyAlignment="1" applyProtection="1">
      <alignment horizontal="center" vertical="center"/>
    </xf>
    <xf numFmtId="0" fontId="18" fillId="13" borderId="18" xfId="3" applyFont="1" applyFill="1" applyBorder="1" applyAlignment="1" applyProtection="1">
      <alignment horizontal="left" vertical="center"/>
    </xf>
    <xf numFmtId="0" fontId="17" fillId="13" borderId="18" xfId="3" applyFont="1" applyFill="1" applyBorder="1" applyAlignment="1" applyProtection="1">
      <alignment horizontal="center" vertical="center"/>
    </xf>
    <xf numFmtId="0" fontId="18" fillId="13" borderId="18" xfId="3" applyFont="1" applyFill="1" applyBorder="1" applyAlignment="1" applyProtection="1">
      <alignment horizontal="center" vertical="center"/>
    </xf>
    <xf numFmtId="0" fontId="18" fillId="13" borderId="31" xfId="0" applyFont="1" applyFill="1" applyBorder="1" applyAlignment="1" applyProtection="1">
      <alignment horizontal="center" vertical="center"/>
    </xf>
    <xf numFmtId="0" fontId="18" fillId="13" borderId="11" xfId="0" applyFont="1" applyFill="1" applyBorder="1" applyAlignment="1" applyProtection="1">
      <alignment horizontal="center" vertical="center"/>
    </xf>
    <xf numFmtId="0" fontId="18" fillId="13" borderId="43" xfId="0" applyFont="1" applyFill="1" applyBorder="1" applyAlignment="1" applyProtection="1">
      <alignment horizontal="center" vertical="center"/>
    </xf>
    <xf numFmtId="0" fontId="18" fillId="13" borderId="21" xfId="0" applyFont="1" applyFill="1" applyBorder="1" applyAlignment="1" applyProtection="1">
      <alignment horizontal="center" vertical="center"/>
    </xf>
    <xf numFmtId="0" fontId="18" fillId="9" borderId="15" xfId="9" applyFont="1" applyFill="1" applyBorder="1" applyAlignment="1" applyProtection="1">
      <alignment horizontal="center" vertical="center"/>
    </xf>
    <xf numFmtId="2" fontId="18" fillId="9" borderId="32" xfId="4" applyNumberFormat="1" applyFont="1" applyFill="1" applyBorder="1" applyAlignment="1" applyProtection="1">
      <alignment horizontal="center" vertical="center"/>
    </xf>
    <xf numFmtId="0" fontId="18" fillId="9" borderId="18" xfId="3" applyFont="1" applyFill="1" applyBorder="1" applyAlignment="1" applyProtection="1">
      <alignment horizontal="center" vertical="center"/>
    </xf>
    <xf numFmtId="0" fontId="18" fillId="9" borderId="18" xfId="3" applyFont="1" applyFill="1" applyBorder="1" applyAlignment="1" applyProtection="1">
      <alignment horizontal="left" vertical="center"/>
    </xf>
    <xf numFmtId="0" fontId="17" fillId="9" borderId="18" xfId="3" applyFont="1" applyFill="1" applyBorder="1" applyAlignment="1" applyProtection="1">
      <alignment horizontal="center" vertical="center"/>
    </xf>
    <xf numFmtId="0" fontId="18" fillId="9" borderId="33" xfId="3" applyFont="1" applyFill="1" applyBorder="1" applyAlignment="1" applyProtection="1">
      <alignment horizontal="center" vertical="center"/>
    </xf>
    <xf numFmtId="0" fontId="18" fillId="9" borderId="21" xfId="0" applyFont="1" applyFill="1" applyBorder="1" applyAlignment="1" applyProtection="1">
      <alignment horizontal="left"/>
    </xf>
    <xf numFmtId="0" fontId="18" fillId="9" borderId="11" xfId="0" applyFont="1" applyFill="1" applyBorder="1" applyAlignment="1" applyProtection="1">
      <alignment horizontal="center" vertical="center"/>
    </xf>
    <xf numFmtId="0" fontId="18" fillId="9" borderId="43" xfId="0" applyFont="1" applyFill="1" applyBorder="1" applyAlignment="1" applyProtection="1">
      <alignment horizontal="center" vertical="center"/>
    </xf>
    <xf numFmtId="0" fontId="18" fillId="9" borderId="21" xfId="0" applyFont="1" applyFill="1" applyBorder="1" applyAlignment="1" applyProtection="1">
      <alignment horizontal="center" vertical="center"/>
    </xf>
    <xf numFmtId="0" fontId="18" fillId="7" borderId="18" xfId="0" applyFont="1" applyFill="1" applyBorder="1" applyAlignment="1" applyProtection="1">
      <alignment horizontal="center"/>
    </xf>
    <xf numFmtId="0" fontId="18" fillId="7" borderId="18" xfId="0" applyFont="1" applyFill="1" applyBorder="1" applyAlignment="1" applyProtection="1">
      <alignment horizontal="left"/>
    </xf>
    <xf numFmtId="0" fontId="17" fillId="7" borderId="18" xfId="0" applyFont="1" applyFill="1" applyBorder="1" applyAlignment="1" applyProtection="1">
      <alignment horizontal="center"/>
    </xf>
    <xf numFmtId="0" fontId="18" fillId="7" borderId="33" xfId="0" applyFont="1" applyFill="1" applyBorder="1" applyAlignment="1" applyProtection="1">
      <alignment horizontal="center"/>
    </xf>
    <xf numFmtId="0" fontId="18" fillId="7" borderId="21" xfId="3" applyFont="1" applyFill="1" applyBorder="1" applyAlignment="1" applyProtection="1">
      <alignment horizontal="center" vertical="center" wrapText="1"/>
    </xf>
    <xf numFmtId="0" fontId="18" fillId="7" borderId="21" xfId="3" applyFont="1" applyFill="1" applyBorder="1" applyAlignment="1" applyProtection="1">
      <alignment horizontal="left" vertical="center" wrapText="1"/>
    </xf>
    <xf numFmtId="0" fontId="17" fillId="7" borderId="21" xfId="0" applyFont="1" applyFill="1" applyBorder="1" applyAlignment="1" applyProtection="1">
      <alignment horizontal="center"/>
    </xf>
    <xf numFmtId="0" fontId="18" fillId="7" borderId="21" xfId="0" applyFont="1" applyFill="1" applyBorder="1" applyAlignment="1" applyProtection="1">
      <alignment horizontal="center"/>
    </xf>
    <xf numFmtId="0" fontId="18" fillId="7" borderId="43" xfId="0" applyFont="1" applyFill="1" applyBorder="1" applyAlignment="1" applyProtection="1">
      <alignment horizontal="center"/>
    </xf>
    <xf numFmtId="0" fontId="18" fillId="0" borderId="0" xfId="9" applyFont="1" applyFill="1" applyBorder="1" applyAlignment="1" applyProtection="1">
      <alignment horizontal="center" vertical="center"/>
    </xf>
    <xf numFmtId="0" fontId="18" fillId="13" borderId="13" xfId="0" applyFont="1" applyFill="1" applyBorder="1" applyAlignment="1" applyProtection="1">
      <alignment horizontal="center" vertical="center"/>
    </xf>
    <xf numFmtId="0" fontId="18" fillId="13" borderId="13" xfId="3" applyFont="1" applyFill="1" applyBorder="1" applyAlignment="1" applyProtection="1">
      <alignment horizontal="left" vertical="center"/>
    </xf>
    <xf numFmtId="0" fontId="17" fillId="13" borderId="13" xfId="3" applyFont="1" applyFill="1" applyBorder="1" applyAlignment="1" applyProtection="1">
      <alignment horizontal="center" vertical="center"/>
    </xf>
    <xf numFmtId="0" fontId="18" fillId="13" borderId="13" xfId="3" applyFont="1" applyFill="1" applyBorder="1" applyAlignment="1" applyProtection="1">
      <alignment horizontal="center" vertical="center"/>
    </xf>
    <xf numFmtId="0" fontId="18" fillId="13" borderId="37" xfId="0" applyFont="1" applyFill="1" applyBorder="1" applyAlignment="1" applyProtection="1">
      <alignment horizontal="center" vertical="center"/>
    </xf>
    <xf numFmtId="0" fontId="18" fillId="13" borderId="25" xfId="3" applyFont="1" applyFill="1" applyBorder="1" applyAlignment="1" applyProtection="1">
      <alignment horizontal="left" vertical="center"/>
    </xf>
    <xf numFmtId="0" fontId="17" fillId="13" borderId="25" xfId="3" applyFont="1" applyFill="1" applyBorder="1" applyAlignment="1" applyProtection="1">
      <alignment horizontal="center" vertical="center"/>
    </xf>
    <xf numFmtId="0" fontId="18" fillId="13" borderId="25" xfId="3" applyFont="1" applyFill="1" applyBorder="1" applyAlignment="1" applyProtection="1">
      <alignment horizontal="center" vertical="center"/>
    </xf>
    <xf numFmtId="0" fontId="39" fillId="5" borderId="6" xfId="0" applyFont="1" applyFill="1" applyBorder="1" applyAlignment="1" applyProtection="1">
      <alignment horizontal="center"/>
    </xf>
    <xf numFmtId="0" fontId="39" fillId="3" borderId="6" xfId="0" applyFont="1" applyFill="1" applyBorder="1" applyAlignment="1" applyProtection="1">
      <alignment horizontal="center"/>
    </xf>
    <xf numFmtId="0" fontId="4" fillId="2" borderId="6" xfId="0" applyFont="1" applyFill="1" applyBorder="1" applyAlignment="1" applyProtection="1">
      <alignment horizontal="center"/>
      <protection locked="0"/>
    </xf>
    <xf numFmtId="0" fontId="20" fillId="3" borderId="0" xfId="0" applyFont="1" applyFill="1" applyBorder="1" applyAlignment="1" applyProtection="1">
      <alignment horizontal="center"/>
    </xf>
    <xf numFmtId="0" fontId="20" fillId="2" borderId="5" xfId="0" applyFont="1" applyFill="1" applyBorder="1" applyAlignment="1" applyProtection="1">
      <alignment horizontal="center"/>
    </xf>
    <xf numFmtId="0" fontId="20" fillId="2" borderId="6" xfId="0" applyFont="1" applyFill="1" applyBorder="1" applyAlignment="1" applyProtection="1">
      <alignment horizontal="center"/>
    </xf>
    <xf numFmtId="0" fontId="20" fillId="2" borderId="7" xfId="0" applyFont="1" applyFill="1" applyBorder="1" applyAlignment="1" applyProtection="1">
      <alignment horizontal="center"/>
    </xf>
    <xf numFmtId="0" fontId="20" fillId="2" borderId="9" xfId="0" applyFont="1" applyFill="1" applyBorder="1" applyAlignment="1" applyProtection="1">
      <alignment horizontal="center"/>
    </xf>
    <xf numFmtId="0" fontId="20" fillId="2" borderId="8" xfId="0" applyFont="1" applyFill="1" applyBorder="1" applyAlignment="1" applyProtection="1">
      <alignment horizontal="center"/>
    </xf>
    <xf numFmtId="202" fontId="1" fillId="3" borderId="4" xfId="0" applyNumberFormat="1" applyFont="1" applyFill="1" applyBorder="1" applyAlignment="1" applyProtection="1">
      <alignment horizontal="center"/>
    </xf>
    <xf numFmtId="0" fontId="20" fillId="2" borderId="5" xfId="0" applyFont="1" applyFill="1" applyBorder="1" applyAlignment="1" applyProtection="1">
      <alignment horizontal="center"/>
      <protection locked="0"/>
    </xf>
    <xf numFmtId="0" fontId="20" fillId="2" borderId="6" xfId="0" applyFont="1" applyFill="1" applyBorder="1" applyAlignment="1" applyProtection="1">
      <alignment horizontal="center"/>
      <protection locked="0"/>
    </xf>
    <xf numFmtId="0" fontId="20" fillId="2" borderId="7" xfId="0" applyFont="1" applyFill="1" applyBorder="1" applyAlignment="1" applyProtection="1">
      <alignment horizontal="center"/>
      <protection locked="0"/>
    </xf>
    <xf numFmtId="0" fontId="20" fillId="2" borderId="9" xfId="0" applyFont="1" applyFill="1" applyBorder="1" applyAlignment="1" applyProtection="1">
      <alignment horizontal="center"/>
      <protection locked="0"/>
    </xf>
    <xf numFmtId="0" fontId="20" fillId="2" borderId="8" xfId="0" applyFont="1" applyFill="1" applyBorder="1" applyAlignment="1" applyProtection="1">
      <alignment horizontal="center"/>
      <protection locked="0"/>
    </xf>
    <xf numFmtId="0" fontId="20" fillId="3" borderId="5" xfId="0" applyFont="1" applyFill="1" applyBorder="1" applyAlignment="1" applyProtection="1">
      <alignment horizontal="center"/>
      <protection locked="0"/>
    </xf>
    <xf numFmtId="0" fontId="20" fillId="3" borderId="6" xfId="0" applyFont="1" applyFill="1" applyBorder="1" applyAlignment="1" applyProtection="1">
      <alignment horizontal="center"/>
      <protection locked="0"/>
    </xf>
    <xf numFmtId="0" fontId="20" fillId="3" borderId="7" xfId="0" applyFont="1" applyFill="1" applyBorder="1" applyAlignment="1" applyProtection="1">
      <alignment horizontal="center"/>
      <protection locked="0"/>
    </xf>
    <xf numFmtId="0" fontId="39" fillId="3" borderId="6" xfId="0" applyFont="1" applyFill="1" applyBorder="1" applyAlignment="1" applyProtection="1">
      <alignment horizontal="center"/>
      <protection locked="0"/>
    </xf>
    <xf numFmtId="0" fontId="20" fillId="3" borderId="9" xfId="0" applyFont="1" applyFill="1" applyBorder="1" applyAlignment="1" applyProtection="1">
      <alignment horizontal="center"/>
      <protection locked="0"/>
    </xf>
    <xf numFmtId="0" fontId="20" fillId="3" borderId="8" xfId="0" applyFont="1" applyFill="1" applyBorder="1" applyAlignment="1" applyProtection="1">
      <alignment horizontal="center"/>
      <protection locked="0"/>
    </xf>
    <xf numFmtId="202" fontId="1" fillId="2" borderId="4" xfId="0" applyNumberFormat="1" applyFont="1" applyFill="1" applyBorder="1" applyAlignment="1" applyProtection="1">
      <alignment horizontal="center"/>
    </xf>
    <xf numFmtId="0" fontId="1" fillId="2" borderId="0" xfId="0" applyFont="1" applyFill="1" applyBorder="1" applyAlignment="1" applyProtection="1">
      <alignment horizontal="center"/>
    </xf>
    <xf numFmtId="0" fontId="1" fillId="3" borderId="0" xfId="0" applyFont="1" applyFill="1" applyBorder="1" applyAlignment="1" applyProtection="1">
      <alignment horizontal="center"/>
    </xf>
    <xf numFmtId="0" fontId="10" fillId="2" borderId="5" xfId="0" applyFont="1" applyFill="1" applyBorder="1" applyAlignment="1" applyProtection="1">
      <alignment horizontal="center"/>
      <protection locked="0"/>
    </xf>
    <xf numFmtId="0" fontId="10" fillId="2" borderId="6" xfId="0" applyFont="1" applyFill="1" applyBorder="1" applyAlignment="1" applyProtection="1">
      <alignment horizontal="center"/>
      <protection locked="0"/>
    </xf>
    <xf numFmtId="0" fontId="10" fillId="2" borderId="7" xfId="0" applyFont="1" applyFill="1" applyBorder="1" applyAlignment="1" applyProtection="1">
      <alignment horizontal="center"/>
      <protection locked="0"/>
    </xf>
    <xf numFmtId="0" fontId="10" fillId="2" borderId="9" xfId="0" applyFont="1" applyFill="1" applyBorder="1" applyAlignment="1" applyProtection="1">
      <alignment horizontal="center"/>
      <protection locked="0"/>
    </xf>
    <xf numFmtId="0" fontId="10" fillId="2" borderId="8" xfId="0" applyFont="1" applyFill="1" applyBorder="1" applyAlignment="1" applyProtection="1">
      <alignment horizontal="center"/>
      <protection locked="0"/>
    </xf>
    <xf numFmtId="0" fontId="18" fillId="10" borderId="17" xfId="0" applyFont="1" applyFill="1" applyBorder="1" applyAlignment="1" applyProtection="1">
      <alignment horizontal="left"/>
    </xf>
    <xf numFmtId="0" fontId="18" fillId="9" borderId="20" xfId="0" applyFont="1" applyFill="1" applyBorder="1" applyAlignment="1" applyProtection="1">
      <alignment horizontal="center" vertical="center"/>
    </xf>
    <xf numFmtId="0" fontId="26" fillId="6" borderId="10" xfId="3" applyFont="1" applyFill="1" applyBorder="1" applyAlignment="1" applyProtection="1">
      <alignment horizontal="left" vertical="center"/>
    </xf>
    <xf numFmtId="0" fontId="39" fillId="0" borderId="6" xfId="0" applyFont="1" applyFill="1" applyBorder="1" applyAlignment="1" applyProtection="1">
      <alignment horizontal="center"/>
    </xf>
    <xf numFmtId="0" fontId="18" fillId="13" borderId="18" xfId="0" applyFont="1" applyFill="1" applyBorder="1" applyAlignment="1" applyProtection="1">
      <alignment horizontal="center" vertical="center"/>
    </xf>
    <xf numFmtId="0" fontId="18" fillId="13" borderId="11" xfId="3" applyFont="1" applyFill="1" applyBorder="1" applyAlignment="1" applyProtection="1">
      <alignment horizontal="left" vertical="center"/>
    </xf>
    <xf numFmtId="0" fontId="17" fillId="13" borderId="11" xfId="3" applyFont="1" applyFill="1" applyBorder="1" applyAlignment="1" applyProtection="1">
      <alignment horizontal="center" vertical="center"/>
    </xf>
    <xf numFmtId="0" fontId="18" fillId="13" borderId="11" xfId="3" applyFont="1" applyFill="1" applyBorder="1" applyAlignment="1" applyProtection="1">
      <alignment horizontal="center" vertical="center"/>
    </xf>
    <xf numFmtId="0" fontId="18" fillId="13" borderId="2" xfId="0" applyFont="1" applyFill="1" applyBorder="1" applyAlignment="1" applyProtection="1">
      <alignment horizontal="center" vertical="center"/>
    </xf>
    <xf numFmtId="0" fontId="18" fillId="13" borderId="3" xfId="0" applyFont="1" applyFill="1" applyBorder="1" applyAlignment="1" applyProtection="1">
      <alignment horizontal="center" vertical="center"/>
    </xf>
    <xf numFmtId="0" fontId="18" fillId="13" borderId="15" xfId="0" applyFont="1" applyFill="1" applyBorder="1" applyAlignment="1" applyProtection="1">
      <alignment horizontal="center" vertical="center"/>
    </xf>
    <xf numFmtId="0" fontId="18" fillId="13" borderId="20" xfId="0" applyFont="1" applyFill="1" applyBorder="1" applyAlignment="1" applyProtection="1">
      <alignment horizontal="center" vertical="center"/>
    </xf>
    <xf numFmtId="0" fontId="18" fillId="13" borderId="11" xfId="0" applyFont="1" applyFill="1" applyBorder="1" applyAlignment="1" applyProtection="1">
      <alignment horizontal="left" vertical="center"/>
    </xf>
    <xf numFmtId="2" fontId="18" fillId="13" borderId="30" xfId="0" applyNumberFormat="1" applyFont="1" applyFill="1" applyBorder="1" applyAlignment="1" applyProtection="1">
      <alignment horizontal="center" vertical="center"/>
    </xf>
    <xf numFmtId="0" fontId="2" fillId="5" borderId="2" xfId="0" applyFont="1" applyFill="1" applyBorder="1" applyAlignment="1" applyProtection="1">
      <alignment horizontal="center"/>
    </xf>
    <xf numFmtId="0" fontId="15" fillId="4" borderId="11" xfId="0" applyFont="1" applyFill="1" applyBorder="1" applyAlignment="1" applyProtection="1">
      <alignment horizontal="left" vertical="top" wrapText="1"/>
    </xf>
    <xf numFmtId="0" fontId="15" fillId="12" borderId="45" xfId="0" applyFont="1" applyFill="1" applyBorder="1" applyAlignment="1" applyProtection="1">
      <alignment horizontal="left" vertical="top" wrapText="1"/>
    </xf>
    <xf numFmtId="0" fontId="15" fillId="12" borderId="11" xfId="0" applyFont="1" applyFill="1" applyBorder="1" applyAlignment="1" applyProtection="1">
      <alignment horizontal="left" vertical="top" wrapText="1"/>
    </xf>
    <xf numFmtId="14" fontId="5" fillId="12" borderId="31" xfId="3" applyNumberFormat="1" applyFont="1" applyFill="1" applyBorder="1" applyAlignment="1" applyProtection="1">
      <alignment horizontal="center" vertical="center"/>
    </xf>
    <xf numFmtId="14" fontId="5" fillId="5" borderId="33" xfId="3" applyNumberFormat="1" applyFont="1" applyFill="1" applyBorder="1" applyAlignment="1" applyProtection="1">
      <alignment horizontal="center" vertical="center"/>
    </xf>
    <xf numFmtId="0" fontId="9" fillId="0" borderId="45" xfId="0" applyFont="1" applyFill="1" applyBorder="1" applyAlignment="1" applyProtection="1">
      <alignment horizontal="center" vertical="center"/>
    </xf>
    <xf numFmtId="14" fontId="5" fillId="5" borderId="50" xfId="3" applyNumberFormat="1" applyFont="1" applyFill="1" applyBorder="1" applyAlignment="1" applyProtection="1">
      <alignment horizontal="center" vertical="center"/>
    </xf>
    <xf numFmtId="14" fontId="5" fillId="14" borderId="37" xfId="3" applyNumberFormat="1" applyFont="1" applyFill="1" applyBorder="1" applyAlignment="1" applyProtection="1">
      <alignment horizontal="center" vertical="center"/>
    </xf>
    <xf numFmtId="14" fontId="5" fillId="14" borderId="56" xfId="3" applyNumberFormat="1" applyFont="1" applyFill="1" applyBorder="1" applyAlignment="1" applyProtection="1">
      <alignment horizontal="center" vertical="center"/>
    </xf>
    <xf numFmtId="0" fontId="15" fillId="12" borderId="48" xfId="0" applyFont="1" applyFill="1" applyBorder="1" applyAlignment="1" applyProtection="1">
      <alignment horizontal="left" vertical="top" wrapText="1"/>
    </xf>
    <xf numFmtId="0" fontId="15" fillId="12" borderId="18" xfId="0" applyFont="1" applyFill="1" applyBorder="1" applyAlignment="1" applyProtection="1">
      <alignment horizontal="left" vertical="top" wrapText="1"/>
    </xf>
    <xf numFmtId="14" fontId="5" fillId="12" borderId="33" xfId="3" applyNumberFormat="1" applyFont="1" applyFill="1" applyBorder="1" applyAlignment="1" applyProtection="1">
      <alignment horizontal="center" vertical="center"/>
    </xf>
    <xf numFmtId="14" fontId="5" fillId="14" borderId="31" xfId="3" applyNumberFormat="1" applyFont="1" applyFill="1" applyBorder="1" applyAlignment="1" applyProtection="1">
      <alignment horizontal="center" vertical="center"/>
    </xf>
    <xf numFmtId="14" fontId="5" fillId="14" borderId="43" xfId="3" applyNumberFormat="1" applyFont="1" applyFill="1" applyBorder="1" applyAlignment="1" applyProtection="1">
      <alignment horizontal="center" vertical="center"/>
    </xf>
    <xf numFmtId="0" fontId="15" fillId="4" borderId="30" xfId="0" applyFont="1" applyFill="1" applyBorder="1" applyAlignment="1" applyProtection="1">
      <alignment horizontal="left" vertical="top" wrapText="1"/>
    </xf>
    <xf numFmtId="0" fontId="15" fillId="4" borderId="31" xfId="0" applyFont="1" applyFill="1" applyBorder="1" applyAlignment="1" applyProtection="1">
      <alignment horizontal="left" vertical="top" wrapText="1"/>
    </xf>
    <xf numFmtId="0" fontId="9" fillId="4" borderId="30" xfId="0" applyFont="1" applyFill="1" applyBorder="1" applyAlignment="1" applyProtection="1">
      <alignment horizontal="center" vertical="center"/>
    </xf>
    <xf numFmtId="0" fontId="9" fillId="4" borderId="11" xfId="0" applyFont="1" applyFill="1" applyBorder="1" applyAlignment="1" applyProtection="1">
      <alignment horizontal="center" vertical="center"/>
    </xf>
    <xf numFmtId="0" fontId="9" fillId="4" borderId="31" xfId="0" applyFont="1" applyFill="1" applyBorder="1" applyAlignment="1" applyProtection="1">
      <alignment vertical="center"/>
    </xf>
    <xf numFmtId="0" fontId="53" fillId="0" borderId="0" xfId="0" applyFont="1" applyFill="1" applyBorder="1" applyAlignment="1" applyProtection="1">
      <alignment vertical="center"/>
    </xf>
    <xf numFmtId="0" fontId="54" fillId="0" borderId="0" xfId="0" applyFont="1" applyFill="1" applyBorder="1" applyAlignment="1" applyProtection="1">
      <alignment vertical="center"/>
    </xf>
    <xf numFmtId="0" fontId="54" fillId="0" borderId="0" xfId="0" applyFont="1" applyFill="1" applyBorder="1" applyAlignment="1" applyProtection="1">
      <alignment horizontal="right" vertical="center"/>
    </xf>
    <xf numFmtId="0" fontId="2" fillId="4" borderId="5" xfId="0" applyFont="1" applyFill="1" applyBorder="1" applyAlignment="1" applyProtection="1">
      <alignment horizontal="center"/>
    </xf>
    <xf numFmtId="0" fontId="55" fillId="2" borderId="0" xfId="0" applyFont="1" applyFill="1" applyBorder="1" applyAlignment="1" applyProtection="1">
      <alignment horizontal="center"/>
    </xf>
    <xf numFmtId="202" fontId="55" fillId="2" borderId="4" xfId="0" applyNumberFormat="1" applyFont="1" applyFill="1" applyBorder="1" applyAlignment="1" applyProtection="1">
      <alignment horizontal="center"/>
    </xf>
    <xf numFmtId="0" fontId="55" fillId="2" borderId="6" xfId="0" applyFont="1" applyFill="1" applyBorder="1" applyAlignment="1" applyProtection="1">
      <alignment horizontal="center"/>
    </xf>
    <xf numFmtId="0" fontId="55" fillId="2" borderId="7" xfId="0" applyFont="1" applyFill="1" applyBorder="1" applyAlignment="1" applyProtection="1">
      <alignment horizontal="center"/>
    </xf>
    <xf numFmtId="0" fontId="55" fillId="2" borderId="9" xfId="0" applyFont="1" applyFill="1" applyBorder="1" applyAlignment="1" applyProtection="1">
      <alignment horizontal="center"/>
    </xf>
    <xf numFmtId="0" fontId="55" fillId="2" borderId="8" xfId="0" applyFont="1" applyFill="1" applyBorder="1" applyAlignment="1" applyProtection="1">
      <alignment horizontal="center"/>
    </xf>
    <xf numFmtId="0" fontId="2" fillId="0" borderId="2" xfId="0" applyFont="1" applyFill="1" applyBorder="1" applyAlignment="1" applyProtection="1">
      <alignment horizontal="center"/>
      <protection locked="0"/>
    </xf>
    <xf numFmtId="0" fontId="10" fillId="4" borderId="0" xfId="0" applyFont="1" applyFill="1" applyBorder="1" applyAlignment="1" applyProtection="1">
      <alignment horizontal="center"/>
      <protection locked="0"/>
    </xf>
    <xf numFmtId="0" fontId="2" fillId="4" borderId="9" xfId="0" applyFont="1" applyFill="1" applyBorder="1" applyAlignment="1" applyProtection="1">
      <alignment horizontal="center"/>
      <protection locked="0"/>
    </xf>
    <xf numFmtId="0" fontId="55" fillId="5" borderId="0" xfId="0" applyFont="1" applyFill="1" applyBorder="1" applyAlignment="1" applyProtection="1">
      <alignment horizontal="center"/>
      <protection locked="0"/>
    </xf>
    <xf numFmtId="0" fontId="55" fillId="5" borderId="6" xfId="0" applyFont="1" applyFill="1" applyBorder="1" applyAlignment="1" applyProtection="1">
      <alignment horizontal="center"/>
      <protection locked="0"/>
    </xf>
    <xf numFmtId="0" fontId="10" fillId="2" borderId="0" xfId="8" applyFont="1" applyFill="1" applyBorder="1" applyAlignment="1" applyProtection="1">
      <alignment horizontal="left"/>
    </xf>
    <xf numFmtId="0" fontId="10" fillId="2" borderId="0" xfId="8" applyFill="1" applyBorder="1" applyProtection="1"/>
    <xf numFmtId="0" fontId="10" fillId="2" borderId="0" xfId="8" applyFont="1" applyFill="1" applyBorder="1" applyAlignment="1" applyProtection="1">
      <alignment horizontal="left" vertical="center"/>
    </xf>
    <xf numFmtId="17" fontId="10" fillId="2" borderId="0" xfId="8" applyNumberFormat="1" applyFont="1" applyFill="1" applyBorder="1" applyAlignment="1" applyProtection="1">
      <alignment horizontal="center" vertical="center"/>
    </xf>
    <xf numFmtId="211" fontId="9" fillId="2" borderId="2" xfId="8" applyNumberFormat="1" applyFont="1" applyFill="1" applyBorder="1" applyAlignment="1" applyProtection="1">
      <alignment horizontal="center"/>
    </xf>
    <xf numFmtId="14" fontId="9" fillId="2" borderId="0" xfId="8" applyNumberFormat="1" applyFont="1" applyFill="1" applyBorder="1" applyAlignment="1" applyProtection="1">
      <alignment horizontal="center"/>
    </xf>
    <xf numFmtId="211" fontId="9" fillId="2" borderId="3" xfId="8" applyNumberFormat="1" applyFont="1" applyFill="1" applyBorder="1" applyAlignment="1" applyProtection="1">
      <alignment horizontal="center"/>
    </xf>
    <xf numFmtId="211" fontId="9" fillId="2" borderId="20" xfId="8" applyNumberFormat="1" applyFont="1" applyFill="1" applyBorder="1" applyAlignment="1" applyProtection="1">
      <alignment horizontal="center"/>
    </xf>
    <xf numFmtId="0" fontId="56" fillId="0" borderId="0" xfId="0" applyFont="1" applyFill="1" applyBorder="1" applyAlignment="1" applyProtection="1">
      <alignment vertical="center"/>
    </xf>
    <xf numFmtId="2" fontId="5" fillId="13" borderId="57" xfId="0" applyNumberFormat="1" applyFont="1" applyFill="1" applyBorder="1" applyAlignment="1" applyProtection="1">
      <alignment horizontal="center"/>
    </xf>
    <xf numFmtId="0" fontId="5" fillId="13" borderId="13" xfId="3" applyFont="1" applyFill="1" applyBorder="1" applyAlignment="1" applyProtection="1">
      <alignment horizontal="center" vertical="center" wrapText="1"/>
    </xf>
    <xf numFmtId="0" fontId="5" fillId="13" borderId="13" xfId="0" applyFont="1" applyFill="1" applyBorder="1" applyAlignment="1" applyProtection="1">
      <alignment horizontal="center"/>
    </xf>
    <xf numFmtId="49" fontId="5" fillId="13" borderId="13" xfId="0" applyNumberFormat="1" applyFont="1" applyFill="1" applyBorder="1" applyAlignment="1" applyProtection="1">
      <alignment horizontal="center"/>
    </xf>
    <xf numFmtId="49" fontId="5" fillId="13" borderId="13" xfId="0" applyNumberFormat="1" applyFont="1" applyFill="1" applyBorder="1" applyProtection="1"/>
    <xf numFmtId="2" fontId="5" fillId="13" borderId="30" xfId="0" applyNumberFormat="1" applyFont="1" applyFill="1" applyBorder="1" applyAlignment="1" applyProtection="1">
      <alignment horizontal="center"/>
    </xf>
    <xf numFmtId="0" fontId="5" fillId="13" borderId="11" xfId="0" applyFont="1" applyFill="1" applyBorder="1" applyAlignment="1" applyProtection="1">
      <alignment horizontal="center"/>
    </xf>
    <xf numFmtId="49" fontId="5" fillId="13" borderId="11" xfId="0" applyNumberFormat="1" applyFont="1" applyFill="1" applyBorder="1" applyAlignment="1" applyProtection="1">
      <alignment horizontal="center"/>
    </xf>
    <xf numFmtId="49" fontId="5" fillId="13" borderId="11" xfId="0" applyNumberFormat="1" applyFont="1" applyFill="1" applyBorder="1" applyProtection="1"/>
    <xf numFmtId="2" fontId="18" fillId="13" borderId="30" xfId="0" applyNumberFormat="1" applyFont="1" applyFill="1" applyBorder="1" applyAlignment="1" applyProtection="1">
      <alignment horizontal="center"/>
    </xf>
    <xf numFmtId="2" fontId="5" fillId="13" borderId="32" xfId="0" applyNumberFormat="1" applyFont="1" applyFill="1" applyBorder="1" applyAlignment="1" applyProtection="1">
      <alignment horizontal="center"/>
    </xf>
    <xf numFmtId="0" fontId="5" fillId="13" borderId="18" xfId="0" applyFont="1" applyFill="1" applyBorder="1" applyAlignment="1" applyProtection="1">
      <alignment horizontal="center"/>
    </xf>
    <xf numFmtId="49" fontId="5" fillId="13" borderId="18" xfId="0" applyNumberFormat="1" applyFont="1" applyFill="1" applyBorder="1" applyAlignment="1" applyProtection="1">
      <alignment horizontal="center"/>
    </xf>
    <xf numFmtId="49" fontId="5" fillId="13" borderId="18" xfId="0" applyNumberFormat="1" applyFont="1" applyFill="1" applyBorder="1" applyProtection="1"/>
    <xf numFmtId="2" fontId="5" fillId="13" borderId="42" xfId="0" applyNumberFormat="1" applyFont="1" applyFill="1" applyBorder="1" applyAlignment="1" applyProtection="1">
      <alignment horizontal="center"/>
    </xf>
    <xf numFmtId="0" fontId="5" fillId="13" borderId="21" xfId="0" applyFont="1" applyFill="1" applyBorder="1" applyAlignment="1" applyProtection="1">
      <alignment horizontal="center"/>
    </xf>
    <xf numFmtId="49" fontId="5" fillId="13" borderId="21" xfId="0" applyNumberFormat="1" applyFont="1" applyFill="1" applyBorder="1" applyAlignment="1" applyProtection="1">
      <alignment horizontal="center"/>
    </xf>
    <xf numFmtId="49" fontId="5" fillId="13" borderId="21" xfId="0" applyNumberFormat="1" applyFont="1" applyFill="1" applyBorder="1" applyProtection="1"/>
    <xf numFmtId="0" fontId="18" fillId="7" borderId="3" xfId="0" applyFont="1" applyFill="1" applyBorder="1" applyAlignment="1" applyProtection="1">
      <alignment horizontal="center" vertical="center"/>
    </xf>
    <xf numFmtId="2" fontId="18" fillId="7" borderId="30" xfId="0" applyNumberFormat="1" applyFont="1" applyFill="1" applyBorder="1" applyAlignment="1" applyProtection="1">
      <alignment horizontal="center" vertical="top"/>
    </xf>
    <xf numFmtId="0" fontId="18" fillId="7" borderId="11" xfId="0" applyFont="1" applyFill="1" applyBorder="1" applyAlignment="1" applyProtection="1">
      <alignment horizontal="center" vertical="top" wrapText="1"/>
    </xf>
    <xf numFmtId="0" fontId="18" fillId="7" borderId="11" xfId="0" applyFont="1" applyFill="1" applyBorder="1" applyAlignment="1" applyProtection="1">
      <alignment horizontal="left" vertical="top" wrapText="1"/>
    </xf>
    <xf numFmtId="0" fontId="18" fillId="10" borderId="2" xfId="0" applyFont="1" applyFill="1" applyBorder="1" applyAlignment="1" applyProtection="1">
      <alignment horizontal="center" vertical="center"/>
    </xf>
    <xf numFmtId="2" fontId="18" fillId="10" borderId="57" xfId="0" applyNumberFormat="1" applyFont="1" applyFill="1" applyBorder="1" applyAlignment="1" applyProtection="1">
      <alignment horizontal="center"/>
    </xf>
    <xf numFmtId="0" fontId="18" fillId="10" borderId="13" xfId="0" applyFont="1" applyFill="1" applyBorder="1" applyAlignment="1" applyProtection="1">
      <alignment horizontal="center" vertical="top" wrapText="1"/>
    </xf>
    <xf numFmtId="0" fontId="18" fillId="10" borderId="13" xfId="0" applyFont="1" applyFill="1" applyBorder="1" applyAlignment="1" applyProtection="1">
      <alignment horizontal="left" vertical="top" wrapText="1"/>
    </xf>
    <xf numFmtId="0" fontId="18" fillId="10" borderId="13" xfId="0" applyFont="1" applyFill="1" applyBorder="1" applyAlignment="1" applyProtection="1">
      <alignment horizontal="center" vertical="center"/>
    </xf>
    <xf numFmtId="0" fontId="18" fillId="10" borderId="3" xfId="0" applyFont="1" applyFill="1" applyBorder="1" applyAlignment="1" applyProtection="1">
      <alignment horizontal="center" vertical="center"/>
    </xf>
    <xf numFmtId="2" fontId="18" fillId="10" borderId="30" xfId="0" applyNumberFormat="1" applyFont="1" applyFill="1" applyBorder="1" applyAlignment="1" applyProtection="1">
      <alignment horizontal="center"/>
    </xf>
    <xf numFmtId="0" fontId="18" fillId="10" borderId="11" xfId="0" applyFont="1" applyFill="1" applyBorder="1" applyAlignment="1" applyProtection="1">
      <alignment horizontal="center" vertical="top" wrapText="1"/>
    </xf>
    <xf numFmtId="0" fontId="18" fillId="10" borderId="11" xfId="3" applyFont="1" applyFill="1" applyBorder="1" applyAlignment="1" applyProtection="1">
      <alignment horizontal="center" vertical="center" wrapText="1"/>
    </xf>
    <xf numFmtId="0" fontId="18" fillId="10" borderId="11" xfId="0" applyFont="1" applyFill="1" applyBorder="1" applyAlignment="1" applyProtection="1">
      <alignment horizontal="left" vertical="top" wrapText="1"/>
    </xf>
    <xf numFmtId="0" fontId="18" fillId="10" borderId="11" xfId="0" applyFont="1" applyFill="1" applyBorder="1" applyAlignment="1" applyProtection="1">
      <alignment horizontal="center" vertical="center"/>
    </xf>
    <xf numFmtId="0" fontId="18" fillId="10" borderId="30" xfId="0" applyFont="1" applyFill="1" applyBorder="1" applyAlignment="1" applyProtection="1">
      <alignment horizontal="center"/>
    </xf>
    <xf numFmtId="49" fontId="18" fillId="10" borderId="11" xfId="0" applyNumberFormat="1" applyFont="1" applyFill="1" applyBorder="1" applyAlignment="1" applyProtection="1">
      <alignment horizontal="center"/>
    </xf>
    <xf numFmtId="0" fontId="18" fillId="10" borderId="34" xfId="0" applyFont="1" applyFill="1" applyBorder="1" applyAlignment="1" applyProtection="1">
      <alignment horizontal="center" vertical="center"/>
    </xf>
    <xf numFmtId="0" fontId="18" fillId="10" borderId="35" xfId="0" applyFont="1" applyFill="1" applyBorder="1" applyAlignment="1" applyProtection="1">
      <alignment horizontal="center"/>
    </xf>
    <xf numFmtId="0" fontId="18" fillId="10" borderId="21" xfId="0" applyFont="1" applyFill="1" applyBorder="1" applyAlignment="1" applyProtection="1">
      <alignment horizontal="center"/>
    </xf>
    <xf numFmtId="0" fontId="18" fillId="10" borderId="17" xfId="0" applyFont="1" applyFill="1" applyBorder="1" applyAlignment="1" applyProtection="1">
      <alignment horizontal="center" vertical="top" wrapText="1"/>
    </xf>
    <xf numFmtId="0" fontId="18" fillId="10" borderId="17" xfId="0" applyFont="1" applyFill="1" applyBorder="1" applyAlignment="1" applyProtection="1">
      <alignment horizontal="left" vertical="top" wrapText="1"/>
    </xf>
    <xf numFmtId="49" fontId="18" fillId="10" borderId="17" xfId="0" applyNumberFormat="1" applyFont="1" applyFill="1" applyBorder="1" applyAlignment="1" applyProtection="1">
      <alignment horizontal="center"/>
    </xf>
    <xf numFmtId="0" fontId="18" fillId="9" borderId="2" xfId="0" applyFont="1" applyFill="1" applyBorder="1" applyAlignment="1" applyProtection="1">
      <alignment horizontal="center" vertical="center"/>
    </xf>
    <xf numFmtId="2" fontId="18" fillId="9" borderId="57" xfId="0" applyNumberFormat="1" applyFont="1" applyFill="1" applyBorder="1" applyAlignment="1" applyProtection="1">
      <alignment horizontal="center"/>
    </xf>
    <xf numFmtId="0" fontId="18" fillId="9" borderId="13" xfId="3" applyFont="1" applyFill="1" applyBorder="1" applyAlignment="1" applyProtection="1">
      <alignment horizontal="center" vertical="center"/>
    </xf>
    <xf numFmtId="0" fontId="18" fillId="9" borderId="58" xfId="0" applyFont="1" applyFill="1" applyBorder="1" applyAlignment="1" applyProtection="1">
      <alignment horizontal="center"/>
    </xf>
    <xf numFmtId="0" fontId="18" fillId="9" borderId="13" xfId="0" applyFont="1" applyFill="1" applyBorder="1" applyAlignment="1" applyProtection="1">
      <alignment horizontal="center" vertical="top" wrapText="1"/>
    </xf>
    <xf numFmtId="0" fontId="18" fillId="9" borderId="13" xfId="0" applyFont="1" applyFill="1" applyBorder="1" applyAlignment="1" applyProtection="1">
      <alignment horizontal="left" vertical="top" wrapText="1"/>
    </xf>
    <xf numFmtId="0" fontId="18" fillId="9" borderId="13" xfId="3" applyFont="1" applyFill="1" applyBorder="1" applyAlignment="1" applyProtection="1">
      <alignment horizontal="center" vertical="center" wrapText="1"/>
    </xf>
    <xf numFmtId="0" fontId="18" fillId="9" borderId="3" xfId="0" applyFont="1" applyFill="1" applyBorder="1" applyAlignment="1" applyProtection="1">
      <alignment horizontal="center" vertical="center"/>
    </xf>
    <xf numFmtId="2" fontId="18" fillId="9" borderId="30" xfId="0" applyNumberFormat="1" applyFont="1" applyFill="1" applyBorder="1" applyAlignment="1" applyProtection="1">
      <alignment horizontal="center" vertical="top"/>
    </xf>
    <xf numFmtId="0" fontId="18" fillId="9" borderId="11" xfId="0" applyFont="1" applyFill="1" applyBorder="1" applyAlignment="1" applyProtection="1">
      <alignment horizontal="center" vertical="top" wrapText="1"/>
    </xf>
    <xf numFmtId="0" fontId="18" fillId="9" borderId="11" xfId="0" applyFont="1" applyFill="1" applyBorder="1" applyAlignment="1" applyProtection="1">
      <alignment horizontal="left" vertical="top" wrapText="1"/>
    </xf>
    <xf numFmtId="2" fontId="18" fillId="9" borderId="30" xfId="0" applyNumberFormat="1" applyFont="1" applyFill="1" applyBorder="1" applyAlignment="1" applyProtection="1">
      <alignment horizontal="center"/>
    </xf>
    <xf numFmtId="197" fontId="18" fillId="9" borderId="30" xfId="0" applyNumberFormat="1" applyFont="1" applyFill="1" applyBorder="1" applyAlignment="1" applyProtection="1">
      <alignment horizontal="center"/>
    </xf>
    <xf numFmtId="0" fontId="18" fillId="9" borderId="11" xfId="0" applyFont="1" applyFill="1" applyBorder="1" applyProtection="1"/>
    <xf numFmtId="0" fontId="18" fillId="9" borderId="34" xfId="0" applyFont="1" applyFill="1" applyBorder="1" applyAlignment="1" applyProtection="1">
      <alignment horizontal="center" vertical="center"/>
    </xf>
    <xf numFmtId="2" fontId="18" fillId="9" borderId="35" xfId="0" applyNumberFormat="1" applyFont="1" applyFill="1" applyBorder="1" applyAlignment="1" applyProtection="1">
      <alignment horizontal="center"/>
    </xf>
    <xf numFmtId="0" fontId="18" fillId="9" borderId="17" xfId="0" applyFont="1" applyFill="1" applyBorder="1" applyAlignment="1" applyProtection="1">
      <alignment horizontal="center" vertical="top" wrapText="1"/>
    </xf>
    <xf numFmtId="0" fontId="18" fillId="9" borderId="17" xfId="0" applyFont="1" applyFill="1" applyBorder="1" applyAlignment="1" applyProtection="1">
      <alignment horizontal="left" vertical="top" wrapText="1"/>
    </xf>
    <xf numFmtId="0" fontId="18" fillId="9" borderId="17" xfId="3" applyFont="1" applyFill="1" applyBorder="1" applyAlignment="1" applyProtection="1">
      <alignment horizontal="center" vertical="center" wrapText="1"/>
    </xf>
    <xf numFmtId="0" fontId="18" fillId="7" borderId="2" xfId="0" applyFont="1" applyFill="1" applyBorder="1" applyAlignment="1" applyProtection="1">
      <alignment horizontal="center" vertical="center"/>
    </xf>
    <xf numFmtId="2" fontId="18" fillId="7" borderId="57" xfId="0" applyNumberFormat="1" applyFont="1" applyFill="1" applyBorder="1" applyAlignment="1" applyProtection="1">
      <alignment horizontal="center" vertical="center"/>
    </xf>
    <xf numFmtId="0" fontId="5" fillId="7" borderId="18" xfId="0" applyFont="1" applyFill="1" applyBorder="1" applyAlignment="1" applyProtection="1">
      <alignment horizontal="center"/>
    </xf>
    <xf numFmtId="0" fontId="18" fillId="7" borderId="13" xfId="0" applyFont="1" applyFill="1" applyBorder="1" applyAlignment="1" applyProtection="1">
      <alignment horizontal="center" vertical="center" wrapText="1"/>
    </xf>
    <xf numFmtId="0" fontId="18" fillId="7" borderId="13" xfId="0" applyFont="1" applyFill="1" applyBorder="1" applyAlignment="1" applyProtection="1">
      <alignment horizontal="left" vertical="center" wrapText="1"/>
    </xf>
    <xf numFmtId="0" fontId="18" fillId="7" borderId="13" xfId="3" applyFont="1" applyFill="1" applyBorder="1" applyAlignment="1" applyProtection="1">
      <alignment horizontal="center" vertical="center" wrapText="1"/>
    </xf>
    <xf numFmtId="0" fontId="18" fillId="7" borderId="13" xfId="0" applyFont="1" applyFill="1" applyBorder="1" applyAlignment="1" applyProtection="1">
      <alignment horizontal="center" vertical="center"/>
    </xf>
    <xf numFmtId="2" fontId="18" fillId="7" borderId="30" xfId="0" applyNumberFormat="1" applyFont="1" applyFill="1" applyBorder="1" applyAlignment="1" applyProtection="1">
      <alignment horizontal="center" vertical="center"/>
    </xf>
    <xf numFmtId="0" fontId="5" fillId="7" borderId="58" xfId="0" applyFont="1" applyFill="1" applyBorder="1" applyAlignment="1" applyProtection="1">
      <alignment horizontal="center"/>
    </xf>
    <xf numFmtId="0" fontId="18" fillId="7" borderId="17" xfId="0" applyFont="1" applyFill="1" applyBorder="1" applyAlignment="1" applyProtection="1">
      <alignment horizontal="center" vertical="center" wrapText="1"/>
    </xf>
    <xf numFmtId="0" fontId="18" fillId="7" borderId="11" xfId="0" applyFont="1" applyFill="1" applyBorder="1" applyAlignment="1" applyProtection="1">
      <alignment horizontal="center" vertical="center" wrapText="1"/>
    </xf>
    <xf numFmtId="0" fontId="18" fillId="7" borderId="11" xfId="0" applyFont="1" applyFill="1" applyBorder="1" applyAlignment="1" applyProtection="1">
      <alignment horizontal="left" vertical="center" wrapText="1"/>
    </xf>
    <xf numFmtId="0" fontId="5" fillId="7" borderId="11" xfId="0" applyFont="1" applyFill="1" applyBorder="1" applyAlignment="1" applyProtection="1">
      <alignment horizontal="center"/>
    </xf>
    <xf numFmtId="0" fontId="18" fillId="7" borderId="11" xfId="0" applyFont="1" applyFill="1" applyBorder="1" applyAlignment="1" applyProtection="1">
      <alignment horizontal="left" vertical="center"/>
    </xf>
    <xf numFmtId="0" fontId="18" fillId="7" borderId="34" xfId="0" applyFont="1" applyFill="1" applyBorder="1" applyAlignment="1" applyProtection="1">
      <alignment horizontal="center" vertical="center"/>
    </xf>
    <xf numFmtId="0" fontId="18" fillId="7" borderId="35" xfId="0" applyFont="1" applyFill="1" applyBorder="1" applyAlignment="1" applyProtection="1">
      <alignment horizontal="center"/>
    </xf>
    <xf numFmtId="0" fontId="18" fillId="7" borderId="58" xfId="3" applyFont="1" applyFill="1" applyBorder="1" applyAlignment="1" applyProtection="1">
      <alignment horizontal="center" vertical="center"/>
    </xf>
    <xf numFmtId="0" fontId="18" fillId="7" borderId="58" xfId="0" applyFont="1" applyFill="1" applyBorder="1" applyAlignment="1" applyProtection="1">
      <alignment horizontal="center"/>
    </xf>
    <xf numFmtId="0" fontId="18" fillId="7" borderId="17" xfId="0" applyFont="1" applyFill="1" applyBorder="1" applyProtection="1"/>
    <xf numFmtId="0" fontId="18" fillId="10" borderId="57" xfId="0" applyFont="1" applyFill="1" applyBorder="1" applyAlignment="1" applyProtection="1">
      <alignment horizontal="center"/>
    </xf>
    <xf numFmtId="0" fontId="18" fillId="10" borderId="13" xfId="0" applyFont="1" applyFill="1" applyBorder="1" applyProtection="1"/>
    <xf numFmtId="0" fontId="18" fillId="10" borderId="13" xfId="3" applyFont="1" applyFill="1" applyBorder="1" applyAlignment="1" applyProtection="1">
      <alignment horizontal="center" vertical="center" wrapText="1"/>
    </xf>
    <xf numFmtId="0" fontId="18" fillId="10" borderId="11" xfId="0" applyFont="1" applyFill="1" applyBorder="1" applyProtection="1"/>
    <xf numFmtId="0" fontId="18" fillId="10" borderId="17" xfId="3" applyFont="1" applyFill="1" applyBorder="1" applyAlignment="1" applyProtection="1">
      <alignment horizontal="center" vertical="center" wrapText="1"/>
    </xf>
    <xf numFmtId="0" fontId="5" fillId="9" borderId="2" xfId="0" applyFont="1" applyFill="1" applyBorder="1" applyAlignment="1" applyProtection="1">
      <alignment horizontal="center" vertical="center"/>
    </xf>
    <xf numFmtId="0" fontId="8" fillId="9" borderId="57" xfId="7" applyFont="1" applyFill="1" applyBorder="1" applyAlignment="1" applyProtection="1">
      <alignment horizontal="center" vertical="center"/>
    </xf>
    <xf numFmtId="0" fontId="5" fillId="9" borderId="13" xfId="7" applyFont="1" applyFill="1" applyBorder="1" applyAlignment="1" applyProtection="1">
      <alignment horizontal="center" vertical="center"/>
    </xf>
    <xf numFmtId="0" fontId="5" fillId="9" borderId="13" xfId="6" applyFont="1" applyFill="1" applyBorder="1" applyAlignment="1" applyProtection="1">
      <alignment horizontal="center" vertical="center"/>
    </xf>
    <xf numFmtId="0" fontId="5" fillId="9" borderId="13" xfId="7" applyFont="1" applyFill="1" applyBorder="1" applyAlignment="1" applyProtection="1">
      <alignment horizontal="left" vertical="center"/>
    </xf>
    <xf numFmtId="0" fontId="5" fillId="9" borderId="13" xfId="3" applyFont="1" applyFill="1" applyBorder="1" applyAlignment="1" applyProtection="1">
      <alignment horizontal="center" vertical="center" wrapText="1"/>
    </xf>
    <xf numFmtId="0" fontId="5" fillId="9" borderId="13" xfId="0" applyFont="1" applyFill="1" applyBorder="1" applyAlignment="1" applyProtection="1">
      <alignment horizontal="center"/>
    </xf>
    <xf numFmtId="0" fontId="5" fillId="0" borderId="0" xfId="0" applyFont="1" applyFill="1" applyBorder="1" applyAlignment="1" applyProtection="1">
      <alignment horizontal="center"/>
    </xf>
    <xf numFmtId="0" fontId="5" fillId="0" borderId="0" xfId="0" applyFont="1" applyFill="1" applyBorder="1" applyAlignment="1" applyProtection="1">
      <alignment horizontal="left"/>
    </xf>
    <xf numFmtId="0" fontId="8" fillId="0" borderId="0" xfId="0" applyFont="1" applyFill="1" applyBorder="1" applyAlignment="1" applyProtection="1">
      <alignment horizontal="left"/>
    </xf>
    <xf numFmtId="0" fontId="5" fillId="9" borderId="3" xfId="0" applyFont="1" applyFill="1" applyBorder="1" applyAlignment="1" applyProtection="1">
      <alignment horizontal="center" vertical="center"/>
    </xf>
    <xf numFmtId="2" fontId="8" fillId="9" borderId="30" xfId="0" applyNumberFormat="1" applyFont="1" applyFill="1" applyBorder="1" applyAlignment="1" applyProtection="1">
      <alignment horizontal="center"/>
    </xf>
    <xf numFmtId="0" fontId="5" fillId="9" borderId="11" xfId="0" applyFont="1" applyFill="1" applyBorder="1" applyAlignment="1" applyProtection="1">
      <alignment horizontal="center" vertical="center"/>
    </xf>
    <xf numFmtId="1" fontId="5" fillId="9" borderId="11" xfId="0" applyNumberFormat="1" applyFont="1" applyFill="1" applyBorder="1" applyAlignment="1" applyProtection="1">
      <alignment horizontal="left"/>
    </xf>
    <xf numFmtId="0" fontId="5" fillId="9" borderId="11" xfId="3" applyFont="1" applyFill="1" applyBorder="1" applyAlignment="1" applyProtection="1">
      <alignment horizontal="center" vertical="center" wrapText="1"/>
    </xf>
    <xf numFmtId="0" fontId="5" fillId="9" borderId="11" xfId="0" applyFont="1" applyFill="1" applyBorder="1" applyAlignment="1" applyProtection="1">
      <alignment horizontal="center"/>
    </xf>
    <xf numFmtId="2" fontId="8" fillId="9" borderId="42" xfId="0" applyNumberFormat="1" applyFont="1" applyFill="1" applyBorder="1" applyAlignment="1" applyProtection="1">
      <alignment horizontal="center"/>
    </xf>
    <xf numFmtId="0" fontId="5" fillId="9" borderId="21" xfId="0" applyFont="1" applyFill="1" applyBorder="1" applyAlignment="1" applyProtection="1">
      <alignment horizontal="center" vertical="center"/>
    </xf>
    <xf numFmtId="1" fontId="5" fillId="9" borderId="21" xfId="0" applyNumberFormat="1" applyFont="1" applyFill="1" applyBorder="1" applyAlignment="1" applyProtection="1">
      <alignment horizontal="left"/>
    </xf>
    <xf numFmtId="0" fontId="5" fillId="7" borderId="15" xfId="0" applyFont="1" applyFill="1" applyBorder="1" applyAlignment="1" applyProtection="1">
      <alignment horizontal="center" vertical="center"/>
    </xf>
    <xf numFmtId="0" fontId="5" fillId="7" borderId="32" xfId="0" applyFont="1" applyFill="1" applyBorder="1" applyAlignment="1" applyProtection="1">
      <alignment horizontal="center"/>
    </xf>
    <xf numFmtId="0" fontId="5" fillId="7" borderId="18" xfId="3" applyFont="1" applyFill="1" applyBorder="1" applyAlignment="1" applyProtection="1">
      <alignment horizontal="center" vertical="center"/>
    </xf>
    <xf numFmtId="0" fontId="5" fillId="7" borderId="18" xfId="0" applyFont="1" applyFill="1" applyBorder="1" applyProtection="1"/>
    <xf numFmtId="0" fontId="5" fillId="7" borderId="18" xfId="3" applyFont="1" applyFill="1" applyBorder="1" applyAlignment="1" applyProtection="1">
      <alignment horizontal="center" vertical="center" wrapText="1"/>
    </xf>
    <xf numFmtId="0" fontId="5" fillId="7" borderId="3" xfId="0" applyFont="1" applyFill="1" applyBorder="1" applyAlignment="1" applyProtection="1">
      <alignment horizontal="center" vertical="center"/>
    </xf>
    <xf numFmtId="0" fontId="5" fillId="7" borderId="30" xfId="0" applyFont="1" applyFill="1" applyBorder="1" applyAlignment="1" applyProtection="1">
      <alignment horizontal="center"/>
    </xf>
    <xf numFmtId="0" fontId="5" fillId="7" borderId="11" xfId="3" applyFont="1" applyFill="1" applyBorder="1" applyAlignment="1" applyProtection="1">
      <alignment horizontal="center" vertical="center"/>
    </xf>
    <xf numFmtId="0" fontId="5" fillId="7" borderId="11" xfId="0" applyFont="1" applyFill="1" applyBorder="1" applyProtection="1"/>
    <xf numFmtId="0" fontId="5" fillId="7" borderId="11" xfId="3" applyFont="1" applyFill="1" applyBorder="1" applyAlignment="1" applyProtection="1">
      <alignment horizontal="center" vertical="center" wrapText="1"/>
    </xf>
    <xf numFmtId="0" fontId="5" fillId="7" borderId="31" xfId="3" applyFont="1" applyFill="1" applyBorder="1" applyAlignment="1" applyProtection="1">
      <alignment horizontal="center" vertical="center" wrapText="1"/>
    </xf>
    <xf numFmtId="0" fontId="5" fillId="7" borderId="11" xfId="0" applyFont="1" applyFill="1" applyBorder="1" applyAlignment="1" applyProtection="1">
      <alignment horizontal="center" vertical="center"/>
    </xf>
    <xf numFmtId="0" fontId="17" fillId="7" borderId="11" xfId="3" applyFont="1" applyFill="1" applyBorder="1" applyAlignment="1" applyProtection="1">
      <alignment horizontal="center" vertical="center" wrapText="1"/>
    </xf>
    <xf numFmtId="0" fontId="5" fillId="7" borderId="20" xfId="0" applyFont="1" applyFill="1" applyBorder="1" applyAlignment="1" applyProtection="1">
      <alignment horizontal="center" vertical="center"/>
    </xf>
    <xf numFmtId="0" fontId="5" fillId="7" borderId="42" xfId="0" applyFont="1" applyFill="1" applyBorder="1" applyAlignment="1" applyProtection="1">
      <alignment horizontal="center"/>
    </xf>
    <xf numFmtId="0" fontId="5" fillId="7" borderId="21" xfId="3" applyFont="1" applyFill="1" applyBorder="1" applyAlignment="1" applyProtection="1">
      <alignment horizontal="center" vertical="center"/>
    </xf>
    <xf numFmtId="0" fontId="5" fillId="7" borderId="21" xfId="0" applyFont="1" applyFill="1" applyBorder="1" applyAlignment="1" applyProtection="1">
      <alignment horizontal="center"/>
    </xf>
    <xf numFmtId="0" fontId="5" fillId="7" borderId="21" xfId="0" applyFont="1" applyFill="1" applyBorder="1" applyProtection="1"/>
    <xf numFmtId="0" fontId="5" fillId="7" borderId="21" xfId="3" applyFont="1" applyFill="1" applyBorder="1" applyAlignment="1" applyProtection="1">
      <alignment horizontal="center" vertical="center" wrapText="1"/>
    </xf>
    <xf numFmtId="0" fontId="5" fillId="0" borderId="0" xfId="0" applyFont="1" applyFill="1" applyBorder="1" applyAlignment="1" applyProtection="1">
      <alignment horizontal="center" vertical="center"/>
    </xf>
    <xf numFmtId="0" fontId="5" fillId="0" borderId="0" xfId="3" applyFont="1" applyFill="1" applyBorder="1" applyAlignment="1" applyProtection="1">
      <alignment horizontal="center" vertical="center"/>
    </xf>
    <xf numFmtId="0" fontId="5" fillId="0" borderId="0" xfId="3" applyFont="1" applyFill="1" applyBorder="1" applyAlignment="1" applyProtection="1">
      <alignment horizontal="center" vertical="center" wrapText="1"/>
    </xf>
    <xf numFmtId="2" fontId="18" fillId="0" borderId="0" xfId="3" applyNumberFormat="1" applyFont="1" applyFill="1" applyBorder="1" applyAlignment="1" applyProtection="1">
      <alignment horizontal="center" vertical="center" wrapText="1"/>
    </xf>
    <xf numFmtId="0" fontId="5" fillId="0" borderId="0" xfId="0" applyFont="1" applyFill="1" applyBorder="1" applyAlignment="1" applyProtection="1">
      <alignment vertical="center"/>
    </xf>
    <xf numFmtId="0" fontId="5" fillId="0" borderId="0" xfId="0" applyFont="1" applyFill="1" applyBorder="1" applyAlignment="1" applyProtection="1">
      <alignment vertical="top" wrapText="1"/>
    </xf>
    <xf numFmtId="202" fontId="2" fillId="3" borderId="6" xfId="0" applyNumberFormat="1" applyFont="1" applyFill="1" applyBorder="1" applyAlignment="1" applyProtection="1">
      <alignment horizontal="center"/>
    </xf>
    <xf numFmtId="0" fontId="58" fillId="3" borderId="6" xfId="0" applyFont="1" applyFill="1" applyBorder="1" applyAlignment="1" applyProtection="1">
      <alignment horizontal="center"/>
      <protection locked="0"/>
    </xf>
    <xf numFmtId="0" fontId="0" fillId="5" borderId="7" xfId="0" applyFill="1" applyBorder="1" applyAlignment="1" applyProtection="1">
      <alignment horizontal="center"/>
      <protection locked="0"/>
    </xf>
    <xf numFmtId="0" fontId="0" fillId="3" borderId="4" xfId="0" applyFill="1" applyBorder="1" applyAlignment="1" applyProtection="1">
      <alignment horizontal="center"/>
    </xf>
    <xf numFmtId="0" fontId="0" fillId="3" borderId="0" xfId="0" applyFill="1" applyAlignment="1" applyProtection="1">
      <alignment horizontal="center"/>
    </xf>
    <xf numFmtId="0" fontId="4" fillId="2" borderId="0" xfId="0" applyFont="1" applyFill="1" applyAlignment="1" applyProtection="1">
      <alignment horizontal="center"/>
    </xf>
    <xf numFmtId="0" fontId="0" fillId="2" borderId="0" xfId="0" applyFill="1" applyAlignment="1" applyProtection="1">
      <alignment horizontal="center"/>
    </xf>
    <xf numFmtId="0" fontId="0" fillId="3" borderId="0" xfId="0" applyFill="1" applyBorder="1" applyAlignment="1" applyProtection="1">
      <alignment horizontal="center" vertical="center" wrapText="1"/>
    </xf>
    <xf numFmtId="0" fontId="11" fillId="2" borderId="0" xfId="0" applyFont="1" applyFill="1" applyBorder="1" applyAlignment="1" applyProtection="1">
      <alignment horizontal="center"/>
    </xf>
    <xf numFmtId="0" fontId="11" fillId="2" borderId="0" xfId="0" applyFont="1" applyFill="1" applyBorder="1" applyAlignment="1" applyProtection="1">
      <alignment horizontal="left"/>
    </xf>
    <xf numFmtId="0" fontId="22" fillId="0" borderId="35" xfId="0" applyFont="1" applyFill="1" applyBorder="1" applyAlignment="1" applyProtection="1">
      <alignment horizontal="center" vertical="center" textRotation="90" wrapText="1"/>
    </xf>
    <xf numFmtId="0" fontId="22" fillId="0" borderId="59" xfId="0" applyFont="1" applyFill="1" applyBorder="1" applyAlignment="1" applyProtection="1">
      <alignment horizontal="center" vertical="center" textRotation="90" wrapText="1"/>
    </xf>
    <xf numFmtId="0" fontId="22" fillId="0" borderId="35" xfId="0" applyFont="1" applyFill="1" applyBorder="1" applyAlignment="1" applyProtection="1">
      <alignment horizontal="center" vertical="center" textRotation="90"/>
    </xf>
    <xf numFmtId="0" fontId="22" fillId="0" borderId="59" xfId="0" applyFont="1" applyFill="1" applyBorder="1" applyAlignment="1" applyProtection="1">
      <alignment horizontal="center" vertical="center" textRotation="90"/>
    </xf>
    <xf numFmtId="0" fontId="22" fillId="0" borderId="41" xfId="0" applyFont="1" applyFill="1" applyBorder="1" applyAlignment="1" applyProtection="1">
      <alignment horizontal="center" vertical="center" textRotation="90"/>
    </xf>
    <xf numFmtId="170" fontId="22" fillId="0" borderId="35" xfId="1" applyFont="1" applyFill="1" applyBorder="1" applyAlignment="1" applyProtection="1">
      <alignment horizontal="center" vertical="center" textRotation="90" wrapText="1"/>
    </xf>
    <xf numFmtId="170" fontId="22" fillId="0" borderId="59" xfId="1" applyFont="1" applyFill="1" applyBorder="1" applyAlignment="1" applyProtection="1">
      <alignment horizontal="center" vertical="center" textRotation="90" wrapText="1"/>
    </xf>
    <xf numFmtId="0" fontId="21" fillId="2" borderId="0" xfId="8" applyFont="1" applyFill="1" applyAlignment="1" applyProtection="1">
      <alignment horizontal="left"/>
    </xf>
    <xf numFmtId="0" fontId="10" fillId="3" borderId="11" xfId="8" applyFont="1" applyFill="1" applyBorder="1" applyAlignment="1" applyProtection="1">
      <alignment horizontal="left"/>
      <protection locked="0"/>
    </xf>
    <xf numFmtId="0" fontId="10" fillId="3" borderId="11" xfId="8" applyFill="1" applyBorder="1" applyAlignment="1" applyProtection="1">
      <alignment horizontal="left"/>
      <protection locked="0"/>
    </xf>
    <xf numFmtId="0" fontId="32" fillId="2" borderId="60" xfId="8" applyFont="1" applyFill="1" applyBorder="1" applyAlignment="1" applyProtection="1">
      <alignment horizontal="left"/>
      <protection locked="0"/>
    </xf>
    <xf numFmtId="0" fontId="32" fillId="2" borderId="61" xfId="8" applyFont="1" applyFill="1" applyBorder="1" applyAlignment="1" applyProtection="1">
      <alignment horizontal="left"/>
      <protection locked="0"/>
    </xf>
    <xf numFmtId="0" fontId="32" fillId="2" borderId="62" xfId="8" applyFont="1" applyFill="1" applyBorder="1" applyAlignment="1" applyProtection="1">
      <alignment horizontal="left"/>
      <protection locked="0"/>
    </xf>
    <xf numFmtId="0" fontId="10" fillId="3" borderId="16" xfId="8" applyFill="1" applyBorder="1" applyAlignment="1" applyProtection="1">
      <alignment horizontal="left"/>
    </xf>
    <xf numFmtId="0" fontId="10" fillId="3" borderId="66" xfId="8" applyFill="1" applyBorder="1" applyAlignment="1" applyProtection="1">
      <alignment horizontal="left"/>
    </xf>
    <xf numFmtId="0" fontId="10" fillId="3" borderId="30" xfId="8" applyFill="1" applyBorder="1" applyAlignment="1" applyProtection="1">
      <alignment horizontal="left"/>
    </xf>
    <xf numFmtId="0" fontId="4" fillId="2" borderId="60" xfId="8" applyFont="1" applyFill="1" applyBorder="1" applyAlignment="1" applyProtection="1">
      <alignment horizontal="left"/>
      <protection locked="0"/>
    </xf>
    <xf numFmtId="0" fontId="4" fillId="2" borderId="61" xfId="8" applyFont="1" applyFill="1" applyBorder="1" applyAlignment="1" applyProtection="1">
      <alignment horizontal="left"/>
      <protection locked="0"/>
    </xf>
    <xf numFmtId="0" fontId="4" fillId="2" borderId="62" xfId="8" applyFont="1" applyFill="1" applyBorder="1" applyAlignment="1" applyProtection="1">
      <alignment horizontal="left"/>
      <protection locked="0"/>
    </xf>
    <xf numFmtId="170" fontId="22" fillId="3" borderId="40" xfId="1" applyFont="1" applyFill="1" applyBorder="1" applyAlignment="1" applyProtection="1">
      <alignment horizontal="center" vertical="center" textRotation="90"/>
    </xf>
    <xf numFmtId="170" fontId="22" fillId="3" borderId="63" xfId="1" applyFont="1" applyFill="1" applyBorder="1" applyAlignment="1" applyProtection="1">
      <alignment horizontal="center" vertical="center" textRotation="90"/>
    </xf>
    <xf numFmtId="170" fontId="22" fillId="3" borderId="64" xfId="1" applyFont="1" applyFill="1" applyBorder="1" applyAlignment="1" applyProtection="1">
      <alignment horizontal="center" vertical="center" textRotation="90"/>
    </xf>
    <xf numFmtId="0" fontId="22" fillId="3" borderId="51" xfId="8" applyFont="1" applyFill="1" applyBorder="1" applyAlignment="1" applyProtection="1">
      <alignment horizontal="center" vertical="center" textRotation="90"/>
    </xf>
    <xf numFmtId="0" fontId="22" fillId="3" borderId="65" xfId="8" applyFont="1" applyFill="1" applyBorder="1" applyAlignment="1" applyProtection="1">
      <alignment horizontal="center" vertical="center" textRotation="90"/>
    </xf>
    <xf numFmtId="0" fontId="22" fillId="3" borderId="49" xfId="8" applyFont="1" applyFill="1" applyBorder="1" applyAlignment="1" applyProtection="1">
      <alignment horizontal="center" vertical="center" textRotation="90"/>
    </xf>
    <xf numFmtId="0" fontId="22" fillId="3" borderId="63" xfId="8" applyFont="1" applyFill="1" applyBorder="1" applyAlignment="1" applyProtection="1">
      <alignment horizontal="center" vertical="center" textRotation="90"/>
    </xf>
    <xf numFmtId="0" fontId="22" fillId="3" borderId="64" xfId="8" applyFont="1" applyFill="1" applyBorder="1" applyAlignment="1" applyProtection="1">
      <alignment horizontal="center" vertical="center" textRotation="90"/>
    </xf>
    <xf numFmtId="0" fontId="22" fillId="0" borderId="40" xfId="8" applyFont="1" applyFill="1" applyBorder="1" applyAlignment="1" applyProtection="1">
      <alignment horizontal="center" vertical="center" textRotation="90"/>
    </xf>
    <xf numFmtId="0" fontId="22" fillId="0" borderId="63" xfId="8" applyFont="1" applyFill="1" applyBorder="1" applyAlignment="1" applyProtection="1">
      <alignment horizontal="center" vertical="center" textRotation="90"/>
    </xf>
    <xf numFmtId="0" fontId="22" fillId="0" borderId="64" xfId="8" applyFont="1" applyFill="1" applyBorder="1" applyAlignment="1" applyProtection="1">
      <alignment horizontal="center" vertical="center" textRotation="90"/>
    </xf>
    <xf numFmtId="0" fontId="22" fillId="2" borderId="0" xfId="8" applyFont="1" applyFill="1" applyBorder="1" applyAlignment="1" applyProtection="1">
      <alignment horizontal="center" vertical="center" textRotation="90"/>
    </xf>
    <xf numFmtId="0" fontId="22" fillId="3" borderId="40" xfId="8" applyFont="1" applyFill="1" applyBorder="1" applyAlignment="1" applyProtection="1">
      <alignment horizontal="center" vertical="center" textRotation="90"/>
    </xf>
    <xf numFmtId="0" fontId="22" fillId="2" borderId="63" xfId="8" applyFont="1" applyFill="1" applyBorder="1" applyAlignment="1" applyProtection="1">
      <alignment horizontal="center" vertical="center" textRotation="90"/>
    </xf>
    <xf numFmtId="15" fontId="10" fillId="3" borderId="30" xfId="8" applyNumberFormat="1" applyFill="1" applyBorder="1" applyAlignment="1" applyProtection="1">
      <alignment horizontal="left"/>
      <protection locked="0"/>
    </xf>
    <xf numFmtId="15" fontId="10" fillId="3" borderId="11" xfId="8" applyNumberFormat="1" applyFill="1" applyBorder="1" applyAlignment="1" applyProtection="1">
      <alignment horizontal="left"/>
      <protection locked="0"/>
    </xf>
  </cellXfs>
  <cellStyles count="10">
    <cellStyle name="Currency" xfId="1" builtinId="4"/>
    <cellStyle name="Hyperlink" xfId="2" builtinId="8"/>
    <cellStyle name="Normal" xfId="0" builtinId="0"/>
    <cellStyle name="Normal_1º Ano Un_1" xfId="3"/>
    <cellStyle name="Normal_2º Ano Un" xfId="4"/>
    <cellStyle name="Normal_Alunos AFA Ano lectivo 13-14" xfId="5"/>
    <cellStyle name="Normal_ETM's" xfId="6"/>
    <cellStyle name="Normal_Politécnico Tir e 3º Ano" xfId="7"/>
    <cellStyle name="Normal_Sobrevivencia e Fisiologia" xfId="8"/>
    <cellStyle name="Normal_Vestibular" xfId="9"/>
  </cellStyles>
  <dxfs count="172">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11"/>
        </patternFill>
      </fill>
    </dxf>
    <dxf>
      <fill>
        <patternFill>
          <bgColor indexed="13"/>
        </patternFill>
      </fill>
    </dxf>
    <dxf>
      <fill>
        <patternFill>
          <bgColor indexed="10"/>
        </patternFill>
      </fill>
    </dxf>
    <dxf>
      <fill>
        <patternFill>
          <bgColor indexed="11"/>
        </patternFill>
      </fill>
    </dxf>
    <dxf>
      <fill>
        <patternFill>
          <bgColor indexed="13"/>
        </patternFill>
      </fill>
    </dxf>
    <dxf>
      <fill>
        <patternFill>
          <bgColor indexed="10"/>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8"/>
        </patternFill>
      </fill>
    </dxf>
    <dxf>
      <fill>
        <patternFill>
          <bgColor indexed="41"/>
        </patternFill>
      </fill>
    </dxf>
    <dxf>
      <fill>
        <patternFill>
          <bgColor indexed="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Drop" dropLines="13" dropStyle="combo" dx="22" fmlaLink="$S$14" fmlaRange="$S$1:$S$12" noThreeD="1" sel="3" val="0"/>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35</xdr:col>
          <xdr:colOff>28575</xdr:colOff>
          <xdr:row>31</xdr:row>
          <xdr:rowOff>76200</xdr:rowOff>
        </xdr:from>
        <xdr:to>
          <xdr:col>44</xdr:col>
          <xdr:colOff>66675</xdr:colOff>
          <xdr:row>35</xdr:row>
          <xdr:rowOff>0</xdr:rowOff>
        </xdr:to>
        <xdr:sp macro="" textlink="">
          <xdr:nvSpPr>
            <xdr:cNvPr id="81923" name="Button 3" hidden="1">
              <a:extLst>
                <a:ext uri="{63B3BB69-23CF-44E3-9099-C40C66FF867C}">
                  <a14:compatExt spid="_x0000_s81923"/>
                </a:ext>
                <a:ext uri="{FF2B5EF4-FFF2-40B4-BE49-F238E27FC236}">
                  <a16:creationId xmlns:a16="http://schemas.microsoft.com/office/drawing/2014/main" id="{B829C244-AB1E-4750-A28B-63D7CB479E5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35</xdr:col>
          <xdr:colOff>28575</xdr:colOff>
          <xdr:row>37</xdr:row>
          <xdr:rowOff>0</xdr:rowOff>
        </xdr:from>
        <xdr:to>
          <xdr:col>44</xdr:col>
          <xdr:colOff>66675</xdr:colOff>
          <xdr:row>40</xdr:row>
          <xdr:rowOff>85725</xdr:rowOff>
        </xdr:to>
        <xdr:sp macro="" textlink="">
          <xdr:nvSpPr>
            <xdr:cNvPr id="81926" name="Button 6" hidden="1">
              <a:extLst>
                <a:ext uri="{63B3BB69-23CF-44E3-9099-C40C66FF867C}">
                  <a14:compatExt spid="_x0000_s81926"/>
                </a:ext>
                <a:ext uri="{FF2B5EF4-FFF2-40B4-BE49-F238E27FC236}">
                  <a16:creationId xmlns:a16="http://schemas.microsoft.com/office/drawing/2014/main" id="{D05E13A0-DA82-4D7F-9A2A-E4EF5302AC6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Save &amp; Close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35</xdr:col>
          <xdr:colOff>28575</xdr:colOff>
          <xdr:row>31</xdr:row>
          <xdr:rowOff>76200</xdr:rowOff>
        </xdr:from>
        <xdr:to>
          <xdr:col>44</xdr:col>
          <xdr:colOff>66675</xdr:colOff>
          <xdr:row>35</xdr:row>
          <xdr:rowOff>0</xdr:rowOff>
        </xdr:to>
        <xdr:sp macro="" textlink="">
          <xdr:nvSpPr>
            <xdr:cNvPr id="82947" name="Button 3" hidden="1">
              <a:extLst>
                <a:ext uri="{63B3BB69-23CF-44E3-9099-C40C66FF867C}">
                  <a14:compatExt spid="_x0000_s82947"/>
                </a:ext>
                <a:ext uri="{FF2B5EF4-FFF2-40B4-BE49-F238E27FC236}">
                  <a16:creationId xmlns:a16="http://schemas.microsoft.com/office/drawing/2014/main" id="{C669CCEF-D771-4066-9896-9C30EC8DBA4B}"/>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35</xdr:col>
          <xdr:colOff>28575</xdr:colOff>
          <xdr:row>37</xdr:row>
          <xdr:rowOff>0</xdr:rowOff>
        </xdr:from>
        <xdr:to>
          <xdr:col>44</xdr:col>
          <xdr:colOff>66675</xdr:colOff>
          <xdr:row>40</xdr:row>
          <xdr:rowOff>85725</xdr:rowOff>
        </xdr:to>
        <xdr:sp macro="" textlink="">
          <xdr:nvSpPr>
            <xdr:cNvPr id="82949" name="Button 5" hidden="1">
              <a:extLst>
                <a:ext uri="{63B3BB69-23CF-44E3-9099-C40C66FF867C}">
                  <a14:compatExt spid="_x0000_s82949"/>
                </a:ext>
                <a:ext uri="{FF2B5EF4-FFF2-40B4-BE49-F238E27FC236}">
                  <a16:creationId xmlns:a16="http://schemas.microsoft.com/office/drawing/2014/main" id="{23EEC873-2ABB-48EA-8762-C0F7CEB272A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Save &amp; Close</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35</xdr:col>
          <xdr:colOff>28575</xdr:colOff>
          <xdr:row>31</xdr:row>
          <xdr:rowOff>76200</xdr:rowOff>
        </xdr:from>
        <xdr:to>
          <xdr:col>44</xdr:col>
          <xdr:colOff>66675</xdr:colOff>
          <xdr:row>35</xdr:row>
          <xdr:rowOff>0</xdr:rowOff>
        </xdr:to>
        <xdr:sp macro="" textlink="">
          <xdr:nvSpPr>
            <xdr:cNvPr id="83971" name="Button 3" hidden="1">
              <a:extLst>
                <a:ext uri="{63B3BB69-23CF-44E3-9099-C40C66FF867C}">
                  <a14:compatExt spid="_x0000_s83971"/>
                </a:ext>
                <a:ext uri="{FF2B5EF4-FFF2-40B4-BE49-F238E27FC236}">
                  <a16:creationId xmlns:a16="http://schemas.microsoft.com/office/drawing/2014/main" id="{7633BF05-DF90-45A0-86C1-7F741205D72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35</xdr:col>
          <xdr:colOff>28575</xdr:colOff>
          <xdr:row>37</xdr:row>
          <xdr:rowOff>0</xdr:rowOff>
        </xdr:from>
        <xdr:to>
          <xdr:col>44</xdr:col>
          <xdr:colOff>66675</xdr:colOff>
          <xdr:row>40</xdr:row>
          <xdr:rowOff>85725</xdr:rowOff>
        </xdr:to>
        <xdr:sp macro="" textlink="">
          <xdr:nvSpPr>
            <xdr:cNvPr id="83974" name="Button 6" hidden="1">
              <a:extLst>
                <a:ext uri="{63B3BB69-23CF-44E3-9099-C40C66FF867C}">
                  <a14:compatExt spid="_x0000_s83974"/>
                </a:ext>
                <a:ext uri="{FF2B5EF4-FFF2-40B4-BE49-F238E27FC236}">
                  <a16:creationId xmlns:a16="http://schemas.microsoft.com/office/drawing/2014/main" id="{677DA5BA-5AFE-4C34-ADC4-1D67CE0A3EB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Save &amp; Close</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16</xdr:col>
          <xdr:colOff>0</xdr:colOff>
          <xdr:row>0</xdr:row>
          <xdr:rowOff>9525</xdr:rowOff>
        </xdr:from>
        <xdr:to>
          <xdr:col>17</xdr:col>
          <xdr:colOff>9525</xdr:colOff>
          <xdr:row>1</xdr:row>
          <xdr:rowOff>38100</xdr:rowOff>
        </xdr:to>
        <xdr:sp macro="" textlink="">
          <xdr:nvSpPr>
            <xdr:cNvPr id="78850" name="Drop Down 2" hidden="1">
              <a:extLst>
                <a:ext uri="{63B3BB69-23CF-44E3-9099-C40C66FF867C}">
                  <a14:compatExt spid="_x0000_s78850"/>
                </a:ext>
                <a:ext uri="{FF2B5EF4-FFF2-40B4-BE49-F238E27FC236}">
                  <a16:creationId xmlns:a16="http://schemas.microsoft.com/office/drawing/2014/main" id="{8C17719F-33A8-43FC-98CA-4860BA2D424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35</xdr:col>
          <xdr:colOff>28575</xdr:colOff>
          <xdr:row>31</xdr:row>
          <xdr:rowOff>76200</xdr:rowOff>
        </xdr:from>
        <xdr:to>
          <xdr:col>44</xdr:col>
          <xdr:colOff>66675</xdr:colOff>
          <xdr:row>35</xdr:row>
          <xdr:rowOff>0</xdr:rowOff>
        </xdr:to>
        <xdr:sp macro="" textlink="">
          <xdr:nvSpPr>
            <xdr:cNvPr id="84995" name="Button 3" hidden="1">
              <a:extLst>
                <a:ext uri="{63B3BB69-23CF-44E3-9099-C40C66FF867C}">
                  <a14:compatExt spid="_x0000_s84995"/>
                </a:ext>
                <a:ext uri="{FF2B5EF4-FFF2-40B4-BE49-F238E27FC236}">
                  <a16:creationId xmlns:a16="http://schemas.microsoft.com/office/drawing/2014/main" id="{A0B134DF-4CC2-43B6-9E0F-9EE4DCC5F5D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35</xdr:col>
          <xdr:colOff>28575</xdr:colOff>
          <xdr:row>37</xdr:row>
          <xdr:rowOff>0</xdr:rowOff>
        </xdr:from>
        <xdr:to>
          <xdr:col>44</xdr:col>
          <xdr:colOff>66675</xdr:colOff>
          <xdr:row>40</xdr:row>
          <xdr:rowOff>85725</xdr:rowOff>
        </xdr:to>
        <xdr:sp macro="" textlink="">
          <xdr:nvSpPr>
            <xdr:cNvPr id="84997" name="Button 5" hidden="1">
              <a:extLst>
                <a:ext uri="{63B3BB69-23CF-44E3-9099-C40C66FF867C}">
                  <a14:compatExt spid="_x0000_s84997"/>
                </a:ext>
                <a:ext uri="{FF2B5EF4-FFF2-40B4-BE49-F238E27FC236}">
                  <a16:creationId xmlns:a16="http://schemas.microsoft.com/office/drawing/2014/main" id="{49863571-E93C-40D8-AF61-A057C1925CCF}"/>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Save &amp; Close</a:t>
              </a:r>
            </a:p>
          </xdr:txBody>
        </xdr:sp>
        <xdr:clientData fPrintsWithSheet="0"/>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35</xdr:col>
          <xdr:colOff>28575</xdr:colOff>
          <xdr:row>31</xdr:row>
          <xdr:rowOff>76200</xdr:rowOff>
        </xdr:from>
        <xdr:to>
          <xdr:col>44</xdr:col>
          <xdr:colOff>66675</xdr:colOff>
          <xdr:row>35</xdr:row>
          <xdr:rowOff>0</xdr:rowOff>
        </xdr:to>
        <xdr:sp macro="" textlink="">
          <xdr:nvSpPr>
            <xdr:cNvPr id="86019" name="Button 3" hidden="1">
              <a:extLst>
                <a:ext uri="{63B3BB69-23CF-44E3-9099-C40C66FF867C}">
                  <a14:compatExt spid="_x0000_s86019"/>
                </a:ext>
                <a:ext uri="{FF2B5EF4-FFF2-40B4-BE49-F238E27FC236}">
                  <a16:creationId xmlns:a16="http://schemas.microsoft.com/office/drawing/2014/main" id="{7FA0E181-9F3B-4E9A-959E-8DBB74229B8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35</xdr:col>
          <xdr:colOff>28575</xdr:colOff>
          <xdr:row>37</xdr:row>
          <xdr:rowOff>0</xdr:rowOff>
        </xdr:from>
        <xdr:to>
          <xdr:col>44</xdr:col>
          <xdr:colOff>66675</xdr:colOff>
          <xdr:row>40</xdr:row>
          <xdr:rowOff>85725</xdr:rowOff>
        </xdr:to>
        <xdr:sp macro="" textlink="">
          <xdr:nvSpPr>
            <xdr:cNvPr id="86022" name="Button 6" hidden="1">
              <a:extLst>
                <a:ext uri="{63B3BB69-23CF-44E3-9099-C40C66FF867C}">
                  <a14:compatExt spid="_x0000_s86022"/>
                </a:ext>
                <a:ext uri="{FF2B5EF4-FFF2-40B4-BE49-F238E27FC236}">
                  <a16:creationId xmlns:a16="http://schemas.microsoft.com/office/drawing/2014/main" id="{F962D0BB-5762-4CC1-B3A2-9C4892AFD1EC}"/>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Save &amp; Close</a:t>
              </a:r>
            </a:p>
          </xdr:txBody>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35</xdr:col>
          <xdr:colOff>28575</xdr:colOff>
          <xdr:row>31</xdr:row>
          <xdr:rowOff>76200</xdr:rowOff>
        </xdr:from>
        <xdr:to>
          <xdr:col>44</xdr:col>
          <xdr:colOff>66675</xdr:colOff>
          <xdr:row>35</xdr:row>
          <xdr:rowOff>0</xdr:rowOff>
        </xdr:to>
        <xdr:sp macro="" textlink="">
          <xdr:nvSpPr>
            <xdr:cNvPr id="87043" name="Button 3" hidden="1">
              <a:extLst>
                <a:ext uri="{63B3BB69-23CF-44E3-9099-C40C66FF867C}">
                  <a14:compatExt spid="_x0000_s87043"/>
                </a:ext>
                <a:ext uri="{FF2B5EF4-FFF2-40B4-BE49-F238E27FC236}">
                  <a16:creationId xmlns:a16="http://schemas.microsoft.com/office/drawing/2014/main" id="{BEAACD34-1E0C-40A2-A59A-CFCC193BCCCB}"/>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35</xdr:col>
          <xdr:colOff>28575</xdr:colOff>
          <xdr:row>37</xdr:row>
          <xdr:rowOff>0</xdr:rowOff>
        </xdr:from>
        <xdr:to>
          <xdr:col>44</xdr:col>
          <xdr:colOff>66675</xdr:colOff>
          <xdr:row>40</xdr:row>
          <xdr:rowOff>85725</xdr:rowOff>
        </xdr:to>
        <xdr:sp macro="" textlink="">
          <xdr:nvSpPr>
            <xdr:cNvPr id="87046" name="Button 6" hidden="1">
              <a:extLst>
                <a:ext uri="{63B3BB69-23CF-44E3-9099-C40C66FF867C}">
                  <a14:compatExt spid="_x0000_s87046"/>
                </a:ext>
                <a:ext uri="{FF2B5EF4-FFF2-40B4-BE49-F238E27FC236}">
                  <a16:creationId xmlns:a16="http://schemas.microsoft.com/office/drawing/2014/main" id="{31ACAF9F-B6B8-49EE-ABF1-4D7B3835784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Save &amp; Close</a:t>
              </a:r>
            </a:p>
          </xdr:txBody>
        </xdr:sp>
        <xdr:clientData fPrintsWithSheet="0"/>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35</xdr:col>
          <xdr:colOff>28575</xdr:colOff>
          <xdr:row>31</xdr:row>
          <xdr:rowOff>76200</xdr:rowOff>
        </xdr:from>
        <xdr:to>
          <xdr:col>44</xdr:col>
          <xdr:colOff>66675</xdr:colOff>
          <xdr:row>35</xdr:row>
          <xdr:rowOff>0</xdr:rowOff>
        </xdr:to>
        <xdr:sp macro="" textlink="">
          <xdr:nvSpPr>
            <xdr:cNvPr id="88067" name="Button 3" hidden="1">
              <a:extLst>
                <a:ext uri="{63B3BB69-23CF-44E3-9099-C40C66FF867C}">
                  <a14:compatExt spid="_x0000_s88067"/>
                </a:ext>
                <a:ext uri="{FF2B5EF4-FFF2-40B4-BE49-F238E27FC236}">
                  <a16:creationId xmlns:a16="http://schemas.microsoft.com/office/drawing/2014/main" id="{C68CE3DE-EEF9-4EDD-A61B-C974B2F8A6BA}"/>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35</xdr:col>
          <xdr:colOff>28575</xdr:colOff>
          <xdr:row>37</xdr:row>
          <xdr:rowOff>0</xdr:rowOff>
        </xdr:from>
        <xdr:to>
          <xdr:col>44</xdr:col>
          <xdr:colOff>66675</xdr:colOff>
          <xdr:row>40</xdr:row>
          <xdr:rowOff>85725</xdr:rowOff>
        </xdr:to>
        <xdr:sp macro="" textlink="">
          <xdr:nvSpPr>
            <xdr:cNvPr id="88070" name="Button 6" hidden="1">
              <a:extLst>
                <a:ext uri="{63B3BB69-23CF-44E3-9099-C40C66FF867C}">
                  <a14:compatExt spid="_x0000_s88070"/>
                </a:ext>
                <a:ext uri="{FF2B5EF4-FFF2-40B4-BE49-F238E27FC236}">
                  <a16:creationId xmlns:a16="http://schemas.microsoft.com/office/drawing/2014/main" id="{FF6E89F2-1B35-440B-B369-51845515F50D}"/>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Save &amp; Close</a:t>
              </a:r>
            </a:p>
          </xdr:txBody>
        </xdr:sp>
        <xdr:clientData fPrintsWithSheet="0"/>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35</xdr:col>
          <xdr:colOff>28575</xdr:colOff>
          <xdr:row>31</xdr:row>
          <xdr:rowOff>76200</xdr:rowOff>
        </xdr:from>
        <xdr:to>
          <xdr:col>44</xdr:col>
          <xdr:colOff>66675</xdr:colOff>
          <xdr:row>35</xdr:row>
          <xdr:rowOff>0</xdr:rowOff>
        </xdr:to>
        <xdr:sp macro="" textlink="">
          <xdr:nvSpPr>
            <xdr:cNvPr id="80899" name="Button 3" hidden="1">
              <a:extLst>
                <a:ext uri="{63B3BB69-23CF-44E3-9099-C40C66FF867C}">
                  <a14:compatExt spid="_x0000_s80899"/>
                </a:ext>
                <a:ext uri="{FF2B5EF4-FFF2-40B4-BE49-F238E27FC236}">
                  <a16:creationId xmlns:a16="http://schemas.microsoft.com/office/drawing/2014/main" id="{E7D08FFC-D4C9-4F4C-AF89-971BF263AABD}"/>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35</xdr:col>
          <xdr:colOff>28575</xdr:colOff>
          <xdr:row>37</xdr:row>
          <xdr:rowOff>0</xdr:rowOff>
        </xdr:from>
        <xdr:to>
          <xdr:col>44</xdr:col>
          <xdr:colOff>66675</xdr:colOff>
          <xdr:row>40</xdr:row>
          <xdr:rowOff>85725</xdr:rowOff>
        </xdr:to>
        <xdr:sp macro="" textlink="">
          <xdr:nvSpPr>
            <xdr:cNvPr id="80902" name="Button 6" hidden="1">
              <a:extLst>
                <a:ext uri="{63B3BB69-23CF-44E3-9099-C40C66FF867C}">
                  <a14:compatExt spid="_x0000_s80902"/>
                </a:ext>
                <a:ext uri="{FF2B5EF4-FFF2-40B4-BE49-F238E27FC236}">
                  <a16:creationId xmlns:a16="http://schemas.microsoft.com/office/drawing/2014/main" id="{5E573964-6A42-4CFD-AC2A-29DD32FF9A3E}"/>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Save &amp; Close</a:t>
              </a:r>
            </a:p>
          </xdr:txBody>
        </xdr:sp>
        <xdr:clientData fPrintsWithSheet="0"/>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35</xdr:col>
          <xdr:colOff>28575</xdr:colOff>
          <xdr:row>31</xdr:row>
          <xdr:rowOff>76200</xdr:rowOff>
        </xdr:from>
        <xdr:to>
          <xdr:col>44</xdr:col>
          <xdr:colOff>66675</xdr:colOff>
          <xdr:row>35</xdr:row>
          <xdr:rowOff>0</xdr:rowOff>
        </xdr:to>
        <xdr:sp macro="" textlink="">
          <xdr:nvSpPr>
            <xdr:cNvPr id="79877" name="Button 5" hidden="1">
              <a:extLst>
                <a:ext uri="{63B3BB69-23CF-44E3-9099-C40C66FF867C}">
                  <a14:compatExt spid="_x0000_s79877"/>
                </a:ext>
                <a:ext uri="{FF2B5EF4-FFF2-40B4-BE49-F238E27FC236}">
                  <a16:creationId xmlns:a16="http://schemas.microsoft.com/office/drawing/2014/main" id="{0FA38E32-BE56-4638-A16B-2BE1C193C40C}"/>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35</xdr:col>
          <xdr:colOff>28575</xdr:colOff>
          <xdr:row>37</xdr:row>
          <xdr:rowOff>0</xdr:rowOff>
        </xdr:from>
        <xdr:to>
          <xdr:col>44</xdr:col>
          <xdr:colOff>66675</xdr:colOff>
          <xdr:row>40</xdr:row>
          <xdr:rowOff>85725</xdr:rowOff>
        </xdr:to>
        <xdr:sp macro="" textlink="">
          <xdr:nvSpPr>
            <xdr:cNvPr id="79881" name="Button 9" hidden="1">
              <a:extLst>
                <a:ext uri="{63B3BB69-23CF-44E3-9099-C40C66FF867C}">
                  <a14:compatExt spid="_x0000_s79881"/>
                </a:ext>
                <a:ext uri="{FF2B5EF4-FFF2-40B4-BE49-F238E27FC236}">
                  <a16:creationId xmlns:a16="http://schemas.microsoft.com/office/drawing/2014/main" id="{2DBE5931-5D18-4EED-862A-33331A00A39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Save &amp; Close</a:t>
              </a:r>
            </a:p>
          </xdr:txBody>
        </xdr:sp>
        <xdr:clientData fPrintsWithSheet="0"/>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35</xdr:col>
          <xdr:colOff>28575</xdr:colOff>
          <xdr:row>31</xdr:row>
          <xdr:rowOff>76200</xdr:rowOff>
        </xdr:from>
        <xdr:to>
          <xdr:col>44</xdr:col>
          <xdr:colOff>66675</xdr:colOff>
          <xdr:row>35</xdr:row>
          <xdr:rowOff>0</xdr:rowOff>
        </xdr:to>
        <xdr:sp macro="" textlink="">
          <xdr:nvSpPr>
            <xdr:cNvPr id="76802" name="Button 2" hidden="1">
              <a:extLst>
                <a:ext uri="{63B3BB69-23CF-44E3-9099-C40C66FF867C}">
                  <a14:compatExt spid="_x0000_s76802"/>
                </a:ext>
                <a:ext uri="{FF2B5EF4-FFF2-40B4-BE49-F238E27FC236}">
                  <a16:creationId xmlns:a16="http://schemas.microsoft.com/office/drawing/2014/main" id="{D9873AAC-D07F-4457-99F2-B4A1F48A30B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35</xdr:col>
          <xdr:colOff>28575</xdr:colOff>
          <xdr:row>37</xdr:row>
          <xdr:rowOff>0</xdr:rowOff>
        </xdr:from>
        <xdr:to>
          <xdr:col>44</xdr:col>
          <xdr:colOff>66675</xdr:colOff>
          <xdr:row>40</xdr:row>
          <xdr:rowOff>85725</xdr:rowOff>
        </xdr:to>
        <xdr:sp macro="" textlink="">
          <xdr:nvSpPr>
            <xdr:cNvPr id="76817" name="Button 17" hidden="1">
              <a:extLst>
                <a:ext uri="{63B3BB69-23CF-44E3-9099-C40C66FF867C}">
                  <a14:compatExt spid="_x0000_s76817"/>
                </a:ext>
                <a:ext uri="{FF2B5EF4-FFF2-40B4-BE49-F238E27FC236}">
                  <a16:creationId xmlns:a16="http://schemas.microsoft.com/office/drawing/2014/main" id="{68A39036-7FEC-4C82-96A0-3DDDD11494AE}"/>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Save &amp; Close</a:t>
              </a:r>
            </a:p>
          </xdr:txBody>
        </xdr:sp>
        <xdr:clientData fPrintsWithSheet="0"/>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35</xdr:col>
          <xdr:colOff>28575</xdr:colOff>
          <xdr:row>31</xdr:row>
          <xdr:rowOff>76200</xdr:rowOff>
        </xdr:from>
        <xdr:to>
          <xdr:col>44</xdr:col>
          <xdr:colOff>66675</xdr:colOff>
          <xdr:row>35</xdr:row>
          <xdr:rowOff>0</xdr:rowOff>
        </xdr:to>
        <xdr:sp macro="" textlink="">
          <xdr:nvSpPr>
            <xdr:cNvPr id="75778" name="Button 2" hidden="1">
              <a:extLst>
                <a:ext uri="{63B3BB69-23CF-44E3-9099-C40C66FF867C}">
                  <a14:compatExt spid="_x0000_s75778"/>
                </a:ext>
                <a:ext uri="{FF2B5EF4-FFF2-40B4-BE49-F238E27FC236}">
                  <a16:creationId xmlns:a16="http://schemas.microsoft.com/office/drawing/2014/main" id="{38739B06-5C33-4CD1-A68D-33C4BC579FA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35</xdr:col>
          <xdr:colOff>28575</xdr:colOff>
          <xdr:row>37</xdr:row>
          <xdr:rowOff>0</xdr:rowOff>
        </xdr:from>
        <xdr:to>
          <xdr:col>44</xdr:col>
          <xdr:colOff>66675</xdr:colOff>
          <xdr:row>40</xdr:row>
          <xdr:rowOff>85725</xdr:rowOff>
        </xdr:to>
        <xdr:sp macro="" textlink="">
          <xdr:nvSpPr>
            <xdr:cNvPr id="75812" name="Button 36" hidden="1">
              <a:extLst>
                <a:ext uri="{63B3BB69-23CF-44E3-9099-C40C66FF867C}">
                  <a14:compatExt spid="_x0000_s75812"/>
                </a:ext>
                <a:ext uri="{FF2B5EF4-FFF2-40B4-BE49-F238E27FC236}">
                  <a16:creationId xmlns:a16="http://schemas.microsoft.com/office/drawing/2014/main" id="{304B1DE6-E4D5-4865-ADE0-470AEA5B4DB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Save &amp; Close</a:t>
              </a:r>
            </a:p>
          </xdr:txBody>
        </xdr:sp>
        <xdr:clientData fPrintsWithSheet="0"/>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36</xdr:col>
          <xdr:colOff>28575</xdr:colOff>
          <xdr:row>31</xdr:row>
          <xdr:rowOff>76200</xdr:rowOff>
        </xdr:from>
        <xdr:to>
          <xdr:col>45</xdr:col>
          <xdr:colOff>66675</xdr:colOff>
          <xdr:row>35</xdr:row>
          <xdr:rowOff>0</xdr:rowOff>
        </xdr:to>
        <xdr:sp macro="" textlink="">
          <xdr:nvSpPr>
            <xdr:cNvPr id="74759" name="Button 7" hidden="1">
              <a:extLst>
                <a:ext uri="{63B3BB69-23CF-44E3-9099-C40C66FF867C}">
                  <a14:compatExt spid="_x0000_s74759"/>
                </a:ext>
                <a:ext uri="{FF2B5EF4-FFF2-40B4-BE49-F238E27FC236}">
                  <a16:creationId xmlns:a16="http://schemas.microsoft.com/office/drawing/2014/main" id="{B81BF0D4-6E56-4AB5-B55A-F348FC2D8EB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36</xdr:col>
          <xdr:colOff>28575</xdr:colOff>
          <xdr:row>37</xdr:row>
          <xdr:rowOff>0</xdr:rowOff>
        </xdr:from>
        <xdr:to>
          <xdr:col>45</xdr:col>
          <xdr:colOff>66675</xdr:colOff>
          <xdr:row>40</xdr:row>
          <xdr:rowOff>85725</xdr:rowOff>
        </xdr:to>
        <xdr:sp macro="" textlink="">
          <xdr:nvSpPr>
            <xdr:cNvPr id="74890" name="Button 138" hidden="1">
              <a:extLst>
                <a:ext uri="{63B3BB69-23CF-44E3-9099-C40C66FF867C}">
                  <a14:compatExt spid="_x0000_s74890"/>
                </a:ext>
                <a:ext uri="{FF2B5EF4-FFF2-40B4-BE49-F238E27FC236}">
                  <a16:creationId xmlns:a16="http://schemas.microsoft.com/office/drawing/2014/main" id="{BB6750A7-01F1-435A-A75E-8F434E6126BE}"/>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Save &amp; Close</a:t>
              </a:r>
            </a:p>
          </xdr:txBody>
        </xdr:sp>
        <xdr:clientData fPrintsWithSheet="0"/>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36</xdr:col>
          <xdr:colOff>28575</xdr:colOff>
          <xdr:row>31</xdr:row>
          <xdr:rowOff>76200</xdr:rowOff>
        </xdr:from>
        <xdr:to>
          <xdr:col>45</xdr:col>
          <xdr:colOff>66675</xdr:colOff>
          <xdr:row>35</xdr:row>
          <xdr:rowOff>0</xdr:rowOff>
        </xdr:to>
        <xdr:sp macro="" textlink="">
          <xdr:nvSpPr>
            <xdr:cNvPr id="72705" name="Button 1" hidden="1">
              <a:extLst>
                <a:ext uri="{63B3BB69-23CF-44E3-9099-C40C66FF867C}">
                  <a14:compatExt spid="_x0000_s72705"/>
                </a:ext>
                <a:ext uri="{FF2B5EF4-FFF2-40B4-BE49-F238E27FC236}">
                  <a16:creationId xmlns:a16="http://schemas.microsoft.com/office/drawing/2014/main" id="{7EC3AE26-5A13-4461-83A1-A2F043B41C2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36</xdr:col>
          <xdr:colOff>19050</xdr:colOff>
          <xdr:row>36</xdr:row>
          <xdr:rowOff>47625</xdr:rowOff>
        </xdr:from>
        <xdr:to>
          <xdr:col>45</xdr:col>
          <xdr:colOff>57150</xdr:colOff>
          <xdr:row>39</xdr:row>
          <xdr:rowOff>133350</xdr:rowOff>
        </xdr:to>
        <xdr:sp macro="" textlink="">
          <xdr:nvSpPr>
            <xdr:cNvPr id="72785" name="Button 81" hidden="1">
              <a:extLst>
                <a:ext uri="{63B3BB69-23CF-44E3-9099-C40C66FF867C}">
                  <a14:compatExt spid="_x0000_s72785"/>
                </a:ext>
                <a:ext uri="{FF2B5EF4-FFF2-40B4-BE49-F238E27FC236}">
                  <a16:creationId xmlns:a16="http://schemas.microsoft.com/office/drawing/2014/main" id="{1A3A95D8-275B-4BC7-A891-D9324D0A811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Save &amp; Close</a:t>
              </a:r>
            </a:p>
          </xdr:txBody>
        </xdr:sp>
        <xdr:clientData fPrintsWithSheet="0"/>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36</xdr:col>
          <xdr:colOff>28575</xdr:colOff>
          <xdr:row>31</xdr:row>
          <xdr:rowOff>76200</xdr:rowOff>
        </xdr:from>
        <xdr:to>
          <xdr:col>45</xdr:col>
          <xdr:colOff>66675</xdr:colOff>
          <xdr:row>35</xdr:row>
          <xdr:rowOff>0</xdr:rowOff>
        </xdr:to>
        <xdr:sp macro="" textlink="">
          <xdr:nvSpPr>
            <xdr:cNvPr id="71681" name="Button 1" hidden="1">
              <a:extLst>
                <a:ext uri="{63B3BB69-23CF-44E3-9099-C40C66FF867C}">
                  <a14:compatExt spid="_x0000_s71681"/>
                </a:ext>
                <a:ext uri="{FF2B5EF4-FFF2-40B4-BE49-F238E27FC236}">
                  <a16:creationId xmlns:a16="http://schemas.microsoft.com/office/drawing/2014/main" id="{3ED8D66E-0FD3-41D2-A6E6-A1819C5B0FBC}"/>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36</xdr:col>
          <xdr:colOff>28575</xdr:colOff>
          <xdr:row>31</xdr:row>
          <xdr:rowOff>76200</xdr:rowOff>
        </xdr:from>
        <xdr:to>
          <xdr:col>45</xdr:col>
          <xdr:colOff>66675</xdr:colOff>
          <xdr:row>35</xdr:row>
          <xdr:rowOff>0</xdr:rowOff>
        </xdr:to>
        <xdr:sp macro="" textlink="">
          <xdr:nvSpPr>
            <xdr:cNvPr id="70657" name="Button 1" hidden="1">
              <a:extLst>
                <a:ext uri="{63B3BB69-23CF-44E3-9099-C40C66FF867C}">
                  <a14:compatExt spid="_x0000_s70657"/>
                </a:ext>
                <a:ext uri="{FF2B5EF4-FFF2-40B4-BE49-F238E27FC236}">
                  <a16:creationId xmlns:a16="http://schemas.microsoft.com/office/drawing/2014/main" id="{C347D6DF-3DC9-4BB9-A75F-31425BE1267F}"/>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36</xdr:col>
          <xdr:colOff>28575</xdr:colOff>
          <xdr:row>31</xdr:row>
          <xdr:rowOff>76200</xdr:rowOff>
        </xdr:from>
        <xdr:to>
          <xdr:col>45</xdr:col>
          <xdr:colOff>66675</xdr:colOff>
          <xdr:row>35</xdr:row>
          <xdr:rowOff>0</xdr:rowOff>
        </xdr:to>
        <xdr:sp macro="" textlink="">
          <xdr:nvSpPr>
            <xdr:cNvPr id="69633" name="Button 1" hidden="1">
              <a:extLst>
                <a:ext uri="{63B3BB69-23CF-44E3-9099-C40C66FF867C}">
                  <a14:compatExt spid="_x0000_s69633"/>
                </a:ext>
                <a:ext uri="{FF2B5EF4-FFF2-40B4-BE49-F238E27FC236}">
                  <a16:creationId xmlns:a16="http://schemas.microsoft.com/office/drawing/2014/main" id="{BCE17171-BE09-4C23-953E-CDA83829FF6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36</xdr:col>
          <xdr:colOff>28575</xdr:colOff>
          <xdr:row>31</xdr:row>
          <xdr:rowOff>76200</xdr:rowOff>
        </xdr:from>
        <xdr:to>
          <xdr:col>45</xdr:col>
          <xdr:colOff>66675</xdr:colOff>
          <xdr:row>35</xdr:row>
          <xdr:rowOff>0</xdr:rowOff>
        </xdr:to>
        <xdr:sp macro="" textlink="">
          <xdr:nvSpPr>
            <xdr:cNvPr id="68609" name="Button 1" hidden="1">
              <a:extLst>
                <a:ext uri="{63B3BB69-23CF-44E3-9099-C40C66FF867C}">
                  <a14:compatExt spid="_x0000_s68609"/>
                </a:ext>
                <a:ext uri="{FF2B5EF4-FFF2-40B4-BE49-F238E27FC236}">
                  <a16:creationId xmlns:a16="http://schemas.microsoft.com/office/drawing/2014/main" id="{3DFA6CCC-CEC6-4897-B63B-B36CF2FF831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36</xdr:col>
          <xdr:colOff>28575</xdr:colOff>
          <xdr:row>31</xdr:row>
          <xdr:rowOff>76200</xdr:rowOff>
        </xdr:from>
        <xdr:to>
          <xdr:col>45</xdr:col>
          <xdr:colOff>66675</xdr:colOff>
          <xdr:row>35</xdr:row>
          <xdr:rowOff>0</xdr:rowOff>
        </xdr:to>
        <xdr:sp macro="" textlink="">
          <xdr:nvSpPr>
            <xdr:cNvPr id="67585" name="Button 1" hidden="1">
              <a:extLst>
                <a:ext uri="{63B3BB69-23CF-44E3-9099-C40C66FF867C}">
                  <a14:compatExt spid="_x0000_s67585"/>
                </a:ext>
                <a:ext uri="{FF2B5EF4-FFF2-40B4-BE49-F238E27FC236}">
                  <a16:creationId xmlns:a16="http://schemas.microsoft.com/office/drawing/2014/main" id="{D1EF6711-8499-4EB2-8FBB-1F8D05DB94DC}"/>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36</xdr:col>
          <xdr:colOff>28575</xdr:colOff>
          <xdr:row>31</xdr:row>
          <xdr:rowOff>76200</xdr:rowOff>
        </xdr:from>
        <xdr:to>
          <xdr:col>45</xdr:col>
          <xdr:colOff>66675</xdr:colOff>
          <xdr:row>35</xdr:row>
          <xdr:rowOff>0</xdr:rowOff>
        </xdr:to>
        <xdr:sp macro="" textlink="">
          <xdr:nvSpPr>
            <xdr:cNvPr id="66561" name="Button 1" hidden="1">
              <a:extLst>
                <a:ext uri="{63B3BB69-23CF-44E3-9099-C40C66FF867C}">
                  <a14:compatExt spid="_x0000_s66561"/>
                </a:ext>
                <a:ext uri="{FF2B5EF4-FFF2-40B4-BE49-F238E27FC236}">
                  <a16:creationId xmlns:a16="http://schemas.microsoft.com/office/drawing/2014/main" id="{C7CE1086-3BDD-4553-ADFD-220332BC7F8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36</xdr:col>
          <xdr:colOff>28575</xdr:colOff>
          <xdr:row>31</xdr:row>
          <xdr:rowOff>76200</xdr:rowOff>
        </xdr:from>
        <xdr:to>
          <xdr:col>45</xdr:col>
          <xdr:colOff>66675</xdr:colOff>
          <xdr:row>35</xdr:row>
          <xdr:rowOff>0</xdr:rowOff>
        </xdr:to>
        <xdr:sp macro="" textlink="">
          <xdr:nvSpPr>
            <xdr:cNvPr id="65537" name="Button 1" hidden="1">
              <a:extLst>
                <a:ext uri="{63B3BB69-23CF-44E3-9099-C40C66FF867C}">
                  <a14:compatExt spid="_x0000_s65537"/>
                </a:ext>
                <a:ext uri="{FF2B5EF4-FFF2-40B4-BE49-F238E27FC236}">
                  <a16:creationId xmlns:a16="http://schemas.microsoft.com/office/drawing/2014/main" id="{CFD05212-05A2-43E1-832B-9DF2B5E38B7E}"/>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36</xdr:col>
          <xdr:colOff>28575</xdr:colOff>
          <xdr:row>31</xdr:row>
          <xdr:rowOff>76200</xdr:rowOff>
        </xdr:from>
        <xdr:to>
          <xdr:col>45</xdr:col>
          <xdr:colOff>66675</xdr:colOff>
          <xdr:row>35</xdr:row>
          <xdr:rowOff>0</xdr:rowOff>
        </xdr:to>
        <xdr:sp macro="" textlink="">
          <xdr:nvSpPr>
            <xdr:cNvPr id="64513" name="Button 1" hidden="1">
              <a:extLst>
                <a:ext uri="{63B3BB69-23CF-44E3-9099-C40C66FF867C}">
                  <a14:compatExt spid="_x0000_s64513"/>
                </a:ext>
                <a:ext uri="{FF2B5EF4-FFF2-40B4-BE49-F238E27FC236}">
                  <a16:creationId xmlns:a16="http://schemas.microsoft.com/office/drawing/2014/main" id="{3B55FD18-FB0B-43F9-A206-8DA1959E768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36</xdr:col>
          <xdr:colOff>28575</xdr:colOff>
          <xdr:row>31</xdr:row>
          <xdr:rowOff>76200</xdr:rowOff>
        </xdr:from>
        <xdr:to>
          <xdr:col>45</xdr:col>
          <xdr:colOff>66675</xdr:colOff>
          <xdr:row>35</xdr:row>
          <xdr:rowOff>0</xdr:rowOff>
        </xdr:to>
        <xdr:sp macro="" textlink="">
          <xdr:nvSpPr>
            <xdr:cNvPr id="62465" name="Button 1" hidden="1">
              <a:extLst>
                <a:ext uri="{63B3BB69-23CF-44E3-9099-C40C66FF867C}">
                  <a14:compatExt spid="_x0000_s62465"/>
                </a:ext>
                <a:ext uri="{FF2B5EF4-FFF2-40B4-BE49-F238E27FC236}">
                  <a16:creationId xmlns:a16="http://schemas.microsoft.com/office/drawing/2014/main" id="{C9CC6655-D855-445D-A211-F9264242A4A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36</xdr:col>
          <xdr:colOff>28575</xdr:colOff>
          <xdr:row>31</xdr:row>
          <xdr:rowOff>76200</xdr:rowOff>
        </xdr:from>
        <xdr:to>
          <xdr:col>45</xdr:col>
          <xdr:colOff>66675</xdr:colOff>
          <xdr:row>35</xdr:row>
          <xdr:rowOff>0</xdr:rowOff>
        </xdr:to>
        <xdr:sp macro="" textlink="">
          <xdr:nvSpPr>
            <xdr:cNvPr id="61441" name="Button 1" hidden="1">
              <a:extLst>
                <a:ext uri="{63B3BB69-23CF-44E3-9099-C40C66FF867C}">
                  <a14:compatExt spid="_x0000_s61441"/>
                </a:ext>
                <a:ext uri="{FF2B5EF4-FFF2-40B4-BE49-F238E27FC236}">
                  <a16:creationId xmlns:a16="http://schemas.microsoft.com/office/drawing/2014/main" id="{DB641CF6-9DE3-4C65-8D3C-FDF95F3C06F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36</xdr:col>
          <xdr:colOff>28575</xdr:colOff>
          <xdr:row>31</xdr:row>
          <xdr:rowOff>76200</xdr:rowOff>
        </xdr:from>
        <xdr:to>
          <xdr:col>45</xdr:col>
          <xdr:colOff>66675</xdr:colOff>
          <xdr:row>35</xdr:row>
          <xdr:rowOff>0</xdr:rowOff>
        </xdr:to>
        <xdr:sp macro="" textlink="">
          <xdr:nvSpPr>
            <xdr:cNvPr id="60417" name="Button 1" hidden="1">
              <a:extLst>
                <a:ext uri="{63B3BB69-23CF-44E3-9099-C40C66FF867C}">
                  <a14:compatExt spid="_x0000_s60417"/>
                </a:ext>
                <a:ext uri="{FF2B5EF4-FFF2-40B4-BE49-F238E27FC236}">
                  <a16:creationId xmlns:a16="http://schemas.microsoft.com/office/drawing/2014/main" id="{1BBEB75C-AC77-432B-AA4C-E3449E650D2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36</xdr:col>
          <xdr:colOff>28575</xdr:colOff>
          <xdr:row>31</xdr:row>
          <xdr:rowOff>76200</xdr:rowOff>
        </xdr:from>
        <xdr:to>
          <xdr:col>45</xdr:col>
          <xdr:colOff>66675</xdr:colOff>
          <xdr:row>35</xdr:row>
          <xdr:rowOff>0</xdr:rowOff>
        </xdr:to>
        <xdr:sp macro="" textlink="">
          <xdr:nvSpPr>
            <xdr:cNvPr id="59393" name="Button 1" hidden="1">
              <a:extLst>
                <a:ext uri="{63B3BB69-23CF-44E3-9099-C40C66FF867C}">
                  <a14:compatExt spid="_x0000_s59393"/>
                </a:ext>
                <a:ext uri="{FF2B5EF4-FFF2-40B4-BE49-F238E27FC236}">
                  <a16:creationId xmlns:a16="http://schemas.microsoft.com/office/drawing/2014/main" id="{7088FE29-E648-4886-B0B4-9349708A978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36</xdr:col>
          <xdr:colOff>28575</xdr:colOff>
          <xdr:row>31</xdr:row>
          <xdr:rowOff>76200</xdr:rowOff>
        </xdr:from>
        <xdr:to>
          <xdr:col>45</xdr:col>
          <xdr:colOff>66675</xdr:colOff>
          <xdr:row>35</xdr:row>
          <xdr:rowOff>0</xdr:rowOff>
        </xdr:to>
        <xdr:sp macro="" textlink="">
          <xdr:nvSpPr>
            <xdr:cNvPr id="57345" name="Button 1" hidden="1">
              <a:extLst>
                <a:ext uri="{63B3BB69-23CF-44E3-9099-C40C66FF867C}">
                  <a14:compatExt spid="_x0000_s57345"/>
                </a:ext>
                <a:ext uri="{FF2B5EF4-FFF2-40B4-BE49-F238E27FC236}">
                  <a16:creationId xmlns:a16="http://schemas.microsoft.com/office/drawing/2014/main" id="{8544F350-CEA9-411A-85B7-E058237FC2FB}"/>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36</xdr:col>
          <xdr:colOff>28575</xdr:colOff>
          <xdr:row>31</xdr:row>
          <xdr:rowOff>76200</xdr:rowOff>
        </xdr:from>
        <xdr:to>
          <xdr:col>45</xdr:col>
          <xdr:colOff>66675</xdr:colOff>
          <xdr:row>35</xdr:row>
          <xdr:rowOff>0</xdr:rowOff>
        </xdr:to>
        <xdr:sp macro="" textlink="">
          <xdr:nvSpPr>
            <xdr:cNvPr id="56321" name="Button 1" hidden="1">
              <a:extLst>
                <a:ext uri="{63B3BB69-23CF-44E3-9099-C40C66FF867C}">
                  <a14:compatExt spid="_x0000_s56321"/>
                </a:ext>
                <a:ext uri="{FF2B5EF4-FFF2-40B4-BE49-F238E27FC236}">
                  <a16:creationId xmlns:a16="http://schemas.microsoft.com/office/drawing/2014/main" id="{6A5A9802-474F-40B7-BFC8-7ABCEFD2033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36</xdr:col>
          <xdr:colOff>28575</xdr:colOff>
          <xdr:row>31</xdr:row>
          <xdr:rowOff>76200</xdr:rowOff>
        </xdr:from>
        <xdr:to>
          <xdr:col>45</xdr:col>
          <xdr:colOff>66675</xdr:colOff>
          <xdr:row>35</xdr:row>
          <xdr:rowOff>0</xdr:rowOff>
        </xdr:to>
        <xdr:sp macro="" textlink="">
          <xdr:nvSpPr>
            <xdr:cNvPr id="55297" name="Button 1" hidden="1">
              <a:extLst>
                <a:ext uri="{63B3BB69-23CF-44E3-9099-C40C66FF867C}">
                  <a14:compatExt spid="_x0000_s55297"/>
                </a:ext>
                <a:ext uri="{FF2B5EF4-FFF2-40B4-BE49-F238E27FC236}">
                  <a16:creationId xmlns:a16="http://schemas.microsoft.com/office/drawing/2014/main" id="{53E9A71E-9B1B-448C-89E2-F8CC4F1CA00D}"/>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PT" sz="1000" b="0" i="0" u="none" strike="noStrike" baseline="0">
                  <a:solidFill>
                    <a:srgbClr val="000000"/>
                  </a:solidFill>
                  <a:latin typeface="Arial"/>
                  <a:cs typeface="Arial"/>
                </a:rPr>
                <a:t>Procurar alunos</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omments" Target="../comments2.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comments" Target="../comments3.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4.xml"/><Relationship Id="rId4" Type="http://schemas.openxmlformats.org/officeDocument/2006/relationships/ctrlProp" Target="../ctrlProps/ctrlProp7.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comments" Target="../comments5.xml"/><Relationship Id="rId5" Type="http://schemas.openxmlformats.org/officeDocument/2006/relationships/ctrlProp" Target="../ctrlProps/ctrlProp9.xml"/><Relationship Id="rId4" Type="http://schemas.openxmlformats.org/officeDocument/2006/relationships/ctrlProp" Target="../ctrlProps/ctrlProp8.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comments" Target="../comments6.xml"/><Relationship Id="rId5" Type="http://schemas.openxmlformats.org/officeDocument/2006/relationships/ctrlProp" Target="../ctrlProps/ctrlProp11.xml"/><Relationship Id="rId4" Type="http://schemas.openxmlformats.org/officeDocument/2006/relationships/ctrlProp" Target="../ctrlProps/ctrlProp10.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comments" Target="../comments7.xml"/><Relationship Id="rId5" Type="http://schemas.openxmlformats.org/officeDocument/2006/relationships/ctrlProp" Target="../ctrlProps/ctrlProp13.xml"/><Relationship Id="rId4" Type="http://schemas.openxmlformats.org/officeDocument/2006/relationships/ctrlProp" Target="../ctrlProps/ctrlProp1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comments" Target="../comments8.xml"/><Relationship Id="rId5" Type="http://schemas.openxmlformats.org/officeDocument/2006/relationships/ctrlProp" Target="../ctrlProps/ctrlProp15.xml"/><Relationship Id="rId4" Type="http://schemas.openxmlformats.org/officeDocument/2006/relationships/ctrlProp" Target="../ctrlProps/ctrlProp14.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11.bin"/><Relationship Id="rId6" Type="http://schemas.openxmlformats.org/officeDocument/2006/relationships/comments" Target="../comments9.xml"/><Relationship Id="rId5" Type="http://schemas.openxmlformats.org/officeDocument/2006/relationships/ctrlProp" Target="../ctrlProps/ctrlProp17.xml"/><Relationship Id="rId4" Type="http://schemas.openxmlformats.org/officeDocument/2006/relationships/ctrlProp" Target="../ctrlProps/ctrlProp1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2.bin"/><Relationship Id="rId6" Type="http://schemas.openxmlformats.org/officeDocument/2006/relationships/comments" Target="../comments10.xml"/><Relationship Id="rId5" Type="http://schemas.openxmlformats.org/officeDocument/2006/relationships/ctrlProp" Target="../ctrlProps/ctrlProp19.xml"/><Relationship Id="rId4" Type="http://schemas.openxmlformats.org/officeDocument/2006/relationships/ctrlProp" Target="../ctrlProps/ctrlProp18.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3.bin"/><Relationship Id="rId6" Type="http://schemas.openxmlformats.org/officeDocument/2006/relationships/comments" Target="../comments11.xml"/><Relationship Id="rId5" Type="http://schemas.openxmlformats.org/officeDocument/2006/relationships/ctrlProp" Target="../ctrlProps/ctrlProp21.xml"/><Relationship Id="rId4" Type="http://schemas.openxmlformats.org/officeDocument/2006/relationships/ctrlProp" Target="../ctrlProps/ctrlProp20.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4.bin"/><Relationship Id="rId6" Type="http://schemas.openxmlformats.org/officeDocument/2006/relationships/comments" Target="../comments12.xml"/><Relationship Id="rId5" Type="http://schemas.openxmlformats.org/officeDocument/2006/relationships/ctrlProp" Target="../ctrlProps/ctrlProp23.xml"/><Relationship Id="rId4" Type="http://schemas.openxmlformats.org/officeDocument/2006/relationships/ctrlProp" Target="../ctrlProps/ctrlProp2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5.bin"/><Relationship Id="rId6" Type="http://schemas.openxmlformats.org/officeDocument/2006/relationships/comments" Target="../comments13.xml"/><Relationship Id="rId5" Type="http://schemas.openxmlformats.org/officeDocument/2006/relationships/ctrlProp" Target="../ctrlProps/ctrlProp25.xml"/><Relationship Id="rId4" Type="http://schemas.openxmlformats.org/officeDocument/2006/relationships/ctrlProp" Target="../ctrlProps/ctrlProp24.xml"/></Relationships>
</file>

<file path=xl/worksheets/_rels/sheet16.xml.rels><?xml version="1.0" encoding="UTF-8" standalone="yes"?>
<Relationships xmlns="http://schemas.openxmlformats.org/package/2006/relationships"><Relationship Id="rId8" Type="http://schemas.openxmlformats.org/officeDocument/2006/relationships/comments" Target="../comments14.xml"/><Relationship Id="rId3" Type="http://schemas.openxmlformats.org/officeDocument/2006/relationships/printerSettings" Target="../printerSettings/printerSettings18.bin"/><Relationship Id="rId7" Type="http://schemas.openxmlformats.org/officeDocument/2006/relationships/ctrlProp" Target="../ctrlProps/ctrlProp27.xml"/><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6" Type="http://schemas.openxmlformats.org/officeDocument/2006/relationships/ctrlProp" Target="../ctrlProps/ctrlProp26.xml"/><Relationship Id="rId5" Type="http://schemas.openxmlformats.org/officeDocument/2006/relationships/vmlDrawing" Target="../drawings/vmlDrawing14.vml"/><Relationship Id="rId4"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1.bin"/><Relationship Id="rId7" Type="http://schemas.openxmlformats.org/officeDocument/2006/relationships/comments" Target="../comments15.xml"/><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ctrlProp" Target="../ctrlProps/ctrlProp28.xml"/><Relationship Id="rId5" Type="http://schemas.openxmlformats.org/officeDocument/2006/relationships/vmlDrawing" Target="../drawings/vmlDrawing15.vml"/><Relationship Id="rId4"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4.bin"/><Relationship Id="rId7" Type="http://schemas.openxmlformats.org/officeDocument/2006/relationships/comments" Target="../comments16.xml"/><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 Id="rId6" Type="http://schemas.openxmlformats.org/officeDocument/2006/relationships/ctrlProp" Target="../ctrlProps/ctrlProp29.xml"/><Relationship Id="rId5" Type="http://schemas.openxmlformats.org/officeDocument/2006/relationships/vmlDrawing" Target="../drawings/vmlDrawing16.vml"/><Relationship Id="rId4"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7.bin"/><Relationship Id="rId7" Type="http://schemas.openxmlformats.org/officeDocument/2006/relationships/comments" Target="../comments17.xml"/><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ctrlProp" Target="../ctrlProps/ctrlProp30.xml"/><Relationship Id="rId5" Type="http://schemas.openxmlformats.org/officeDocument/2006/relationships/vmlDrawing" Target="../drawings/vmlDrawing17.vml"/><Relationship Id="rId4"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30.bin"/><Relationship Id="rId7" Type="http://schemas.openxmlformats.org/officeDocument/2006/relationships/comments" Target="../comments18.xml"/><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 Id="rId6" Type="http://schemas.openxmlformats.org/officeDocument/2006/relationships/ctrlProp" Target="../ctrlProps/ctrlProp31.xml"/><Relationship Id="rId5" Type="http://schemas.openxmlformats.org/officeDocument/2006/relationships/vmlDrawing" Target="../drawings/vmlDrawing18.vml"/><Relationship Id="rId4"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33.bin"/><Relationship Id="rId7" Type="http://schemas.openxmlformats.org/officeDocument/2006/relationships/comments" Target="../comments19.xml"/><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6" Type="http://schemas.openxmlformats.org/officeDocument/2006/relationships/ctrlProp" Target="../ctrlProps/ctrlProp32.xml"/><Relationship Id="rId5" Type="http://schemas.openxmlformats.org/officeDocument/2006/relationships/vmlDrawing" Target="../drawings/vmlDrawing19.vml"/><Relationship Id="rId4"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36.bin"/><Relationship Id="rId7" Type="http://schemas.openxmlformats.org/officeDocument/2006/relationships/comments" Target="../comments20.xml"/><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 Id="rId6" Type="http://schemas.openxmlformats.org/officeDocument/2006/relationships/ctrlProp" Target="../ctrlProps/ctrlProp33.xml"/><Relationship Id="rId5" Type="http://schemas.openxmlformats.org/officeDocument/2006/relationships/vmlDrawing" Target="../drawings/vmlDrawing20.vml"/><Relationship Id="rId4"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8" Type="http://schemas.openxmlformats.org/officeDocument/2006/relationships/vmlDrawing" Target="../drawings/vmlDrawing21.vml"/><Relationship Id="rId3" Type="http://schemas.openxmlformats.org/officeDocument/2006/relationships/hyperlink" Target="file:///\\risintra-dept\dept\AFA\CAL\3000_GAL\3400_ESQUADRILHAS\3490_COMUM\CMDT_ESQLHA_ADJ\GW\S_56_2018_.PDF" TargetMode="External"/><Relationship Id="rId7" Type="http://schemas.openxmlformats.org/officeDocument/2006/relationships/drawing" Target="../drawings/drawing21.xml"/><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6" Type="http://schemas.openxmlformats.org/officeDocument/2006/relationships/printerSettings" Target="../printerSettings/printerSettings39.bin"/><Relationship Id="rId5" Type="http://schemas.openxmlformats.org/officeDocument/2006/relationships/hyperlink" Target="file:///\\risintra-dept\dept\AFA\CAL\3000_GAL\3400_ESQUADRILHAS\3490_COMUM\CMDT_ESQLHA_ADJ\GW\doc%200209%2012fev18%20CEMGFA.pdf" TargetMode="External"/><Relationship Id="rId10" Type="http://schemas.openxmlformats.org/officeDocument/2006/relationships/comments" Target="../comments21.xml"/><Relationship Id="rId4" Type="http://schemas.openxmlformats.org/officeDocument/2006/relationships/hyperlink" Target="file:///\\risintra-dept\dept\AFA\CAL\3000_GAL\3400_ESQUADRILHAS\3490_COMUM\CMDT_ESQLHA_ADJ\GW\GM_ORIENTA&#199;&#195;O.pdf" TargetMode="External"/><Relationship Id="rId9" Type="http://schemas.openxmlformats.org/officeDocument/2006/relationships/ctrlProp" Target="../ctrlProps/ctrlProp34.xml"/></Relationships>
</file>

<file path=xl/worksheets/_rels/sheet24.xml.rels><?xml version="1.0" encoding="UTF-8" standalone="yes"?>
<Relationships xmlns="http://schemas.openxmlformats.org/package/2006/relationships"><Relationship Id="rId8" Type="http://schemas.openxmlformats.org/officeDocument/2006/relationships/hyperlink" Target="file:///\\risintra-dept\dept\AFA\CAL\3000_GAL\3400_ESQUADRILHAS\3490_COMUM\CMDT_ESQLHA_ADJ\GW\GM_BASQUETEBOL_INTER_EMPES.pdf" TargetMode="External"/><Relationship Id="rId13" Type="http://schemas.openxmlformats.org/officeDocument/2006/relationships/comments" Target="../comments22.xml"/><Relationship Id="rId3" Type="http://schemas.openxmlformats.org/officeDocument/2006/relationships/hyperlink" Target="file:///\\risintra-dept\dept\AFA\CAL\3000_GAL\3400_ESQUADRILHAS\3490_COMUM\CMDT_ESQLHA_ADJ\GW\GM_INTER_EMPES_BASQUETEBOL.pdf" TargetMode="External"/><Relationship Id="rId7" Type="http://schemas.openxmlformats.org/officeDocument/2006/relationships/hyperlink" Target="file:///\\risintra-dept\dept\AFA\CAL\3000_GAL\3400_ESQUADRILHAS\3490_COMUM\CMDT_ESQLHA_ADJ\GW\GM_INTER_EMPES_VOLEIBOL%20M_1.pdf" TargetMode="External"/><Relationship Id="rId12" Type="http://schemas.openxmlformats.org/officeDocument/2006/relationships/ctrlProp" Target="../ctrlProps/ctrlProp35.xml"/><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 Id="rId6" Type="http://schemas.openxmlformats.org/officeDocument/2006/relationships/hyperlink" Target="file:///\\risintra-dept\dept\AFA\CAL\3000_GAL\3400_ESQUADRILHAS\3490_COMUM\CMDT_ESQLHA_ADJ\GW\GM_INTER_EMPES_VOLEIBOL%20F.pdf" TargetMode="External"/><Relationship Id="rId11" Type="http://schemas.openxmlformats.org/officeDocument/2006/relationships/vmlDrawing" Target="../drawings/vmlDrawing22.vml"/><Relationship Id="rId5" Type="http://schemas.openxmlformats.org/officeDocument/2006/relationships/hyperlink" Target="file:///\\risintra-dept\dept\AFA\CAL\3000_GAL\3400_ESQUADRILHAS\3490_COMUM\CMDT_ESQLHA_ADJ\GW\GM_FUTSAL%20F_INTER_EMPES_1.pdf" TargetMode="External"/><Relationship Id="rId10" Type="http://schemas.openxmlformats.org/officeDocument/2006/relationships/drawing" Target="../drawings/drawing22.xml"/><Relationship Id="rId4" Type="http://schemas.openxmlformats.org/officeDocument/2006/relationships/hyperlink" Target="file:///\\risintra-dept\dept\AFA\CAL\3000_GAL\3400_ESQUADRILHAS\3490_COMUM\CMDT_ESQLHA_ADJ\GW\GM_ANDEBOL_INTER_EMPES.pdf" TargetMode="External"/><Relationship Id="rId9" Type="http://schemas.openxmlformats.org/officeDocument/2006/relationships/printerSettings" Target="../printerSettings/printerSettings42.bin"/></Relationships>
</file>

<file path=xl/worksheets/_rels/sheet25.xml.rels><?xml version="1.0" encoding="UTF-8" standalone="yes"?>
<Relationships xmlns="http://schemas.openxmlformats.org/package/2006/relationships"><Relationship Id="rId8" Type="http://schemas.openxmlformats.org/officeDocument/2006/relationships/ctrlProp" Target="../ctrlProps/ctrlProp36.xml"/><Relationship Id="rId3" Type="http://schemas.openxmlformats.org/officeDocument/2006/relationships/hyperlink" Target="file:///\\risintra-dept\dept\AFA\CAL\3000_GAL\3400_ESQUADRILHAS\3490_COMUM\CMDT_ESQLHA_ADJ\GW\GM_FUTSAL_ADESL.pdf" TargetMode="External"/><Relationship Id="rId7" Type="http://schemas.openxmlformats.org/officeDocument/2006/relationships/vmlDrawing" Target="../drawings/vmlDrawing23.vml"/><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 Id="rId6" Type="http://schemas.openxmlformats.org/officeDocument/2006/relationships/drawing" Target="../drawings/drawing23.xml"/><Relationship Id="rId5" Type="http://schemas.openxmlformats.org/officeDocument/2006/relationships/printerSettings" Target="../printerSettings/printerSettings45.bin"/><Relationship Id="rId4" Type="http://schemas.openxmlformats.org/officeDocument/2006/relationships/hyperlink" Target="file:///\\risintra-dept\dept\AFA\CAL\3000_GAL\3400_ESQUADRILHAS\3490_COMUM\CMDT_ESQLHA_ADJ\GW\ORDOP%2031_17.pdf" TargetMode="External"/><Relationship Id="rId9" Type="http://schemas.openxmlformats.org/officeDocument/2006/relationships/comments" Target="../comments23.xml"/></Relationships>
</file>

<file path=xl/worksheets/_rels/sheet26.xml.rels><?xml version="1.0" encoding="UTF-8" standalone="yes"?>
<Relationships xmlns="http://schemas.openxmlformats.org/package/2006/relationships"><Relationship Id="rId8" Type="http://schemas.openxmlformats.org/officeDocument/2006/relationships/hyperlink" Target="file:///\\risintra-dept\dept\AFA\CAL\3000_GAL\3400_ESQUADRILHAS\3490_COMUM\CMDT_ESQLHA_ADJ\GW\NSI_2895_CONVOCA&#199;&#195;O%20DO%20CONSELHO%20PEDAG&#211;GICO.PDF" TargetMode="External"/><Relationship Id="rId13" Type="http://schemas.openxmlformats.org/officeDocument/2006/relationships/hyperlink" Target="file:///\\risintra-dept\dept\AFA\CAL\3000_GAL\3400_ESQUADRILHAS\3490_COMUM\CMDT_ESQLHA_ADJ\GW\GM_FUTSAL%20MASC_ADESL.pdf" TargetMode="External"/><Relationship Id="rId18" Type="http://schemas.openxmlformats.org/officeDocument/2006/relationships/vmlDrawing" Target="../drawings/vmlDrawing24.vml"/><Relationship Id="rId3" Type="http://schemas.openxmlformats.org/officeDocument/2006/relationships/hyperlink" Target="file:///\\risintra-dept\dept\AFA\CAL\3000_GAL\3400_ESQUADRILHAS\3490_COMUM\CMDT_ESQLHA_ADJ\GW\06NOV2017.pdf" TargetMode="External"/><Relationship Id="rId7" Type="http://schemas.openxmlformats.org/officeDocument/2006/relationships/hyperlink" Target="file:///\\risintra-dept\dept\AFA\CAL\3000_GAL\3400_ESQUADRILHAS\3490_COMUM\CMDT_ESQLHA_ADJ\GW\GM_FUTSAL%20F.pdf" TargetMode="External"/><Relationship Id="rId12" Type="http://schemas.openxmlformats.org/officeDocument/2006/relationships/hyperlink" Target="file:///\\risintra-dept\dept\AFA\CAL\3000_GAL\3400_ESQUADRILHAS\3490_COMUM\CMDT_ESQLHA_ADJ\GW\CERIM&#211;NIA%20RENDI&#199;&#195;O%20COMANDANTE%20DA%20AFA%20(1).docx" TargetMode="External"/><Relationship Id="rId17" Type="http://schemas.openxmlformats.org/officeDocument/2006/relationships/drawing" Target="../drawings/drawing24.xml"/><Relationship Id="rId2" Type="http://schemas.openxmlformats.org/officeDocument/2006/relationships/printerSettings" Target="../printerSettings/printerSettings47.bin"/><Relationship Id="rId16" Type="http://schemas.openxmlformats.org/officeDocument/2006/relationships/printerSettings" Target="../printerSettings/printerSettings48.bin"/><Relationship Id="rId20" Type="http://schemas.openxmlformats.org/officeDocument/2006/relationships/comments" Target="../comments24.xml"/><Relationship Id="rId1" Type="http://schemas.openxmlformats.org/officeDocument/2006/relationships/printerSettings" Target="../printerSettings/printerSettings46.bin"/><Relationship Id="rId6" Type="http://schemas.openxmlformats.org/officeDocument/2006/relationships/hyperlink" Target="file:///\\risintra-dept\dept\AFA\CAL\3000_GAL\3400_ESQUADRILHAS\3490_COMUM\CMDT_ESQLHA_ADJ\GW\GM_BASQUETEBOL.pdf" TargetMode="External"/><Relationship Id="rId11" Type="http://schemas.openxmlformats.org/officeDocument/2006/relationships/hyperlink" Target="file:///\\risintra-dept\dept\AFA\CAL\3000_GAL\3400_ESQUADRILHAS\3490_COMUM\CMDT_ESQLHA_ADJ\GW\VOLEIBOL%20.pdf" TargetMode="External"/><Relationship Id="rId5" Type="http://schemas.openxmlformats.org/officeDocument/2006/relationships/hyperlink" Target="file:///\\risintra-dept\dept\AFA\CAL\3000_GAL\3400_ESQUADRILHAS\3490_COMUM\CMDT_ESQLHA_ADJ\GW\GM_ANDEBOL.pdf" TargetMode="External"/><Relationship Id="rId15" Type="http://schemas.openxmlformats.org/officeDocument/2006/relationships/hyperlink" Target="file:///\\risintra-dept\dept\AFA\CAL\3000_GAL\3400_ESQUADRILHAS\3490_COMUM\CMDT_ESQLHA_ADJ\GW\GM_FUTSAL%20M%20_INTER_EMPES.pdf" TargetMode="External"/><Relationship Id="rId10" Type="http://schemas.openxmlformats.org/officeDocument/2006/relationships/hyperlink" Target="file:///\\risintra-dept\dept\AFA\CAL\3000_GAL\3400_ESQUADRILHAS\3490_COMUM\CMDT_ESQLHA_ADJ\GW\VOLEIBOL%20M.pdf" TargetMode="External"/><Relationship Id="rId19" Type="http://schemas.openxmlformats.org/officeDocument/2006/relationships/ctrlProp" Target="../ctrlProps/ctrlProp37.xml"/><Relationship Id="rId4" Type="http://schemas.openxmlformats.org/officeDocument/2006/relationships/hyperlink" Target="file:///\\risintra-dept\dept\AFA\CAL\3000_GAL\3400_ESQUADRILHAS\3490_COMUM\CMDT_ESQLHA_ADJ\GW\20NOV2017.pdf" TargetMode="External"/><Relationship Id="rId9" Type="http://schemas.openxmlformats.org/officeDocument/2006/relationships/hyperlink" Target="file:///\\risintra-dept\dept\AFA\CAL\3000_GAL\3400_ESQUADRILHAS\3490_COMUM\CMDT_ESQLHA_ADJ\GW\NSI%202903.pdf" TargetMode="External"/><Relationship Id="rId14" Type="http://schemas.openxmlformats.org/officeDocument/2006/relationships/hyperlink" Target="file:///\\risintra-dept\dept\AFA\CAL\3000_GAL\3400_ESQUADRILHAS\3490_COMUM\CMDT_ESQLHA_ADJ\GW\GM_BASQUETEBOL%20MASC_ADESL.pdf" TargetMode="External"/></Relationships>
</file>

<file path=xl/worksheets/_rels/sheet27.xml.rels><?xml version="1.0" encoding="UTF-8" standalone="yes"?>
<Relationships xmlns="http://schemas.openxmlformats.org/package/2006/relationships"><Relationship Id="rId8" Type="http://schemas.openxmlformats.org/officeDocument/2006/relationships/comments" Target="../comments25.xml"/><Relationship Id="rId3" Type="http://schemas.openxmlformats.org/officeDocument/2006/relationships/hyperlink" Target="file:///\\risintra-dept\dept\AFA\CAL\3000_GAL\3400_ESQUADRILHAS\3490_COMUM\CMDT_ESQLHA_ADJ\GW\GM_FORMA&#199;AO_ARBITRAGEM__1.pdf" TargetMode="External"/><Relationship Id="rId7" Type="http://schemas.openxmlformats.org/officeDocument/2006/relationships/ctrlProp" Target="../ctrlProps/ctrlProp38.xml"/><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 Id="rId6" Type="http://schemas.openxmlformats.org/officeDocument/2006/relationships/vmlDrawing" Target="../drawings/vmlDrawing25.vml"/><Relationship Id="rId5" Type="http://schemas.openxmlformats.org/officeDocument/2006/relationships/drawing" Target="../drawings/drawing25.xml"/><Relationship Id="rId4" Type="http://schemas.openxmlformats.org/officeDocument/2006/relationships/printerSettings" Target="../printerSettings/printerSettings51.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54.bin"/><Relationship Id="rId7" Type="http://schemas.openxmlformats.org/officeDocument/2006/relationships/comments" Target="../comments26.xml"/><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 Id="rId6" Type="http://schemas.openxmlformats.org/officeDocument/2006/relationships/ctrlProp" Target="../ctrlProps/ctrlProp39.xml"/><Relationship Id="rId5" Type="http://schemas.openxmlformats.org/officeDocument/2006/relationships/vmlDrawing" Target="../drawings/vmlDrawing26.vml"/><Relationship Id="rId4"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8" Type="http://schemas.openxmlformats.org/officeDocument/2006/relationships/comments" Target="../comments27.xml"/><Relationship Id="rId3" Type="http://schemas.openxmlformats.org/officeDocument/2006/relationships/hyperlink" Target="file:///\\risintra-dept\dept\AFA\CAL\3000_GAL\3400_ESQUADRILHAS\3490_COMUM\CMDT_ESQLHA_ADJ\GW\Curso%20de%20FV.doc" TargetMode="External"/><Relationship Id="rId7" Type="http://schemas.openxmlformats.org/officeDocument/2006/relationships/ctrlProp" Target="../ctrlProps/ctrlProp40.xml"/><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 Id="rId6" Type="http://schemas.openxmlformats.org/officeDocument/2006/relationships/vmlDrawing" Target="../drawings/vmlDrawing27.vml"/><Relationship Id="rId5" Type="http://schemas.openxmlformats.org/officeDocument/2006/relationships/drawing" Target="../drawings/drawing27.xml"/><Relationship Id="rId4" Type="http://schemas.openxmlformats.org/officeDocument/2006/relationships/printerSettings" Target="../printerSettings/printerSettings57.bin"/></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41.xml"/><Relationship Id="rId3" Type="http://schemas.openxmlformats.org/officeDocument/2006/relationships/hyperlink" Target="file:///\\risintra-dept\dept\AFA\CAL\3000_GAL\3400_ESQUADRILHAS\3490_COMUM\CMDT_ESQLHA_ADJ\GW\NSI_1824_14JUL17_Convoca&#231;&#227;o%20Conselho%20Pedag&#243;gico.PDF" TargetMode="External"/><Relationship Id="rId7" Type="http://schemas.openxmlformats.org/officeDocument/2006/relationships/vmlDrawing" Target="../drawings/vmlDrawing28.vml"/><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 Id="rId6" Type="http://schemas.openxmlformats.org/officeDocument/2006/relationships/drawing" Target="../drawings/drawing28.xml"/><Relationship Id="rId5" Type="http://schemas.openxmlformats.org/officeDocument/2006/relationships/printerSettings" Target="../printerSettings/printerSettings60.bin"/><Relationship Id="rId4" Type="http://schemas.openxmlformats.org/officeDocument/2006/relationships/hyperlink" Target="file:///\\risintra-dept\dept\AFA\CAL\3000_GAL\3400_ESQUADRILHAS\3490_COMUM\CMDT_ESQLHA_ADJ\GW\NSI_1874_20JUL17_Convoca&#231;&#227;o%20Conselho%20Pedag&#243;gico.PDF" TargetMode="External"/><Relationship Id="rId9" Type="http://schemas.openxmlformats.org/officeDocument/2006/relationships/comments" Target="../comments28.xml"/></Relationships>
</file>

<file path=xl/worksheets/_rels/sheet31.xml.rels><?xml version="1.0" encoding="UTF-8" standalone="yes"?>
<Relationships xmlns="http://schemas.openxmlformats.org/package/2006/relationships"><Relationship Id="rId8" Type="http://schemas.openxmlformats.org/officeDocument/2006/relationships/drawing" Target="../drawings/drawing29.xml"/><Relationship Id="rId3" Type="http://schemas.openxmlformats.org/officeDocument/2006/relationships/hyperlink" Target="file:///\\risintra-dept\dept\AFA\CAL\3000_GAL\3400_ESQUADRILHAS\3490_COMUM\CMDT_ESQLHA_ADJ\GW\JANTAR%20ACADEMICO%20-%20JUNHO%202017.pdf" TargetMode="External"/><Relationship Id="rId7"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6" Type="http://schemas.openxmlformats.org/officeDocument/2006/relationships/hyperlink" Target="file:///\\risintra-dept\dept\AFA\CAL\3000_GAL\3400_ESQUADRILHAS\3490_COMUM\CMDT_ESQLHA_ADJ\GW\01JUL__Dia_FA.PDF" TargetMode="External"/><Relationship Id="rId11" Type="http://schemas.openxmlformats.org/officeDocument/2006/relationships/comments" Target="../comments29.xml"/><Relationship Id="rId5" Type="http://schemas.openxmlformats.org/officeDocument/2006/relationships/hyperlink" Target="file:///\\risintra-dept\dept\AFA\CAL\3000_GAL\3400_ESQUADRILHAS\3490_COMUM\CMDT_ESQLHA_ADJ\GW\10JUN2017.pdf" TargetMode="External"/><Relationship Id="rId10" Type="http://schemas.openxmlformats.org/officeDocument/2006/relationships/ctrlProp" Target="../ctrlProps/ctrlProp42.xml"/><Relationship Id="rId4" Type="http://schemas.openxmlformats.org/officeDocument/2006/relationships/hyperlink" Target="file:///\\risintra-dept\dept\AFA\CAL\3000_GAL\3400_ESQUADRILHAS\3490_COMUM\CMDT_ESQLHA_ADJ\GW\Corpo%20de%20Deus.PDF" TargetMode="External"/><Relationship Id="rId9" Type="http://schemas.openxmlformats.org/officeDocument/2006/relationships/vmlDrawing" Target="../drawings/vmlDrawing2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2"/>
  <dimension ref="A1:FJ798"/>
  <sheetViews>
    <sheetView tabSelected="1" zoomScaleNormal="100" workbookViewId="0">
      <pane xSplit="1" ySplit="2" topLeftCell="B3" activePane="bottomRight" state="frozenSplit"/>
      <selection activeCell="B3" sqref="B3"/>
      <selection pane="topRight" activeCell="B3" sqref="B3"/>
      <selection pane="bottomLeft" activeCell="B3" sqref="B3"/>
      <selection pane="bottomRight" activeCell="V47" sqref="V47"/>
    </sheetView>
  </sheetViews>
  <sheetFormatPr defaultColWidth="3.28515625" defaultRowHeight="12.75"/>
  <cols>
    <col min="1" max="1" width="6.85546875" style="7" customWidth="1"/>
    <col min="2" max="2" width="3.28515625" style="11"/>
    <col min="3" max="32" width="3.28515625" style="7"/>
    <col min="33" max="33" width="3.28515625" style="7" customWidth="1"/>
    <col min="34" max="16384" width="3.28515625" style="7"/>
  </cols>
  <sheetData>
    <row r="1" spans="1:166" s="2" customFormat="1" ht="13.5" thickBot="1">
      <c r="A1" s="1">
        <v>2019</v>
      </c>
      <c r="B1" s="678" t="str">
        <f ca="1">LEFT(RIGHT(CELL("filename",D9),LEN(CELL("filename",D9))-FIND("]",CELL("filename",D9))),MIN(FIND({1;2;3;4;5;6;7;8;9;0},RIGHT(CELL("filename",D9),LEN(CELL("filename",D9))-FIND("]",CELL("filename",D9)))&amp;1234567890))-1)</f>
        <v>Março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463">
        <f ca="1">IF($B$1="Janeiro",1,IF($B$1="Fevereiro",2,IF($B$1="Março",3,IF($B$1="Abril",4,IF($B$1="Maio",5,IF($B$1="Junho",6,""))))))</f>
        <v>3</v>
      </c>
      <c r="AG1" s="2" t="str">
        <f ca="1">IF($B$1="Julho",7,IF($B$1="Agosto",8,IF($B$1="Setembro",9,IF($B$1="Outubro",10,IF($B$1="Novembro",11,IF($B$1="Dezembro",12,""))))))</f>
        <v/>
      </c>
    </row>
    <row r="2" spans="1:166" s="2" customFormat="1" ht="13.5" thickBot="1">
      <c r="A2" s="1" t="str">
        <f ca="1">CONCATENATE(AF1,AG1)</f>
        <v>3</v>
      </c>
      <c r="B2" s="10">
        <f ca="1">DATE($A$1,$A$2,1)</f>
        <v>43525</v>
      </c>
      <c r="C2" s="10">
        <f t="shared" ref="C2:AF2" ca="1" si="0">B2+1</f>
        <v>43526</v>
      </c>
      <c r="D2" s="10">
        <f t="shared" ca="1" si="0"/>
        <v>43527</v>
      </c>
      <c r="E2" s="10">
        <f t="shared" ca="1" si="0"/>
        <v>43528</v>
      </c>
      <c r="F2" s="10">
        <f t="shared" ca="1" si="0"/>
        <v>43529</v>
      </c>
      <c r="G2" s="10">
        <f t="shared" ca="1" si="0"/>
        <v>43530</v>
      </c>
      <c r="H2" s="10">
        <f t="shared" ca="1" si="0"/>
        <v>43531</v>
      </c>
      <c r="I2" s="10">
        <f t="shared" ca="1" si="0"/>
        <v>43532</v>
      </c>
      <c r="J2" s="10">
        <f t="shared" ca="1" si="0"/>
        <v>43533</v>
      </c>
      <c r="K2" s="10">
        <f t="shared" ca="1" si="0"/>
        <v>43534</v>
      </c>
      <c r="L2" s="10">
        <f t="shared" ca="1" si="0"/>
        <v>43535</v>
      </c>
      <c r="M2" s="10">
        <f t="shared" ca="1" si="0"/>
        <v>43536</v>
      </c>
      <c r="N2" s="10">
        <f t="shared" ca="1" si="0"/>
        <v>43537</v>
      </c>
      <c r="O2" s="10">
        <f t="shared" ca="1" si="0"/>
        <v>43538</v>
      </c>
      <c r="P2" s="10">
        <f t="shared" ca="1" si="0"/>
        <v>43539</v>
      </c>
      <c r="Q2" s="10">
        <f t="shared" ca="1" si="0"/>
        <v>43540</v>
      </c>
      <c r="R2" s="10">
        <f t="shared" ca="1" si="0"/>
        <v>43541</v>
      </c>
      <c r="S2" s="10">
        <f t="shared" ca="1" si="0"/>
        <v>43542</v>
      </c>
      <c r="T2" s="10">
        <f t="shared" ca="1" si="0"/>
        <v>43543</v>
      </c>
      <c r="U2" s="10">
        <f t="shared" ca="1" si="0"/>
        <v>43544</v>
      </c>
      <c r="V2" s="10">
        <f t="shared" ca="1" si="0"/>
        <v>43545</v>
      </c>
      <c r="W2" s="10">
        <f t="shared" ca="1" si="0"/>
        <v>43546</v>
      </c>
      <c r="X2" s="10">
        <f t="shared" ca="1" si="0"/>
        <v>43547</v>
      </c>
      <c r="Y2" s="10">
        <f t="shared" ca="1" si="0"/>
        <v>43548</v>
      </c>
      <c r="Z2" s="10">
        <f t="shared" ca="1" si="0"/>
        <v>43549</v>
      </c>
      <c r="AA2" s="10">
        <f t="shared" ca="1" si="0"/>
        <v>43550</v>
      </c>
      <c r="AB2" s="10">
        <f t="shared" ca="1" si="0"/>
        <v>43551</v>
      </c>
      <c r="AC2" s="10">
        <f t="shared" ca="1" si="0"/>
        <v>43552</v>
      </c>
      <c r="AD2" s="10">
        <f t="shared" ca="1" si="0"/>
        <v>43553</v>
      </c>
      <c r="AE2" s="10">
        <f t="shared" ca="1" si="0"/>
        <v>43554</v>
      </c>
      <c r="AF2" s="10">
        <f t="shared" ca="1" si="0"/>
        <v>43555</v>
      </c>
    </row>
    <row r="3" spans="1:166" s="2" customFormat="1">
      <c r="A3" s="3">
        <v>0.33333333333333331</v>
      </c>
      <c r="B3" s="536">
        <v>7</v>
      </c>
      <c r="C3" s="136"/>
      <c r="D3" s="13"/>
      <c r="E3" s="13"/>
      <c r="F3" s="34"/>
      <c r="G3" s="346">
        <v>7</v>
      </c>
      <c r="H3" s="12"/>
      <c r="I3" s="127">
        <v>1</v>
      </c>
      <c r="J3" s="346" t="s">
        <v>121</v>
      </c>
      <c r="K3" s="346" t="s">
        <v>121</v>
      </c>
      <c r="L3" s="136"/>
      <c r="M3" s="138"/>
      <c r="N3" s="346">
        <v>7</v>
      </c>
      <c r="O3" s="138"/>
      <c r="P3" s="136"/>
      <c r="Q3" s="138"/>
      <c r="R3" s="142" t="s">
        <v>121</v>
      </c>
      <c r="S3" s="138"/>
      <c r="T3" s="534" t="s">
        <v>121</v>
      </c>
      <c r="U3" s="533"/>
      <c r="V3" s="138"/>
      <c r="W3" s="138"/>
      <c r="X3" s="138"/>
      <c r="Y3" s="138"/>
      <c r="Z3" s="12"/>
      <c r="AA3" s="138"/>
      <c r="AB3" s="138"/>
      <c r="AC3" s="138"/>
      <c r="AD3" s="12"/>
      <c r="AE3" s="12"/>
      <c r="AF3" s="12"/>
      <c r="AL3" s="4"/>
      <c r="AM3" s="4"/>
      <c r="AN3" s="4"/>
      <c r="BG3" s="4"/>
      <c r="BH3" s="4"/>
      <c r="BI3" s="4"/>
      <c r="CB3" s="4"/>
      <c r="CC3" s="4"/>
      <c r="CD3" s="4"/>
      <c r="CW3" s="4"/>
      <c r="CX3" s="4"/>
      <c r="CY3" s="4"/>
      <c r="DR3" s="4"/>
      <c r="DS3" s="4"/>
      <c r="DT3" s="4"/>
      <c r="EM3" s="4"/>
      <c r="EN3" s="4"/>
      <c r="EO3" s="4"/>
      <c r="FH3" s="4"/>
      <c r="FI3" s="4"/>
      <c r="FJ3" s="4"/>
    </row>
    <row r="4" spans="1:166" s="2" customFormat="1">
      <c r="A4" s="5">
        <v>0.34375</v>
      </c>
      <c r="B4" s="13"/>
      <c r="C4" s="136"/>
      <c r="D4" s="136"/>
      <c r="E4" s="136"/>
      <c r="F4" s="35"/>
      <c r="G4" s="136"/>
      <c r="H4" s="136"/>
      <c r="I4" s="136"/>
      <c r="J4" s="136"/>
      <c r="K4" s="136"/>
      <c r="L4" s="136"/>
      <c r="M4" s="136"/>
      <c r="N4" s="136"/>
      <c r="O4" s="136"/>
      <c r="P4" s="136"/>
      <c r="Q4" s="136"/>
      <c r="R4" s="136"/>
      <c r="S4" s="136"/>
      <c r="T4" s="357">
        <v>3</v>
      </c>
      <c r="U4" s="136"/>
      <c r="V4" s="136"/>
      <c r="W4" s="136"/>
      <c r="X4" s="136"/>
      <c r="Y4" s="136"/>
      <c r="Z4" s="13"/>
      <c r="AA4" s="136"/>
      <c r="AB4" s="136"/>
      <c r="AC4" s="136"/>
      <c r="AD4" s="13"/>
      <c r="AE4" s="13"/>
      <c r="AF4" s="13"/>
      <c r="AL4" s="4"/>
      <c r="AM4" s="4"/>
      <c r="AN4" s="4"/>
      <c r="BG4" s="4"/>
      <c r="BH4" s="4"/>
      <c r="BI4" s="4"/>
      <c r="CB4" s="4"/>
      <c r="CC4" s="4"/>
      <c r="CD4" s="4"/>
      <c r="CW4" s="4"/>
      <c r="CX4" s="4"/>
      <c r="CY4" s="4"/>
      <c r="DR4" s="4"/>
      <c r="DS4" s="4"/>
      <c r="DT4" s="4"/>
      <c r="EM4" s="4"/>
      <c r="EN4" s="4"/>
      <c r="EO4" s="4"/>
      <c r="FH4" s="4"/>
      <c r="FI4" s="4"/>
      <c r="FJ4" s="4"/>
    </row>
    <row r="5" spans="1:166" s="2" customFormat="1" ht="12.75" customHeight="1">
      <c r="A5" s="5">
        <v>0.35416666666666669</v>
      </c>
      <c r="B5" s="13"/>
      <c r="C5" s="136"/>
      <c r="D5" s="136"/>
      <c r="E5" s="136"/>
      <c r="F5" s="35"/>
      <c r="G5" s="136"/>
      <c r="H5" s="136"/>
      <c r="I5" s="136"/>
      <c r="J5" s="136"/>
      <c r="K5" s="136"/>
      <c r="L5" s="136"/>
      <c r="M5" s="136"/>
      <c r="N5" s="136"/>
      <c r="O5" s="136"/>
      <c r="P5" s="136"/>
      <c r="Q5" s="136"/>
      <c r="R5" s="136"/>
      <c r="S5" s="136"/>
      <c r="T5" s="14" t="s">
        <v>121</v>
      </c>
      <c r="U5" s="136"/>
      <c r="V5" s="136"/>
      <c r="W5" s="136"/>
      <c r="X5" s="136"/>
      <c r="Y5" s="136"/>
      <c r="Z5" s="13"/>
      <c r="AA5" s="136"/>
      <c r="AB5" s="136"/>
      <c r="AC5" s="136"/>
      <c r="AD5" s="13"/>
      <c r="AE5" s="13"/>
      <c r="AF5" s="13"/>
      <c r="AH5" s="682" t="s">
        <v>117</v>
      </c>
      <c r="AI5" s="682"/>
      <c r="AJ5" s="682"/>
      <c r="AK5" s="682"/>
      <c r="AL5" s="682"/>
      <c r="AM5" s="682"/>
      <c r="AN5" s="682"/>
      <c r="AO5" s="682"/>
      <c r="AP5" s="682"/>
      <c r="AQ5" s="682"/>
      <c r="AR5" s="682"/>
      <c r="AS5" s="682"/>
      <c r="AT5" s="682"/>
      <c r="AU5" s="682"/>
      <c r="BG5" s="4"/>
      <c r="BH5" s="4"/>
      <c r="BI5" s="4"/>
      <c r="CB5" s="4"/>
      <c r="CC5" s="4"/>
      <c r="CD5" s="4"/>
      <c r="CW5" s="4"/>
      <c r="CX5" s="4"/>
      <c r="CY5" s="4"/>
      <c r="DR5" s="4"/>
      <c r="DS5" s="4"/>
      <c r="DT5" s="4"/>
      <c r="EM5" s="4"/>
      <c r="EN5" s="4"/>
      <c r="EO5" s="4"/>
      <c r="FH5" s="4"/>
      <c r="FI5" s="4"/>
      <c r="FJ5" s="4"/>
    </row>
    <row r="6" spans="1:166" s="2" customFormat="1">
      <c r="A6" s="5">
        <v>0.36458333333333331</v>
      </c>
      <c r="B6" s="13"/>
      <c r="C6" s="136"/>
      <c r="D6" s="136"/>
      <c r="E6" s="136"/>
      <c r="F6" s="35"/>
      <c r="G6" s="136"/>
      <c r="H6" s="136"/>
      <c r="I6" s="136"/>
      <c r="J6" s="136"/>
      <c r="K6" s="136"/>
      <c r="L6" s="136"/>
      <c r="M6" s="136"/>
      <c r="N6" s="136"/>
      <c r="O6" s="136"/>
      <c r="P6" s="136"/>
      <c r="Q6" s="136"/>
      <c r="R6" s="136"/>
      <c r="S6" s="136"/>
      <c r="T6" s="136"/>
      <c r="U6" s="136"/>
      <c r="V6" s="136"/>
      <c r="W6" s="136"/>
      <c r="X6" s="136"/>
      <c r="Y6" s="136"/>
      <c r="Z6" s="13"/>
      <c r="AA6" s="136"/>
      <c r="AB6" s="136"/>
      <c r="AC6" s="136"/>
      <c r="AD6" s="13"/>
      <c r="AE6" s="13"/>
      <c r="AF6" s="13"/>
      <c r="AH6" s="682"/>
      <c r="AI6" s="682"/>
      <c r="AJ6" s="682"/>
      <c r="AK6" s="682"/>
      <c r="AL6" s="682"/>
      <c r="AM6" s="682"/>
      <c r="AN6" s="682"/>
      <c r="AO6" s="682"/>
      <c r="AP6" s="682"/>
      <c r="AQ6" s="682"/>
      <c r="AR6" s="682"/>
      <c r="AS6" s="682"/>
      <c r="AT6" s="682"/>
      <c r="AU6" s="682"/>
      <c r="BG6" s="4"/>
      <c r="BH6" s="4"/>
      <c r="BI6" s="4"/>
      <c r="CB6" s="4"/>
      <c r="CC6" s="4"/>
      <c r="CD6" s="4"/>
      <c r="CW6" s="4"/>
      <c r="CX6" s="4"/>
      <c r="CY6" s="4"/>
      <c r="DR6" s="4"/>
      <c r="DS6" s="4"/>
      <c r="DT6" s="4"/>
      <c r="EM6" s="4"/>
      <c r="EN6" s="4"/>
      <c r="EO6" s="4"/>
      <c r="FH6" s="4"/>
      <c r="FI6" s="4"/>
      <c r="FJ6" s="4"/>
    </row>
    <row r="7" spans="1:166" s="2" customFormat="1">
      <c r="A7" s="5">
        <v>0.375</v>
      </c>
      <c r="B7" s="13"/>
      <c r="C7" s="136"/>
      <c r="D7" s="136"/>
      <c r="E7" s="136"/>
      <c r="F7" s="35"/>
      <c r="G7" s="136"/>
      <c r="H7" s="127" t="s">
        <v>121</v>
      </c>
      <c r="I7" s="136"/>
      <c r="J7" s="136"/>
      <c r="K7" s="136"/>
      <c r="L7" s="127">
        <v>2</v>
      </c>
      <c r="M7" s="14">
        <v>5</v>
      </c>
      <c r="N7" s="136"/>
      <c r="O7" s="136"/>
      <c r="P7" s="136"/>
      <c r="Q7" s="136"/>
      <c r="R7" s="136"/>
      <c r="S7" s="136"/>
      <c r="T7" s="13"/>
      <c r="U7" s="136"/>
      <c r="V7" s="136"/>
      <c r="W7" s="136"/>
      <c r="X7" s="136"/>
      <c r="Y7" s="136"/>
      <c r="Z7" s="13"/>
      <c r="AA7" s="136"/>
      <c r="AB7" s="136"/>
      <c r="AC7" s="136"/>
      <c r="AD7" s="13"/>
      <c r="AE7" s="13"/>
      <c r="AF7" s="13"/>
      <c r="AH7" s="682"/>
      <c r="AI7" s="682"/>
      <c r="AJ7" s="682"/>
      <c r="AK7" s="682"/>
      <c r="AL7" s="682"/>
      <c r="AM7" s="682"/>
      <c r="AN7" s="682"/>
      <c r="AO7" s="682"/>
      <c r="AP7" s="682"/>
      <c r="AQ7" s="682"/>
      <c r="AR7" s="682"/>
      <c r="AS7" s="682"/>
      <c r="AT7" s="682"/>
      <c r="AU7" s="682"/>
      <c r="BG7" s="4"/>
      <c r="BH7" s="4"/>
      <c r="BI7" s="4"/>
      <c r="CB7" s="4"/>
      <c r="CC7" s="4"/>
      <c r="CD7" s="4"/>
      <c r="CW7" s="4"/>
      <c r="CX7" s="4"/>
      <c r="CY7" s="4"/>
      <c r="DR7" s="4"/>
      <c r="DS7" s="4"/>
      <c r="DT7" s="4"/>
      <c r="EM7" s="4"/>
      <c r="EN7" s="4"/>
      <c r="EO7" s="4"/>
      <c r="FH7" s="4"/>
      <c r="FI7" s="4"/>
      <c r="FJ7" s="4"/>
    </row>
    <row r="8" spans="1:166" s="2" customFormat="1">
      <c r="A8" s="5">
        <v>0.38541666666666702</v>
      </c>
      <c r="B8" s="13"/>
      <c r="C8" s="136"/>
      <c r="D8" s="136"/>
      <c r="E8" s="136"/>
      <c r="F8" s="35"/>
      <c r="G8" s="136"/>
      <c r="H8" s="136"/>
      <c r="I8" s="136"/>
      <c r="J8" s="136"/>
      <c r="K8" s="136"/>
      <c r="L8" s="136"/>
      <c r="M8" s="136"/>
      <c r="N8" s="136"/>
      <c r="O8" s="136"/>
      <c r="P8" s="136"/>
      <c r="Q8" s="136"/>
      <c r="R8" s="136"/>
      <c r="S8" s="136"/>
      <c r="T8" s="136"/>
      <c r="U8" s="136"/>
      <c r="V8" s="136"/>
      <c r="W8" s="136"/>
      <c r="X8" s="136"/>
      <c r="Y8" s="136"/>
      <c r="Z8" s="13"/>
      <c r="AA8" s="136"/>
      <c r="AB8" s="136"/>
      <c r="AC8" s="136"/>
      <c r="AD8" s="13"/>
      <c r="AE8" s="13"/>
      <c r="AF8" s="13"/>
      <c r="AH8" s="682"/>
      <c r="AI8" s="682"/>
      <c r="AJ8" s="682"/>
      <c r="AK8" s="682"/>
      <c r="AL8" s="682"/>
      <c r="AM8" s="682"/>
      <c r="AN8" s="682"/>
      <c r="AO8" s="682"/>
      <c r="AP8" s="682"/>
      <c r="AQ8" s="682"/>
      <c r="AR8" s="682"/>
      <c r="AS8" s="682"/>
      <c r="AT8" s="682"/>
      <c r="AU8" s="682"/>
      <c r="BG8" s="4"/>
      <c r="BH8" s="4"/>
      <c r="BI8" s="4"/>
      <c r="CB8" s="4"/>
      <c r="CC8" s="4"/>
      <c r="CD8" s="4"/>
      <c r="CW8" s="4"/>
      <c r="CX8" s="4"/>
      <c r="CY8" s="4"/>
      <c r="DR8" s="4"/>
      <c r="DS8" s="4"/>
      <c r="DT8" s="4"/>
      <c r="EM8" s="4"/>
      <c r="EN8" s="4"/>
      <c r="EO8" s="4"/>
      <c r="FH8" s="4"/>
      <c r="FI8" s="4"/>
      <c r="FJ8" s="4"/>
    </row>
    <row r="9" spans="1:166" s="2" customFormat="1">
      <c r="A9" s="5">
        <v>0.39583333333333298</v>
      </c>
      <c r="B9" s="13"/>
      <c r="C9" s="136"/>
      <c r="D9" s="136"/>
      <c r="E9" s="136"/>
      <c r="F9" s="35"/>
      <c r="G9" s="136"/>
      <c r="H9" s="136"/>
      <c r="I9" s="127" t="s">
        <v>121</v>
      </c>
      <c r="J9" s="136"/>
      <c r="K9" s="136"/>
      <c r="L9" s="291"/>
      <c r="M9" s="136"/>
      <c r="N9" s="136"/>
      <c r="O9" s="136"/>
      <c r="P9" s="136"/>
      <c r="Q9" s="136"/>
      <c r="R9" s="136"/>
      <c r="S9" s="136"/>
      <c r="T9" s="136"/>
      <c r="U9" s="136"/>
      <c r="V9" s="136"/>
      <c r="W9" s="136"/>
      <c r="X9" s="136"/>
      <c r="Y9" s="136"/>
      <c r="Z9" s="13"/>
      <c r="AA9" s="136"/>
      <c r="AB9" s="136"/>
      <c r="AC9" s="136"/>
      <c r="AD9" s="13"/>
      <c r="AE9" s="13"/>
      <c r="AF9" s="13"/>
      <c r="AH9" s="682"/>
      <c r="AI9" s="682"/>
      <c r="AJ9" s="682"/>
      <c r="AK9" s="682"/>
      <c r="AL9" s="682"/>
      <c r="AM9" s="682"/>
      <c r="AN9" s="682"/>
      <c r="AO9" s="682"/>
      <c r="AP9" s="682"/>
      <c r="AQ9" s="682"/>
      <c r="AR9" s="682"/>
      <c r="AS9" s="682"/>
      <c r="AT9" s="682"/>
      <c r="AU9" s="682"/>
      <c r="BG9" s="4"/>
      <c r="BH9" s="4"/>
      <c r="BI9" s="4"/>
      <c r="CB9" s="4"/>
      <c r="CC9" s="4"/>
      <c r="CD9" s="4"/>
      <c r="CW9" s="4"/>
      <c r="CX9" s="4"/>
      <c r="CY9" s="4"/>
      <c r="DR9" s="4"/>
      <c r="DS9" s="4"/>
      <c r="DT9" s="4"/>
      <c r="EM9" s="4"/>
      <c r="EN9" s="4"/>
      <c r="EO9" s="4"/>
      <c r="FH9" s="4"/>
      <c r="FI9" s="4"/>
      <c r="FJ9" s="4"/>
    </row>
    <row r="10" spans="1:166" s="2" customFormat="1">
      <c r="A10" s="5">
        <v>0.40625</v>
      </c>
      <c r="B10" s="13"/>
      <c r="C10" s="136"/>
      <c r="D10" s="136"/>
      <c r="E10" s="136"/>
      <c r="F10" s="35"/>
      <c r="G10" s="136"/>
      <c r="H10" s="136"/>
      <c r="I10" s="136"/>
      <c r="J10" s="136"/>
      <c r="K10" s="136"/>
      <c r="L10" s="292"/>
      <c r="M10" s="136"/>
      <c r="N10" s="136"/>
      <c r="O10" s="136"/>
      <c r="P10" s="136"/>
      <c r="Q10" s="136"/>
      <c r="R10" s="136"/>
      <c r="S10" s="136"/>
      <c r="T10" s="136"/>
      <c r="U10" s="14">
        <v>2</v>
      </c>
      <c r="V10" s="136"/>
      <c r="W10" s="136"/>
      <c r="X10" s="136"/>
      <c r="Y10" s="136"/>
      <c r="Z10" s="13"/>
      <c r="AA10" s="136"/>
      <c r="AB10" s="136"/>
      <c r="AC10" s="136"/>
      <c r="AD10" s="13"/>
      <c r="AE10" s="13"/>
      <c r="AF10" s="13"/>
      <c r="AH10" s="682"/>
      <c r="AI10" s="682"/>
      <c r="AJ10" s="682"/>
      <c r="AK10" s="682"/>
      <c r="AL10" s="682"/>
      <c r="AM10" s="682"/>
      <c r="AN10" s="682"/>
      <c r="AO10" s="682"/>
      <c r="AP10" s="682"/>
      <c r="AQ10" s="682"/>
      <c r="AR10" s="682"/>
      <c r="AS10" s="682"/>
      <c r="AT10" s="682"/>
      <c r="AU10" s="682"/>
      <c r="BG10" s="4"/>
      <c r="BH10" s="4"/>
      <c r="BI10" s="4"/>
      <c r="CB10" s="4"/>
      <c r="CC10" s="4"/>
      <c r="CD10" s="4"/>
      <c r="CW10" s="4"/>
      <c r="CX10" s="4"/>
      <c r="CY10" s="4"/>
      <c r="DR10" s="4"/>
      <c r="DS10" s="4"/>
      <c r="DT10" s="4"/>
      <c r="EM10" s="4"/>
      <c r="EN10" s="4"/>
      <c r="EO10" s="4"/>
      <c r="FH10" s="4"/>
      <c r="FI10" s="4"/>
      <c r="FJ10" s="4"/>
    </row>
    <row r="11" spans="1:166" s="2" customFormat="1">
      <c r="A11" s="5">
        <v>0.41666666666666702</v>
      </c>
      <c r="B11" s="13"/>
      <c r="C11" s="136"/>
      <c r="D11" s="136"/>
      <c r="E11" s="136"/>
      <c r="F11" s="35"/>
      <c r="G11" s="136"/>
      <c r="H11" s="136"/>
      <c r="I11" s="127">
        <v>23</v>
      </c>
      <c r="J11" s="136"/>
      <c r="K11" s="136"/>
      <c r="L11" s="14" t="s">
        <v>121</v>
      </c>
      <c r="M11" s="136"/>
      <c r="N11" s="136"/>
      <c r="O11" s="14">
        <v>3</v>
      </c>
      <c r="P11" s="136"/>
      <c r="Q11" s="136"/>
      <c r="R11" s="136"/>
      <c r="S11" s="136"/>
      <c r="T11" s="136"/>
      <c r="U11" s="136"/>
      <c r="V11" s="136"/>
      <c r="W11" s="136"/>
      <c r="X11" s="136"/>
      <c r="Y11" s="136"/>
      <c r="Z11" s="13"/>
      <c r="AA11" s="136"/>
      <c r="AB11" s="136"/>
      <c r="AC11" s="14">
        <v>3</v>
      </c>
      <c r="AD11" s="13"/>
      <c r="AE11" s="13"/>
      <c r="AF11" s="13"/>
      <c r="AH11" s="682"/>
      <c r="AI11" s="682"/>
      <c r="AJ11" s="682"/>
      <c r="AK11" s="682"/>
      <c r="AL11" s="682"/>
      <c r="AM11" s="682"/>
      <c r="AN11" s="682"/>
      <c r="AO11" s="682"/>
      <c r="AP11" s="682"/>
      <c r="AQ11" s="682"/>
      <c r="AR11" s="682"/>
      <c r="AS11" s="682"/>
      <c r="AT11" s="682"/>
      <c r="AU11" s="682"/>
      <c r="BG11" s="4"/>
      <c r="BH11" s="4"/>
      <c r="BI11" s="4"/>
      <c r="CB11" s="4"/>
      <c r="CC11" s="4"/>
      <c r="CD11" s="4"/>
      <c r="CW11" s="4"/>
      <c r="CX11" s="4"/>
      <c r="CY11" s="4"/>
      <c r="DR11" s="4"/>
      <c r="DS11" s="4"/>
      <c r="DT11" s="4"/>
      <c r="EM11" s="4"/>
      <c r="EN11" s="4"/>
      <c r="EO11" s="4"/>
      <c r="FH11" s="4"/>
      <c r="FI11" s="4"/>
      <c r="FJ11" s="4"/>
    </row>
    <row r="12" spans="1:166" s="2" customFormat="1">
      <c r="A12" s="5">
        <v>0.42708333333333298</v>
      </c>
      <c r="B12" s="13"/>
      <c r="C12" s="136"/>
      <c r="D12" s="136"/>
      <c r="E12" s="136"/>
      <c r="F12" s="35"/>
      <c r="G12" s="136"/>
      <c r="H12" s="136"/>
      <c r="I12" s="136"/>
      <c r="J12" s="136"/>
      <c r="K12" s="136"/>
      <c r="L12" s="136"/>
      <c r="M12" s="136"/>
      <c r="N12" s="136"/>
      <c r="O12" s="136"/>
      <c r="P12" s="136"/>
      <c r="Q12" s="136"/>
      <c r="R12" s="136"/>
      <c r="S12" s="136"/>
      <c r="T12" s="136"/>
      <c r="U12" s="136"/>
      <c r="V12" s="136"/>
      <c r="W12" s="136"/>
      <c r="X12" s="136"/>
      <c r="Y12" s="136"/>
      <c r="Z12" s="13"/>
      <c r="AA12" s="136"/>
      <c r="AB12" s="136"/>
      <c r="AC12" s="136"/>
      <c r="AD12" s="13"/>
      <c r="AE12" s="13"/>
      <c r="AF12" s="13"/>
      <c r="AH12" s="682"/>
      <c r="AI12" s="682"/>
      <c r="AJ12" s="682"/>
      <c r="AK12" s="682"/>
      <c r="AL12" s="682"/>
      <c r="AM12" s="682"/>
      <c r="AN12" s="682"/>
      <c r="AO12" s="682"/>
      <c r="AP12" s="682"/>
      <c r="AQ12" s="682"/>
      <c r="AR12" s="682"/>
      <c r="AS12" s="682"/>
      <c r="AT12" s="682"/>
      <c r="AU12" s="682"/>
      <c r="BG12" s="4"/>
      <c r="BH12" s="4"/>
      <c r="BI12" s="4"/>
      <c r="CB12" s="4"/>
      <c r="CC12" s="4"/>
      <c r="CD12" s="4"/>
      <c r="CW12" s="4"/>
      <c r="CX12" s="4"/>
      <c r="CY12" s="4"/>
      <c r="DR12" s="4"/>
      <c r="DS12" s="4"/>
      <c r="DT12" s="4"/>
      <c r="EM12" s="4"/>
      <c r="EN12" s="4"/>
      <c r="EO12" s="4"/>
      <c r="FH12" s="4"/>
      <c r="FI12" s="4"/>
      <c r="FJ12" s="4"/>
    </row>
    <row r="13" spans="1:166" s="2" customFormat="1">
      <c r="A13" s="5">
        <v>0.4375</v>
      </c>
      <c r="B13" s="13"/>
      <c r="C13" s="136"/>
      <c r="D13" s="136"/>
      <c r="E13" s="136"/>
      <c r="F13" s="35"/>
      <c r="G13" s="136"/>
      <c r="H13" s="136"/>
      <c r="I13" s="136"/>
      <c r="J13" s="136"/>
      <c r="K13" s="136"/>
      <c r="L13" s="136"/>
      <c r="M13" s="136"/>
      <c r="N13" s="136"/>
      <c r="O13" s="136"/>
      <c r="P13" s="136"/>
      <c r="Q13" s="136"/>
      <c r="R13" s="136"/>
      <c r="S13" s="136"/>
      <c r="T13" s="136"/>
      <c r="U13" s="136"/>
      <c r="V13" s="136"/>
      <c r="W13" s="136"/>
      <c r="X13" s="136"/>
      <c r="Y13" s="136"/>
      <c r="Z13" s="13"/>
      <c r="AA13" s="136"/>
      <c r="AB13" s="136"/>
      <c r="AC13" s="136"/>
      <c r="AD13" s="13"/>
      <c r="AE13" s="13"/>
      <c r="AF13" s="13"/>
      <c r="AH13" s="682"/>
      <c r="AI13" s="682"/>
      <c r="AJ13" s="682"/>
      <c r="AK13" s="682"/>
      <c r="AL13" s="682"/>
      <c r="AM13" s="682"/>
      <c r="AN13" s="682"/>
      <c r="AO13" s="682"/>
      <c r="AP13" s="682"/>
      <c r="AQ13" s="682"/>
      <c r="AR13" s="682"/>
      <c r="AS13" s="682"/>
      <c r="AT13" s="682"/>
      <c r="AU13" s="682"/>
      <c r="BG13" s="4"/>
      <c r="BH13" s="4"/>
      <c r="BI13" s="4"/>
      <c r="CB13" s="4"/>
      <c r="CC13" s="4"/>
      <c r="CD13" s="4"/>
      <c r="CW13" s="4"/>
      <c r="CX13" s="4"/>
      <c r="CY13" s="4"/>
      <c r="DR13" s="4"/>
      <c r="DS13" s="4"/>
      <c r="DT13" s="4"/>
      <c r="EM13" s="4"/>
      <c r="EN13" s="4"/>
      <c r="EO13" s="4"/>
      <c r="FH13" s="4"/>
      <c r="FI13" s="4"/>
      <c r="FJ13" s="4"/>
    </row>
    <row r="14" spans="1:166" s="2" customFormat="1">
      <c r="A14" s="5">
        <v>0.44791666666666702</v>
      </c>
      <c r="B14" s="13"/>
      <c r="C14" s="136"/>
      <c r="D14" s="136"/>
      <c r="E14" s="136"/>
      <c r="F14" s="35"/>
      <c r="G14" s="136"/>
      <c r="H14" s="136"/>
      <c r="I14" s="136"/>
      <c r="J14" s="136"/>
      <c r="K14" s="136"/>
      <c r="L14" s="136"/>
      <c r="M14" s="136"/>
      <c r="N14" s="136"/>
      <c r="O14" s="136"/>
      <c r="P14" s="136"/>
      <c r="Q14" s="136"/>
      <c r="R14" s="136"/>
      <c r="S14" s="136"/>
      <c r="T14" s="136"/>
      <c r="U14" s="136"/>
      <c r="V14" s="136"/>
      <c r="W14" s="136"/>
      <c r="X14" s="136"/>
      <c r="Y14" s="136"/>
      <c r="Z14" s="13"/>
      <c r="AA14" s="136"/>
      <c r="AB14" s="136"/>
      <c r="AC14" s="136"/>
      <c r="AD14" s="13"/>
      <c r="AE14" s="13"/>
      <c r="AF14" s="13"/>
      <c r="AH14" s="682"/>
      <c r="AI14" s="682"/>
      <c r="AJ14" s="682"/>
      <c r="AK14" s="682"/>
      <c r="AL14" s="682"/>
      <c r="AM14" s="682"/>
      <c r="AN14" s="682"/>
      <c r="AO14" s="682"/>
      <c r="AP14" s="682"/>
      <c r="AQ14" s="682"/>
      <c r="AR14" s="682"/>
      <c r="AS14" s="682"/>
      <c r="AT14" s="682"/>
      <c r="AU14" s="682"/>
      <c r="BG14" s="4"/>
      <c r="BH14" s="4"/>
      <c r="BI14" s="4"/>
      <c r="CB14" s="4"/>
      <c r="CC14" s="4"/>
      <c r="CD14" s="4"/>
      <c r="CW14" s="4"/>
      <c r="CX14" s="4"/>
      <c r="CY14" s="4"/>
      <c r="DR14" s="4"/>
      <c r="DS14" s="4"/>
      <c r="DT14" s="4"/>
      <c r="EM14" s="4"/>
      <c r="EN14" s="4"/>
      <c r="EO14" s="4"/>
      <c r="FH14" s="4"/>
      <c r="FI14" s="4"/>
      <c r="FJ14" s="4"/>
    </row>
    <row r="15" spans="1:166" s="2" customFormat="1">
      <c r="A15" s="5">
        <v>0.45833333333333298</v>
      </c>
      <c r="B15" s="51"/>
      <c r="C15" s="139"/>
      <c r="D15" s="139"/>
      <c r="E15" s="139"/>
      <c r="F15" s="36"/>
      <c r="G15" s="139"/>
      <c r="H15" s="139"/>
      <c r="I15" s="677">
        <v>5</v>
      </c>
      <c r="J15" s="136"/>
      <c r="K15" s="139"/>
      <c r="L15" s="139"/>
      <c r="M15" s="139"/>
      <c r="N15" s="139"/>
      <c r="O15" s="139"/>
      <c r="P15" s="139"/>
      <c r="Q15" s="139"/>
      <c r="R15" s="139"/>
      <c r="S15" s="139"/>
      <c r="T15" s="139"/>
      <c r="U15" s="139"/>
      <c r="V15" s="139"/>
      <c r="W15" s="139"/>
      <c r="X15" s="139"/>
      <c r="Y15" s="139"/>
      <c r="Z15" s="51"/>
      <c r="AA15" s="139"/>
      <c r="AB15" s="139"/>
      <c r="AC15" s="139"/>
      <c r="AD15" s="51"/>
      <c r="AE15" s="51"/>
      <c r="AF15" s="51"/>
      <c r="AH15" s="682"/>
      <c r="AI15" s="682"/>
      <c r="AJ15" s="682"/>
      <c r="AK15" s="682"/>
      <c r="AL15" s="682"/>
      <c r="AM15" s="682"/>
      <c r="AN15" s="682"/>
      <c r="AO15" s="682"/>
      <c r="AP15" s="682"/>
      <c r="AQ15" s="682"/>
      <c r="AR15" s="682"/>
      <c r="AS15" s="682"/>
      <c r="AT15" s="682"/>
      <c r="AU15" s="682"/>
      <c r="BG15" s="4"/>
      <c r="BH15" s="4"/>
      <c r="BI15" s="4"/>
      <c r="CB15" s="4"/>
      <c r="CC15" s="4"/>
      <c r="CD15" s="4"/>
      <c r="CW15" s="4"/>
      <c r="CX15" s="4"/>
      <c r="CY15" s="4"/>
      <c r="DR15" s="4"/>
      <c r="DS15" s="4"/>
      <c r="DT15" s="4"/>
      <c r="EM15" s="4"/>
      <c r="EN15" s="4"/>
      <c r="EO15" s="4"/>
      <c r="FH15" s="4"/>
      <c r="FI15" s="4"/>
      <c r="FJ15" s="4"/>
    </row>
    <row r="16" spans="1:166" s="2" customFormat="1">
      <c r="A16" s="5">
        <v>0.46875</v>
      </c>
      <c r="B16" s="13"/>
      <c r="C16" s="136"/>
      <c r="D16" s="136"/>
      <c r="E16" s="136"/>
      <c r="F16" s="35"/>
      <c r="G16" s="136"/>
      <c r="H16" s="136"/>
      <c r="I16" s="136"/>
      <c r="J16" s="136"/>
      <c r="K16" s="136"/>
      <c r="L16" s="136"/>
      <c r="M16" s="136"/>
      <c r="N16" s="136"/>
      <c r="O16" s="14">
        <v>1</v>
      </c>
      <c r="P16" s="136"/>
      <c r="Q16" s="136"/>
      <c r="R16" s="136"/>
      <c r="S16" s="136"/>
      <c r="T16" s="136"/>
      <c r="U16" s="136"/>
      <c r="V16" s="136"/>
      <c r="W16" s="136"/>
      <c r="X16" s="136"/>
      <c r="Y16" s="136"/>
      <c r="Z16" s="13"/>
      <c r="AA16" s="136"/>
      <c r="AB16" s="136"/>
      <c r="AC16" s="136"/>
      <c r="AD16" s="13"/>
      <c r="AE16" s="13"/>
      <c r="AF16" s="13"/>
      <c r="AH16" s="682"/>
      <c r="AI16" s="682"/>
      <c r="AJ16" s="682"/>
      <c r="AK16" s="682"/>
      <c r="AL16" s="682"/>
      <c r="AM16" s="682"/>
      <c r="AN16" s="682"/>
      <c r="AO16" s="682"/>
      <c r="AP16" s="682"/>
      <c r="AQ16" s="682"/>
      <c r="AR16" s="682"/>
      <c r="AS16" s="682"/>
      <c r="AT16" s="682"/>
      <c r="AU16" s="682"/>
      <c r="BG16" s="4"/>
      <c r="BH16" s="4"/>
      <c r="BI16" s="4"/>
      <c r="CB16" s="4"/>
      <c r="CC16" s="4"/>
      <c r="CD16" s="4"/>
      <c r="CW16" s="4"/>
      <c r="CX16" s="4"/>
      <c r="CY16" s="4"/>
      <c r="DR16" s="4"/>
      <c r="DS16" s="4"/>
      <c r="DT16" s="4"/>
      <c r="EM16" s="4"/>
      <c r="EN16" s="4"/>
      <c r="EO16" s="4"/>
      <c r="FH16" s="4"/>
      <c r="FI16" s="4"/>
      <c r="FJ16" s="4"/>
    </row>
    <row r="17" spans="1:166" s="2" customFormat="1">
      <c r="A17" s="5">
        <v>0.47916666666666702</v>
      </c>
      <c r="B17" s="13"/>
      <c r="C17" s="136"/>
      <c r="D17" s="136"/>
      <c r="E17" s="136"/>
      <c r="F17" s="35"/>
      <c r="G17" s="136"/>
      <c r="H17" s="136"/>
      <c r="I17" s="136"/>
      <c r="J17" s="136"/>
      <c r="K17" s="136"/>
      <c r="L17" s="292"/>
      <c r="M17" s="136"/>
      <c r="N17" s="136"/>
      <c r="O17" s="136"/>
      <c r="P17" s="136"/>
      <c r="Q17" s="136"/>
      <c r="R17" s="136"/>
      <c r="S17" s="136"/>
      <c r="T17" s="136"/>
      <c r="U17" s="136"/>
      <c r="V17" s="136"/>
      <c r="W17" s="136"/>
      <c r="X17" s="136"/>
      <c r="Y17" s="136"/>
      <c r="Z17" s="13"/>
      <c r="AA17" s="136"/>
      <c r="AB17" s="136"/>
      <c r="AC17" s="136"/>
      <c r="AD17" s="13"/>
      <c r="AE17" s="13"/>
      <c r="AF17" s="13"/>
      <c r="AH17" s="9"/>
      <c r="AI17" s="9"/>
      <c r="AJ17" s="9"/>
      <c r="AK17" s="9"/>
      <c r="AL17" s="9"/>
      <c r="AM17" s="9"/>
      <c r="AN17" s="9"/>
      <c r="AO17" s="9"/>
      <c r="AP17" s="9"/>
      <c r="AQ17" s="9"/>
      <c r="AR17" s="9"/>
      <c r="AS17" s="9"/>
      <c r="AT17" s="9"/>
      <c r="AU17" s="9"/>
      <c r="BG17" s="4"/>
      <c r="BH17" s="4"/>
      <c r="BI17" s="4"/>
      <c r="CB17" s="4"/>
      <c r="CC17" s="4"/>
      <c r="CD17" s="4"/>
      <c r="CW17" s="4"/>
      <c r="CX17" s="4"/>
      <c r="CY17" s="4"/>
      <c r="DR17" s="4"/>
      <c r="DS17" s="4"/>
      <c r="DT17" s="4"/>
      <c r="EM17" s="4"/>
      <c r="EN17" s="4"/>
      <c r="EO17" s="4"/>
      <c r="FH17" s="4"/>
      <c r="FI17" s="4"/>
      <c r="FJ17" s="4"/>
    </row>
    <row r="18" spans="1:166" s="2" customFormat="1">
      <c r="A18" s="5">
        <v>0.48958333333333298</v>
      </c>
      <c r="B18" s="13"/>
      <c r="C18" s="136"/>
      <c r="D18" s="136"/>
      <c r="E18" s="136"/>
      <c r="F18" s="35"/>
      <c r="G18" s="136"/>
      <c r="H18" s="136"/>
      <c r="I18" s="136"/>
      <c r="J18" s="136"/>
      <c r="K18" s="136"/>
      <c r="L18" s="136"/>
      <c r="M18" s="136"/>
      <c r="N18" s="136"/>
      <c r="O18" s="136"/>
      <c r="P18" s="136"/>
      <c r="Q18" s="136"/>
      <c r="R18" s="136"/>
      <c r="S18" s="136"/>
      <c r="T18" s="136"/>
      <c r="U18" s="136"/>
      <c r="V18" s="136"/>
      <c r="W18" s="136"/>
      <c r="X18" s="136"/>
      <c r="Y18" s="136"/>
      <c r="Z18" s="13"/>
      <c r="AA18" s="136"/>
      <c r="AB18" s="136"/>
      <c r="AC18" s="136"/>
      <c r="AD18" s="13"/>
      <c r="AE18" s="13"/>
      <c r="AF18" s="13"/>
      <c r="AH18" s="684" t="s">
        <v>115</v>
      </c>
      <c r="AI18" s="684"/>
      <c r="AU18" s="9"/>
      <c r="BG18" s="4"/>
      <c r="BH18" s="4"/>
      <c r="BI18" s="4"/>
      <c r="CB18" s="4"/>
      <c r="CC18" s="4"/>
      <c r="CD18" s="4"/>
      <c r="CW18" s="4"/>
      <c r="CX18" s="4"/>
      <c r="CY18" s="4"/>
      <c r="DR18" s="4"/>
      <c r="DS18" s="4"/>
      <c r="DT18" s="4"/>
      <c r="EM18" s="4"/>
      <c r="EN18" s="4"/>
      <c r="EO18" s="4"/>
      <c r="FH18" s="4"/>
      <c r="FI18" s="4"/>
      <c r="FJ18" s="4"/>
    </row>
    <row r="19" spans="1:166" s="2" customFormat="1">
      <c r="A19" s="5">
        <v>0.5</v>
      </c>
      <c r="B19" s="13"/>
      <c r="C19" s="136"/>
      <c r="D19" s="136"/>
      <c r="E19" s="136"/>
      <c r="F19" s="35"/>
      <c r="G19" s="136"/>
      <c r="H19" s="136"/>
      <c r="I19" s="127" t="s">
        <v>121</v>
      </c>
      <c r="J19" s="136"/>
      <c r="K19" s="136"/>
      <c r="L19" s="136"/>
      <c r="M19" s="136"/>
      <c r="N19" s="136"/>
      <c r="O19" s="136"/>
      <c r="P19" s="136"/>
      <c r="Q19" s="136"/>
      <c r="R19" s="136"/>
      <c r="S19" s="136"/>
      <c r="T19" s="136"/>
      <c r="U19" s="136"/>
      <c r="V19" s="136"/>
      <c r="W19" s="136"/>
      <c r="X19" s="136"/>
      <c r="Y19" s="136"/>
      <c r="Z19" s="13"/>
      <c r="AA19" s="136"/>
      <c r="AB19" s="136"/>
      <c r="AC19" s="136"/>
      <c r="AD19" s="13"/>
      <c r="AE19" s="13"/>
      <c r="AF19" s="13"/>
      <c r="AU19" s="9"/>
      <c r="BG19" s="4"/>
      <c r="BH19" s="4"/>
      <c r="BI19" s="4"/>
      <c r="CB19" s="4"/>
      <c r="CC19" s="4"/>
      <c r="CD19" s="4"/>
      <c r="CW19" s="4"/>
      <c r="CX19" s="4"/>
      <c r="CY19" s="4"/>
      <c r="DR19" s="4"/>
      <c r="DS19" s="4"/>
      <c r="DT19" s="4"/>
      <c r="EM19" s="4"/>
      <c r="EN19" s="4"/>
      <c r="EO19" s="4"/>
      <c r="FH19" s="4"/>
      <c r="FI19" s="4"/>
      <c r="FJ19" s="4"/>
    </row>
    <row r="20" spans="1:166" s="2" customFormat="1">
      <c r="A20" s="5">
        <v>0.51041666666666696</v>
      </c>
      <c r="B20" s="13"/>
      <c r="C20" s="136"/>
      <c r="D20" s="136"/>
      <c r="E20" s="136"/>
      <c r="F20" s="35"/>
      <c r="G20" s="136"/>
      <c r="H20" s="136"/>
      <c r="I20" s="136"/>
      <c r="J20" s="136"/>
      <c r="K20" s="136"/>
      <c r="L20" s="136"/>
      <c r="M20" s="136"/>
      <c r="N20" s="136"/>
      <c r="O20" s="136"/>
      <c r="P20" s="136"/>
      <c r="Q20" s="136"/>
      <c r="R20" s="136"/>
      <c r="S20" s="136"/>
      <c r="T20" s="136"/>
      <c r="U20" s="136"/>
      <c r="V20" s="136"/>
      <c r="W20" s="136"/>
      <c r="X20" s="136"/>
      <c r="Y20" s="136"/>
      <c r="Z20" s="13"/>
      <c r="AA20" s="136"/>
      <c r="AB20" s="136"/>
      <c r="AC20" s="136"/>
      <c r="AD20" s="13"/>
      <c r="AE20" s="13"/>
      <c r="AF20" s="13"/>
      <c r="AH20" s="6"/>
      <c r="AI20" s="7"/>
      <c r="AJ20" s="679" t="s">
        <v>0</v>
      </c>
      <c r="AK20" s="679"/>
      <c r="AL20" s="679"/>
      <c r="AM20" s="679"/>
      <c r="AN20" s="9"/>
      <c r="AO20" s="8"/>
      <c r="AP20" s="7"/>
      <c r="AQ20" s="679" t="s">
        <v>1</v>
      </c>
      <c r="AR20" s="679"/>
      <c r="AS20" s="679"/>
      <c r="AT20" s="679"/>
      <c r="BG20" s="4"/>
      <c r="BH20" s="4"/>
      <c r="BI20" s="4"/>
      <c r="CB20" s="4"/>
      <c r="CC20" s="4"/>
      <c r="CD20" s="4"/>
      <c r="CW20" s="4"/>
      <c r="CX20" s="4"/>
      <c r="CY20" s="4"/>
      <c r="DR20" s="4"/>
      <c r="DS20" s="4"/>
      <c r="DT20" s="4"/>
      <c r="EM20" s="4"/>
      <c r="EN20" s="4"/>
      <c r="EO20" s="4"/>
      <c r="FH20" s="4"/>
      <c r="FI20" s="4"/>
      <c r="FJ20" s="4"/>
    </row>
    <row r="21" spans="1:166" s="2" customFormat="1">
      <c r="A21" s="5">
        <v>0.52083333333333304</v>
      </c>
      <c r="B21" s="13"/>
      <c r="C21" s="136"/>
      <c r="D21" s="136"/>
      <c r="E21" s="136"/>
      <c r="F21" s="35"/>
      <c r="G21" s="136"/>
      <c r="H21" s="136"/>
      <c r="I21" s="136"/>
      <c r="J21" s="136"/>
      <c r="K21" s="136"/>
      <c r="L21" s="136"/>
      <c r="M21" s="136"/>
      <c r="N21" s="136"/>
      <c r="O21" s="136"/>
      <c r="P21" s="136"/>
      <c r="Q21" s="136"/>
      <c r="R21" s="136"/>
      <c r="S21" s="136"/>
      <c r="T21" s="136"/>
      <c r="U21" s="136"/>
      <c r="V21" s="136"/>
      <c r="W21" s="136"/>
      <c r="X21" s="136"/>
      <c r="Y21" s="136"/>
      <c r="Z21" s="13"/>
      <c r="AA21" s="136"/>
      <c r="AB21" s="136"/>
      <c r="AC21" s="136"/>
      <c r="AD21" s="13"/>
      <c r="AE21" s="13"/>
      <c r="AF21" s="13"/>
      <c r="AH21" s="9"/>
      <c r="AI21" s="9"/>
      <c r="AJ21" s="9"/>
      <c r="AK21" s="9"/>
      <c r="AL21" s="9"/>
      <c r="AM21" s="9"/>
      <c r="AN21" s="9"/>
      <c r="AO21" s="9"/>
      <c r="AP21" s="9"/>
      <c r="AQ21" s="9"/>
      <c r="AR21" s="9"/>
      <c r="AS21" s="9"/>
      <c r="AT21" s="9"/>
      <c r="AU21" s="9"/>
      <c r="BG21" s="4"/>
      <c r="BH21" s="4"/>
      <c r="BI21" s="4"/>
      <c r="CB21" s="4"/>
      <c r="CC21" s="4"/>
      <c r="CD21" s="4"/>
      <c r="CW21" s="4"/>
      <c r="CX21" s="4"/>
      <c r="CY21" s="4"/>
      <c r="DR21" s="4"/>
      <c r="DS21" s="4"/>
      <c r="DT21" s="4"/>
      <c r="EM21" s="4"/>
      <c r="EN21" s="4"/>
      <c r="EO21" s="4"/>
      <c r="FH21" s="4"/>
      <c r="FI21" s="4"/>
      <c r="FJ21" s="4"/>
    </row>
    <row r="22" spans="1:166" s="2" customFormat="1">
      <c r="A22" s="5">
        <v>0.53125</v>
      </c>
      <c r="B22" s="13"/>
      <c r="C22" s="136"/>
      <c r="D22" s="136"/>
      <c r="E22" s="136"/>
      <c r="F22" s="35"/>
      <c r="G22" s="136"/>
      <c r="H22" s="136"/>
      <c r="I22" s="136"/>
      <c r="J22" s="136"/>
      <c r="K22" s="136"/>
      <c r="L22" s="136"/>
      <c r="M22" s="136"/>
      <c r="N22" s="136"/>
      <c r="O22" s="136"/>
      <c r="P22" s="136"/>
      <c r="Q22" s="136"/>
      <c r="R22" s="136"/>
      <c r="S22" s="136"/>
      <c r="T22" s="136"/>
      <c r="U22" s="136"/>
      <c r="V22" s="136"/>
      <c r="W22" s="136"/>
      <c r="X22" s="136"/>
      <c r="Y22" s="136"/>
      <c r="Z22" s="13"/>
      <c r="AA22" s="136"/>
      <c r="AB22" s="136"/>
      <c r="AC22" s="136"/>
      <c r="AD22" s="13"/>
      <c r="AE22" s="13"/>
      <c r="AF22" s="13"/>
      <c r="AU22" s="9"/>
      <c r="BG22" s="4"/>
      <c r="BH22" s="4"/>
      <c r="BI22" s="4"/>
      <c r="CB22" s="4"/>
      <c r="CC22" s="4"/>
      <c r="CD22" s="4"/>
      <c r="CW22" s="4"/>
      <c r="CX22" s="4"/>
      <c r="CY22" s="4"/>
      <c r="DR22" s="4"/>
      <c r="DS22" s="4"/>
      <c r="DT22" s="4"/>
      <c r="EM22" s="4"/>
      <c r="EN22" s="4"/>
      <c r="EO22" s="4"/>
      <c r="FH22" s="4"/>
      <c r="FI22" s="4"/>
      <c r="FJ22" s="4"/>
    </row>
    <row r="23" spans="1:166" s="2" customFormat="1">
      <c r="A23" s="5">
        <v>0.54166666666666696</v>
      </c>
      <c r="B23" s="13"/>
      <c r="C23" s="136"/>
      <c r="D23" s="136"/>
      <c r="E23" s="136"/>
      <c r="F23" s="35"/>
      <c r="G23" s="136"/>
      <c r="H23" s="136"/>
      <c r="I23" s="136"/>
      <c r="J23" s="136"/>
      <c r="K23" s="136"/>
      <c r="L23" s="136"/>
      <c r="M23" s="136"/>
      <c r="N23" s="136"/>
      <c r="O23" s="136"/>
      <c r="P23" s="14">
        <v>3</v>
      </c>
      <c r="Q23" s="136"/>
      <c r="R23" s="136"/>
      <c r="S23" s="14">
        <v>3</v>
      </c>
      <c r="T23" s="136"/>
      <c r="U23" s="136"/>
      <c r="V23" s="136"/>
      <c r="W23" s="136"/>
      <c r="X23" s="136"/>
      <c r="Y23" s="136"/>
      <c r="Z23" s="13"/>
      <c r="AA23" s="136"/>
      <c r="AB23" s="136"/>
      <c r="AC23" s="136"/>
      <c r="AD23" s="13"/>
      <c r="AE23" s="13"/>
      <c r="AF23" s="13"/>
      <c r="AH23" s="9"/>
      <c r="AI23" s="9"/>
      <c r="AJ23" s="9"/>
      <c r="AK23" s="9"/>
      <c r="AL23" s="9"/>
      <c r="AM23" s="9"/>
      <c r="AN23" s="9"/>
      <c r="AO23" s="9"/>
      <c r="AP23" s="9"/>
      <c r="AQ23" s="9"/>
      <c r="AR23" s="9"/>
      <c r="AS23" s="9"/>
      <c r="AT23" s="9"/>
      <c r="AU23" s="9"/>
      <c r="BG23" s="4"/>
      <c r="BH23" s="4"/>
      <c r="BI23" s="4"/>
      <c r="CB23" s="4"/>
      <c r="CC23" s="4"/>
      <c r="CD23" s="4"/>
      <c r="CW23" s="4"/>
      <c r="CX23" s="4"/>
      <c r="CY23" s="4"/>
      <c r="DR23" s="4"/>
      <c r="DS23" s="4"/>
      <c r="DT23" s="4"/>
      <c r="EM23" s="4"/>
      <c r="EN23" s="4"/>
      <c r="EO23" s="4"/>
      <c r="FH23" s="4"/>
      <c r="FI23" s="4"/>
      <c r="FJ23" s="4"/>
    </row>
    <row r="24" spans="1:166" s="2" customFormat="1">
      <c r="A24" s="5">
        <v>0.55208333333333304</v>
      </c>
      <c r="B24" s="13"/>
      <c r="C24" s="136"/>
      <c r="D24" s="136"/>
      <c r="E24" s="136"/>
      <c r="F24" s="35"/>
      <c r="G24" s="136"/>
      <c r="H24" s="136"/>
      <c r="I24" s="136"/>
      <c r="J24" s="136"/>
      <c r="K24" s="136"/>
      <c r="L24" s="136"/>
      <c r="M24" s="136"/>
      <c r="N24" s="136"/>
      <c r="O24" s="136"/>
      <c r="P24" s="136"/>
      <c r="Q24" s="136"/>
      <c r="R24" s="136"/>
      <c r="S24" s="136"/>
      <c r="T24" s="136"/>
      <c r="U24" s="136"/>
      <c r="V24" s="136"/>
      <c r="W24" s="136"/>
      <c r="X24" s="136"/>
      <c r="Y24" s="136"/>
      <c r="Z24" s="13"/>
      <c r="AA24" s="136"/>
      <c r="AB24" s="136"/>
      <c r="AC24" s="136"/>
      <c r="AD24" s="13"/>
      <c r="AE24" s="13"/>
      <c r="AF24" s="13"/>
      <c r="AH24" s="683"/>
      <c r="AI24" s="683"/>
      <c r="BG24" s="4"/>
      <c r="BH24" s="4"/>
      <c r="BI24" s="4"/>
      <c r="CB24" s="4"/>
      <c r="CC24" s="4"/>
      <c r="CD24" s="4"/>
      <c r="CW24" s="4"/>
      <c r="CX24" s="4"/>
      <c r="CY24" s="4"/>
      <c r="DR24" s="4"/>
      <c r="DS24" s="4"/>
      <c r="DT24" s="4"/>
      <c r="EM24" s="4"/>
      <c r="EN24" s="4"/>
      <c r="EO24" s="4"/>
      <c r="FH24" s="4"/>
      <c r="FI24" s="4"/>
      <c r="FJ24" s="4"/>
    </row>
    <row r="25" spans="1:166" s="2" customFormat="1">
      <c r="A25" s="5">
        <v>0.5625</v>
      </c>
      <c r="B25" s="13"/>
      <c r="C25" s="136"/>
      <c r="D25" s="136"/>
      <c r="E25" s="136"/>
      <c r="F25" s="35"/>
      <c r="G25" s="136"/>
      <c r="H25" s="136"/>
      <c r="I25" s="136"/>
      <c r="J25" s="136"/>
      <c r="K25" s="136"/>
      <c r="L25" s="127">
        <v>3</v>
      </c>
      <c r="M25" s="136"/>
      <c r="N25" s="14">
        <v>3</v>
      </c>
      <c r="O25" s="13"/>
      <c r="P25" s="136"/>
      <c r="Q25" s="136"/>
      <c r="R25" s="136"/>
      <c r="S25" s="136"/>
      <c r="T25" s="136"/>
      <c r="U25" s="14" t="s">
        <v>121</v>
      </c>
      <c r="V25" s="136"/>
      <c r="W25" s="136"/>
      <c r="X25" s="136"/>
      <c r="Y25" s="136"/>
      <c r="Z25" s="52"/>
      <c r="AA25" s="136"/>
      <c r="AB25" s="14">
        <v>2</v>
      </c>
      <c r="AC25" s="136"/>
      <c r="AD25" s="13"/>
      <c r="AE25" s="13"/>
      <c r="AF25" s="13"/>
      <c r="AJ25" s="137" t="str">
        <f>HYPERLINK("\\risintra-dept\DEPT\AFA\CAL\3000_GAL\3400_ESQUADRILHAS\3490_COMUM\MAPA_GM\GW","Arquivo de Documentos")</f>
        <v>Arquivo de Documentos</v>
      </c>
      <c r="AL25" s="4"/>
      <c r="AM25" s="4"/>
      <c r="AN25" s="4"/>
      <c r="BG25" s="4"/>
      <c r="BH25" s="4"/>
      <c r="BI25" s="4"/>
      <c r="CB25" s="4"/>
      <c r="CC25" s="4"/>
      <c r="CD25" s="4"/>
      <c r="CW25" s="4"/>
      <c r="CX25" s="4"/>
      <c r="CY25" s="4"/>
      <c r="DR25" s="4"/>
      <c r="DS25" s="4"/>
      <c r="DT25" s="4"/>
      <c r="EM25" s="4"/>
      <c r="EN25" s="4"/>
      <c r="EO25" s="4"/>
      <c r="FH25" s="4"/>
      <c r="FI25" s="4"/>
      <c r="FJ25" s="4"/>
    </row>
    <row r="26" spans="1:166" s="2" customFormat="1">
      <c r="A26" s="5">
        <v>0.57291666666666696</v>
      </c>
      <c r="B26" s="13"/>
      <c r="C26" s="136"/>
      <c r="D26" s="136"/>
      <c r="E26" s="136"/>
      <c r="F26" s="35"/>
      <c r="G26" s="127">
        <v>4</v>
      </c>
      <c r="H26" s="136"/>
      <c r="I26" s="136"/>
      <c r="J26" s="136"/>
      <c r="K26" s="136"/>
      <c r="L26" s="136"/>
      <c r="M26" s="136"/>
      <c r="N26" s="136"/>
      <c r="O26" s="136"/>
      <c r="P26" s="136"/>
      <c r="Q26" s="136"/>
      <c r="R26" s="136"/>
      <c r="S26" s="136"/>
      <c r="T26" s="136"/>
      <c r="U26" s="136"/>
      <c r="V26" s="136"/>
      <c r="W26" s="136"/>
      <c r="X26" s="136"/>
      <c r="Y26" s="136"/>
      <c r="Z26" s="13"/>
      <c r="AA26" s="136"/>
      <c r="AB26" s="136"/>
      <c r="AC26" s="136"/>
      <c r="AD26" s="13"/>
      <c r="AE26" s="13"/>
      <c r="AF26" s="13"/>
      <c r="AH26" s="7"/>
      <c r="AJ26" s="7"/>
      <c r="AK26" s="9"/>
      <c r="AL26" s="7"/>
      <c r="AM26" s="9"/>
      <c r="AN26" s="7"/>
      <c r="AO26" s="9"/>
      <c r="AP26" s="7"/>
      <c r="AQ26" s="9"/>
      <c r="AR26" s="7"/>
      <c r="BG26" s="4"/>
      <c r="BH26" s="4"/>
      <c r="BI26" s="4"/>
      <c r="CB26" s="4"/>
      <c r="CC26" s="4"/>
      <c r="CD26" s="4"/>
      <c r="CW26" s="4"/>
      <c r="CX26" s="4"/>
      <c r="CY26" s="4"/>
      <c r="DR26" s="4"/>
      <c r="DS26" s="4"/>
      <c r="DT26" s="4"/>
      <c r="EM26" s="4"/>
      <c r="EN26" s="4"/>
      <c r="EO26" s="4"/>
      <c r="FH26" s="4"/>
      <c r="FI26" s="4"/>
      <c r="FJ26" s="4"/>
    </row>
    <row r="27" spans="1:166" s="2" customFormat="1">
      <c r="A27" s="5">
        <v>0.58333333333333304</v>
      </c>
      <c r="B27" s="13"/>
      <c r="C27" s="136"/>
      <c r="D27" s="136"/>
      <c r="E27" s="136"/>
      <c r="F27" s="35"/>
      <c r="G27" s="537" t="s">
        <v>121</v>
      </c>
      <c r="H27" s="136"/>
      <c r="I27" s="136"/>
      <c r="J27" s="136"/>
      <c r="K27" s="136"/>
      <c r="L27" s="136"/>
      <c r="M27" s="359"/>
      <c r="N27" s="136"/>
      <c r="O27" s="136"/>
      <c r="P27" s="136"/>
      <c r="Q27" s="136"/>
      <c r="R27" s="136"/>
      <c r="S27" s="136"/>
      <c r="T27" s="136"/>
      <c r="U27" s="14">
        <v>4</v>
      </c>
      <c r="V27" s="136"/>
      <c r="W27" s="136"/>
      <c r="X27" s="136"/>
      <c r="Y27" s="136"/>
      <c r="Z27" s="13"/>
      <c r="AA27" s="136"/>
      <c r="AB27" s="136"/>
      <c r="AC27" s="136"/>
      <c r="AD27" s="13"/>
      <c r="AE27" s="13"/>
      <c r="AF27" s="13"/>
      <c r="AL27" s="4"/>
      <c r="AM27" s="4"/>
      <c r="AN27" s="4"/>
      <c r="BG27" s="4"/>
      <c r="BH27" s="4"/>
      <c r="BI27" s="4"/>
      <c r="CB27" s="4"/>
      <c r="CC27" s="4"/>
      <c r="CD27" s="4"/>
      <c r="CW27" s="4"/>
      <c r="CX27" s="4"/>
      <c r="CY27" s="4"/>
      <c r="DR27" s="4"/>
      <c r="DS27" s="4"/>
      <c r="DT27" s="4"/>
      <c r="EM27" s="4"/>
      <c r="EN27" s="4"/>
      <c r="EO27" s="4"/>
      <c r="FH27" s="4"/>
      <c r="FI27" s="4"/>
      <c r="FJ27" s="4"/>
    </row>
    <row r="28" spans="1:166" s="2" customFormat="1">
      <c r="A28" s="5">
        <v>0.59375</v>
      </c>
      <c r="B28" s="13"/>
      <c r="C28" s="136"/>
      <c r="D28" s="136"/>
      <c r="E28" s="136"/>
      <c r="F28" s="35"/>
      <c r="G28" s="136"/>
      <c r="H28" s="136"/>
      <c r="I28" s="136"/>
      <c r="J28" s="136"/>
      <c r="K28" s="136"/>
      <c r="L28" s="136"/>
      <c r="M28" s="136"/>
      <c r="N28" s="136"/>
      <c r="O28" s="136"/>
      <c r="P28" s="136"/>
      <c r="Q28" s="136"/>
      <c r="R28" s="136"/>
      <c r="S28" s="136"/>
      <c r="T28" s="136"/>
      <c r="U28" s="136"/>
      <c r="V28" s="136"/>
      <c r="W28" s="136"/>
      <c r="X28" s="136"/>
      <c r="Y28" s="136"/>
      <c r="Z28" s="13"/>
      <c r="AA28" s="136"/>
      <c r="AB28" s="136"/>
      <c r="AC28" s="136"/>
      <c r="AD28" s="13"/>
      <c r="AE28" s="13"/>
      <c r="AF28" s="13"/>
      <c r="AL28" s="4"/>
      <c r="AM28" s="4"/>
      <c r="AN28" s="4"/>
      <c r="BG28" s="4"/>
      <c r="BH28" s="4"/>
      <c r="BI28" s="4"/>
      <c r="CB28" s="4"/>
      <c r="CC28" s="4"/>
      <c r="CD28" s="4"/>
      <c r="CW28" s="4"/>
      <c r="CX28" s="4"/>
      <c r="CY28" s="4"/>
      <c r="DR28" s="4"/>
      <c r="DS28" s="4"/>
      <c r="DT28" s="4"/>
      <c r="EM28" s="4"/>
      <c r="EN28" s="4"/>
      <c r="EO28" s="4"/>
      <c r="FH28" s="4"/>
      <c r="FI28" s="4"/>
      <c r="FJ28" s="4"/>
    </row>
    <row r="29" spans="1:166" s="2" customFormat="1">
      <c r="A29" s="5">
        <v>0.60416666666666696</v>
      </c>
      <c r="B29" s="13"/>
      <c r="C29" s="136"/>
      <c r="D29" s="136"/>
      <c r="E29" s="136"/>
      <c r="F29" s="35"/>
      <c r="G29" s="136"/>
      <c r="H29" s="136"/>
      <c r="I29" s="136"/>
      <c r="J29" s="136"/>
      <c r="K29" s="136"/>
      <c r="L29" s="127">
        <v>3</v>
      </c>
      <c r="M29" s="359"/>
      <c r="N29" s="136"/>
      <c r="O29" s="136"/>
      <c r="P29" s="136"/>
      <c r="Q29" s="136"/>
      <c r="R29" s="136"/>
      <c r="S29" s="136"/>
      <c r="T29" s="136"/>
      <c r="U29" s="136"/>
      <c r="V29" s="136"/>
      <c r="W29" s="136"/>
      <c r="X29" s="136"/>
      <c r="Y29" s="136"/>
      <c r="Z29" s="13"/>
      <c r="AA29" s="136"/>
      <c r="AB29" s="136"/>
      <c r="AC29" s="136"/>
      <c r="AD29" s="13"/>
      <c r="AE29" s="13"/>
      <c r="AF29" s="13"/>
      <c r="AL29" s="4"/>
      <c r="AM29" s="4"/>
      <c r="AN29" s="4"/>
      <c r="BG29" s="4"/>
      <c r="BH29" s="4"/>
      <c r="BI29" s="4"/>
      <c r="CB29" s="4"/>
      <c r="CC29" s="4"/>
      <c r="CD29" s="4"/>
      <c r="CW29" s="4"/>
      <c r="CX29" s="4"/>
      <c r="CY29" s="4"/>
      <c r="DR29" s="4"/>
      <c r="DS29" s="4"/>
      <c r="DT29" s="4"/>
      <c r="EM29" s="4"/>
      <c r="EN29" s="4"/>
      <c r="EO29" s="4"/>
      <c r="FH29" s="4"/>
      <c r="FI29" s="4"/>
      <c r="FJ29" s="4"/>
    </row>
    <row r="30" spans="1:166" s="2" customFormat="1">
      <c r="A30" s="5">
        <v>0.61458333333333304</v>
      </c>
      <c r="B30" s="13"/>
      <c r="C30" s="136"/>
      <c r="D30" s="136"/>
      <c r="E30" s="136"/>
      <c r="F30" s="35"/>
      <c r="G30" s="136"/>
      <c r="H30" s="136"/>
      <c r="I30" s="136"/>
      <c r="J30" s="136"/>
      <c r="K30" s="136"/>
      <c r="L30" s="136"/>
      <c r="M30" s="136"/>
      <c r="N30" s="136"/>
      <c r="O30" s="136"/>
      <c r="P30" s="136"/>
      <c r="Q30" s="136"/>
      <c r="R30" s="136"/>
      <c r="S30" s="136"/>
      <c r="T30" s="136"/>
      <c r="U30" s="136"/>
      <c r="V30" s="136"/>
      <c r="W30" s="136"/>
      <c r="X30" s="136"/>
      <c r="Y30" s="136"/>
      <c r="Z30" s="13"/>
      <c r="AA30" s="136"/>
      <c r="AB30" s="136"/>
      <c r="AC30" s="136"/>
      <c r="AD30" s="13"/>
      <c r="AE30" s="13"/>
      <c r="AF30" s="13"/>
      <c r="BG30" s="4"/>
      <c r="BH30" s="4"/>
      <c r="BI30" s="4"/>
      <c r="CB30" s="4"/>
      <c r="CC30" s="4"/>
      <c r="CD30" s="4"/>
      <c r="CW30" s="4"/>
      <c r="CX30" s="4"/>
      <c r="CY30" s="4"/>
      <c r="DR30" s="4"/>
      <c r="DS30" s="4"/>
      <c r="DT30" s="4"/>
      <c r="EM30" s="4"/>
      <c r="EN30" s="4"/>
      <c r="EO30" s="4"/>
      <c r="FH30" s="4"/>
      <c r="FI30" s="4"/>
      <c r="FJ30" s="4"/>
    </row>
    <row r="31" spans="1:166" s="2" customFormat="1">
      <c r="A31" s="5">
        <v>0.625</v>
      </c>
      <c r="B31" s="13"/>
      <c r="C31" s="136"/>
      <c r="D31" s="136"/>
      <c r="E31" s="136"/>
      <c r="F31" s="35"/>
      <c r="G31" s="136"/>
      <c r="H31" s="136"/>
      <c r="I31" s="127">
        <v>4</v>
      </c>
      <c r="J31" s="136"/>
      <c r="K31" s="136"/>
      <c r="L31" s="136"/>
      <c r="M31" s="136"/>
      <c r="N31" s="136"/>
      <c r="O31" s="136"/>
      <c r="P31" s="136"/>
      <c r="Q31" s="136"/>
      <c r="R31" s="136"/>
      <c r="S31" s="136"/>
      <c r="T31" s="136"/>
      <c r="U31" s="136"/>
      <c r="V31" s="136"/>
      <c r="W31" s="136"/>
      <c r="X31" s="136"/>
      <c r="Y31" s="136"/>
      <c r="Z31" s="13"/>
      <c r="AA31" s="136"/>
      <c r="AB31" s="136"/>
      <c r="AC31" s="136"/>
      <c r="AD31" s="13"/>
      <c r="AE31" s="13"/>
      <c r="AF31" s="13"/>
      <c r="AL31" s="4"/>
      <c r="AM31" s="4"/>
      <c r="AN31" s="4"/>
      <c r="BG31" s="4"/>
      <c r="BH31" s="4"/>
      <c r="BI31" s="4"/>
      <c r="CB31" s="4"/>
      <c r="CC31" s="4"/>
      <c r="CD31" s="4"/>
      <c r="CW31" s="4"/>
      <c r="CX31" s="4"/>
      <c r="CY31" s="4"/>
      <c r="DR31" s="4"/>
      <c r="DS31" s="4"/>
      <c r="DT31" s="4"/>
      <c r="EM31" s="4"/>
      <c r="EN31" s="4"/>
      <c r="EO31" s="4"/>
      <c r="FH31" s="4"/>
      <c r="FI31" s="4"/>
      <c r="FJ31" s="4"/>
    </row>
    <row r="32" spans="1:166" s="2" customFormat="1">
      <c r="A32" s="5">
        <v>0.63541666666666696</v>
      </c>
      <c r="B32" s="13"/>
      <c r="C32" s="136"/>
      <c r="D32" s="136"/>
      <c r="E32" s="136"/>
      <c r="F32" s="35"/>
      <c r="G32" s="136"/>
      <c r="H32" s="136"/>
      <c r="I32" s="136"/>
      <c r="J32" s="136"/>
      <c r="K32" s="136"/>
      <c r="L32" s="136"/>
      <c r="M32" s="136"/>
      <c r="N32" s="136"/>
      <c r="O32" s="136"/>
      <c r="P32" s="136"/>
      <c r="Q32" s="136"/>
      <c r="R32" s="136"/>
      <c r="S32" s="136"/>
      <c r="T32" s="136"/>
      <c r="U32" s="136"/>
      <c r="V32" s="136"/>
      <c r="W32" s="136"/>
      <c r="X32" s="136"/>
      <c r="Y32" s="136"/>
      <c r="Z32" s="13"/>
      <c r="AA32" s="136"/>
      <c r="AB32" s="136"/>
      <c r="AC32" s="136"/>
      <c r="AD32" s="13"/>
      <c r="AE32" s="13"/>
      <c r="AF32" s="13"/>
      <c r="AL32" s="4"/>
      <c r="AM32" s="4"/>
      <c r="AN32" s="4"/>
      <c r="BG32" s="4"/>
      <c r="BH32" s="4"/>
      <c r="BI32" s="4"/>
      <c r="CB32" s="4"/>
      <c r="CC32" s="4"/>
      <c r="CD32" s="4"/>
      <c r="CW32" s="4"/>
      <c r="CX32" s="4"/>
      <c r="CY32" s="4"/>
      <c r="DR32" s="4"/>
      <c r="DS32" s="4"/>
      <c r="DT32" s="4"/>
      <c r="EM32" s="4"/>
      <c r="EN32" s="4"/>
      <c r="EO32" s="4"/>
      <c r="FH32" s="4"/>
      <c r="FI32" s="4"/>
      <c r="FJ32" s="4"/>
    </row>
    <row r="33" spans="1:166" s="2" customFormat="1">
      <c r="A33" s="5">
        <v>0.64583333333333404</v>
      </c>
      <c r="B33" s="13"/>
      <c r="C33" s="136"/>
      <c r="D33" s="136"/>
      <c r="E33" s="136"/>
      <c r="F33" s="35"/>
      <c r="G33" s="136"/>
      <c r="H33" s="127">
        <v>3</v>
      </c>
      <c r="I33" s="136"/>
      <c r="J33" s="136"/>
      <c r="K33" s="136"/>
      <c r="L33" s="136"/>
      <c r="M33" s="136"/>
      <c r="N33" s="136"/>
      <c r="O33" s="136"/>
      <c r="P33" s="136"/>
      <c r="Q33" s="136"/>
      <c r="R33" s="136"/>
      <c r="S33" s="136"/>
      <c r="T33" s="136"/>
      <c r="U33" s="136"/>
      <c r="V33" s="357">
        <v>3</v>
      </c>
      <c r="W33" s="136"/>
      <c r="X33" s="136"/>
      <c r="Y33" s="136"/>
      <c r="Z33" s="13"/>
      <c r="AA33" s="136"/>
      <c r="AB33" s="136"/>
      <c r="AC33" s="136"/>
      <c r="AD33" s="13"/>
      <c r="AE33" s="13"/>
      <c r="AF33" s="13"/>
      <c r="AL33" s="4"/>
      <c r="AM33" s="4"/>
      <c r="AN33" s="4"/>
      <c r="BG33" s="4"/>
      <c r="BH33" s="4"/>
      <c r="BI33" s="4"/>
      <c r="CB33" s="4"/>
      <c r="CC33" s="4"/>
      <c r="CD33" s="4"/>
      <c r="CW33" s="4"/>
      <c r="CX33" s="4"/>
      <c r="CY33" s="4"/>
      <c r="DR33" s="4"/>
      <c r="DS33" s="4"/>
      <c r="DT33" s="4"/>
      <c r="EM33" s="4"/>
      <c r="EN33" s="4"/>
      <c r="EO33" s="4"/>
      <c r="FH33" s="4"/>
      <c r="FI33" s="4"/>
      <c r="FJ33" s="4"/>
    </row>
    <row r="34" spans="1:166" s="2" customFormat="1">
      <c r="A34" s="5">
        <v>0.65625</v>
      </c>
      <c r="B34" s="13"/>
      <c r="C34" s="136"/>
      <c r="D34" s="136"/>
      <c r="E34" s="136"/>
      <c r="F34" s="35"/>
      <c r="G34" s="136"/>
      <c r="H34" s="136"/>
      <c r="I34" s="136"/>
      <c r="J34" s="136"/>
      <c r="K34" s="136"/>
      <c r="L34" s="136"/>
      <c r="M34" s="14" t="s">
        <v>121</v>
      </c>
      <c r="N34" s="136"/>
      <c r="O34" s="136"/>
      <c r="P34" s="136"/>
      <c r="Q34" s="136"/>
      <c r="R34" s="136"/>
      <c r="S34" s="136"/>
      <c r="T34" s="136"/>
      <c r="U34" s="136"/>
      <c r="V34" s="136"/>
      <c r="W34" s="136"/>
      <c r="X34" s="136"/>
      <c r="Y34" s="136"/>
      <c r="Z34" s="13"/>
      <c r="AA34" s="136"/>
      <c r="AB34" s="136"/>
      <c r="AC34" s="136"/>
      <c r="AD34" s="13"/>
      <c r="AE34" s="13"/>
      <c r="AF34" s="13"/>
      <c r="AL34" s="4"/>
      <c r="AM34" s="4"/>
      <c r="AN34" s="4"/>
      <c r="BG34" s="4"/>
      <c r="BH34" s="4"/>
      <c r="BI34" s="4"/>
      <c r="CB34" s="4"/>
      <c r="CC34" s="4"/>
      <c r="CD34" s="4"/>
      <c r="CW34" s="4"/>
      <c r="CX34" s="4"/>
      <c r="CY34" s="4"/>
      <c r="DR34" s="4"/>
      <c r="DS34" s="4"/>
      <c r="DT34" s="4"/>
      <c r="EM34" s="4"/>
      <c r="EN34" s="4"/>
      <c r="EO34" s="4"/>
      <c r="FH34" s="4"/>
      <c r="FI34" s="4"/>
      <c r="FJ34" s="4"/>
    </row>
    <row r="35" spans="1:166" s="2" customFormat="1">
      <c r="A35" s="5">
        <v>0.66666666666666696</v>
      </c>
      <c r="B35" s="13"/>
      <c r="C35" s="136"/>
      <c r="D35" s="136"/>
      <c r="E35" s="136"/>
      <c r="F35" s="35"/>
      <c r="G35" s="136"/>
      <c r="H35" s="136"/>
      <c r="I35" s="136"/>
      <c r="J35" s="136"/>
      <c r="K35" s="136"/>
      <c r="L35" s="136"/>
      <c r="M35" s="136"/>
      <c r="N35" s="136"/>
      <c r="O35" s="136"/>
      <c r="P35" s="136"/>
      <c r="Q35" s="136"/>
      <c r="R35" s="136"/>
      <c r="S35" s="136"/>
      <c r="T35" s="136"/>
      <c r="U35" s="136"/>
      <c r="V35" s="136"/>
      <c r="W35" s="136"/>
      <c r="X35" s="136"/>
      <c r="Y35" s="136"/>
      <c r="Z35" s="13"/>
      <c r="AA35" s="136"/>
      <c r="AB35" s="136"/>
      <c r="AC35" s="136"/>
      <c r="AD35" s="13"/>
      <c r="AE35" s="13"/>
      <c r="AF35" s="13"/>
      <c r="AL35" s="4"/>
      <c r="AM35" s="4"/>
      <c r="AN35" s="4"/>
      <c r="BG35" s="4"/>
      <c r="BH35" s="4"/>
      <c r="BI35" s="4"/>
      <c r="CB35" s="4"/>
      <c r="CC35" s="4"/>
      <c r="CD35" s="4"/>
      <c r="CW35" s="4"/>
      <c r="CX35" s="4"/>
      <c r="CY35" s="4"/>
      <c r="DR35" s="4"/>
      <c r="DS35" s="4"/>
      <c r="DT35" s="4"/>
      <c r="EM35" s="4"/>
      <c r="EN35" s="4"/>
      <c r="EO35" s="4"/>
      <c r="FH35" s="4"/>
      <c r="FI35" s="4"/>
      <c r="FJ35" s="4"/>
    </row>
    <row r="36" spans="1:166" s="2" customFormat="1">
      <c r="A36" s="5">
        <v>0.67708333333333404</v>
      </c>
      <c r="B36" s="13"/>
      <c r="C36" s="136"/>
      <c r="D36" s="136"/>
      <c r="E36" s="136"/>
      <c r="F36" s="35"/>
      <c r="G36" s="136"/>
      <c r="H36" s="136"/>
      <c r="I36" s="136"/>
      <c r="J36" s="136"/>
      <c r="K36" s="136"/>
      <c r="L36" s="136"/>
      <c r="M36" s="136"/>
      <c r="N36" s="136"/>
      <c r="O36" s="136"/>
      <c r="P36" s="136"/>
      <c r="Q36" s="136"/>
      <c r="R36" s="136"/>
      <c r="S36" s="136"/>
      <c r="T36" s="136"/>
      <c r="U36" s="136"/>
      <c r="V36" s="136"/>
      <c r="W36" s="136"/>
      <c r="X36" s="136"/>
      <c r="Y36" s="136"/>
      <c r="Z36" s="13"/>
      <c r="AA36" s="136"/>
      <c r="AB36" s="136"/>
      <c r="AC36" s="136"/>
      <c r="AD36" s="13"/>
      <c r="AE36" s="13"/>
      <c r="AF36" s="13"/>
      <c r="AL36" s="4"/>
      <c r="AM36" s="4"/>
      <c r="AN36" s="4"/>
      <c r="BG36" s="4"/>
      <c r="BH36" s="4"/>
      <c r="BI36" s="4"/>
      <c r="CB36" s="4"/>
      <c r="CC36" s="4"/>
      <c r="CD36" s="4"/>
      <c r="CW36" s="4"/>
      <c r="CX36" s="4"/>
      <c r="CY36" s="4"/>
      <c r="DR36" s="4"/>
      <c r="DS36" s="4"/>
      <c r="DT36" s="4"/>
      <c r="EM36" s="4"/>
      <c r="EN36" s="4"/>
      <c r="EO36" s="4"/>
      <c r="FH36" s="4"/>
      <c r="FI36" s="4"/>
      <c r="FJ36" s="4"/>
    </row>
    <row r="37" spans="1:166" s="2" customFormat="1">
      <c r="A37" s="5">
        <v>0.6875</v>
      </c>
      <c r="B37" s="13"/>
      <c r="C37" s="136"/>
      <c r="D37" s="136"/>
      <c r="E37" s="136"/>
      <c r="F37" s="35"/>
      <c r="G37" s="136"/>
      <c r="H37" s="136"/>
      <c r="I37" s="136"/>
      <c r="J37" s="136"/>
      <c r="K37" s="136"/>
      <c r="L37" s="14">
        <v>23</v>
      </c>
      <c r="M37" s="136"/>
      <c r="N37" s="136"/>
      <c r="O37" s="136"/>
      <c r="P37" s="136"/>
      <c r="Q37" s="136"/>
      <c r="R37" s="136"/>
      <c r="S37" s="136"/>
      <c r="T37" s="136"/>
      <c r="U37" s="136"/>
      <c r="V37" s="136"/>
      <c r="W37" s="136"/>
      <c r="X37" s="136"/>
      <c r="Y37" s="136"/>
      <c r="Z37" s="13"/>
      <c r="AA37" s="136"/>
      <c r="AB37" s="136"/>
      <c r="AC37" s="136"/>
      <c r="AD37" s="13"/>
      <c r="AE37" s="13"/>
      <c r="AF37" s="13"/>
      <c r="AL37" s="4"/>
      <c r="AM37" s="4"/>
      <c r="AN37" s="4"/>
      <c r="BG37" s="4"/>
      <c r="BH37" s="4"/>
      <c r="BI37" s="4"/>
      <c r="CB37" s="4"/>
      <c r="CC37" s="4"/>
      <c r="CD37" s="4"/>
      <c r="CW37" s="4"/>
      <c r="CX37" s="4"/>
      <c r="CY37" s="4"/>
      <c r="DR37" s="4"/>
      <c r="DS37" s="4"/>
      <c r="DT37" s="4"/>
      <c r="EM37" s="4"/>
      <c r="EN37" s="4"/>
      <c r="EO37" s="4"/>
      <c r="FH37" s="4"/>
      <c r="FI37" s="4"/>
      <c r="FJ37" s="4"/>
    </row>
    <row r="38" spans="1:166" s="2" customFormat="1">
      <c r="A38" s="5">
        <v>0.69791666666666696</v>
      </c>
      <c r="B38" s="13"/>
      <c r="C38" s="136"/>
      <c r="D38" s="136"/>
      <c r="E38" s="136"/>
      <c r="F38" s="35"/>
      <c r="G38" s="136"/>
      <c r="H38" s="136"/>
      <c r="I38" s="136"/>
      <c r="J38" s="136"/>
      <c r="K38" s="136"/>
      <c r="L38" s="136"/>
      <c r="M38" s="136"/>
      <c r="N38" s="136"/>
      <c r="O38" s="136"/>
      <c r="P38" s="136"/>
      <c r="Q38" s="136"/>
      <c r="R38" s="136"/>
      <c r="S38" s="136"/>
      <c r="T38" s="136"/>
      <c r="U38" s="136"/>
      <c r="V38" s="136"/>
      <c r="W38" s="136"/>
      <c r="X38" s="136"/>
      <c r="Y38" s="136"/>
      <c r="Z38" s="13"/>
      <c r="AA38" s="136"/>
      <c r="AB38" s="136"/>
      <c r="AC38" s="136"/>
      <c r="AD38" s="13"/>
      <c r="AE38" s="13"/>
      <c r="AF38" s="13"/>
      <c r="AL38" s="4"/>
      <c r="AM38" s="4"/>
      <c r="AN38" s="4"/>
      <c r="BG38" s="4"/>
      <c r="BH38" s="4"/>
      <c r="BI38" s="4"/>
      <c r="CB38" s="4"/>
      <c r="CC38" s="4"/>
      <c r="CD38" s="4"/>
      <c r="CW38" s="4"/>
      <c r="CX38" s="4"/>
      <c r="CY38" s="4"/>
      <c r="DR38" s="4"/>
      <c r="DS38" s="4"/>
      <c r="DT38" s="4"/>
      <c r="EM38" s="4"/>
      <c r="EN38" s="4"/>
      <c r="EO38" s="4"/>
      <c r="FH38" s="4"/>
      <c r="FI38" s="4"/>
      <c r="FJ38" s="4"/>
    </row>
    <row r="39" spans="1:166" s="2" customFormat="1">
      <c r="A39" s="5">
        <v>0.70833333333333404</v>
      </c>
      <c r="B39" s="51"/>
      <c r="C39" s="136"/>
      <c r="D39" s="136"/>
      <c r="E39" s="127" t="s">
        <v>121</v>
      </c>
      <c r="F39" s="35"/>
      <c r="G39" s="136"/>
      <c r="H39" s="136"/>
      <c r="I39" s="136"/>
      <c r="J39" s="136"/>
      <c r="K39" s="136"/>
      <c r="L39" s="136"/>
      <c r="M39" s="14" t="s">
        <v>121</v>
      </c>
      <c r="N39" s="136"/>
      <c r="O39" s="136"/>
      <c r="P39" s="136"/>
      <c r="Q39" s="136"/>
      <c r="R39" s="136"/>
      <c r="S39" s="136"/>
      <c r="T39" s="136"/>
      <c r="U39" s="136"/>
      <c r="V39" s="136"/>
      <c r="W39" s="136"/>
      <c r="X39" s="136"/>
      <c r="Y39" s="136"/>
      <c r="Z39" s="13"/>
      <c r="AA39" s="136"/>
      <c r="AB39" s="136"/>
      <c r="AC39" s="136"/>
      <c r="AD39" s="13"/>
      <c r="AE39" s="13"/>
      <c r="AF39" s="13"/>
      <c r="AL39" s="4"/>
      <c r="AM39" s="4"/>
      <c r="AN39" s="4"/>
      <c r="BG39" s="4"/>
      <c r="BH39" s="4"/>
      <c r="BI39" s="4"/>
      <c r="CB39" s="4"/>
      <c r="CC39" s="4"/>
      <c r="CD39" s="4"/>
      <c r="CW39" s="4"/>
      <c r="CX39" s="4"/>
      <c r="CY39" s="4"/>
      <c r="DR39" s="4"/>
      <c r="DS39" s="4"/>
      <c r="DT39" s="4"/>
      <c r="EM39" s="4"/>
      <c r="EN39" s="4"/>
      <c r="EO39" s="4"/>
      <c r="FH39" s="4"/>
      <c r="FI39" s="4"/>
      <c r="FJ39" s="4"/>
    </row>
    <row r="40" spans="1:166" s="2" customFormat="1">
      <c r="A40" s="5">
        <v>0.71875</v>
      </c>
      <c r="B40" s="13"/>
      <c r="C40" s="136"/>
      <c r="D40" s="136"/>
      <c r="E40" s="136"/>
      <c r="F40" s="35"/>
      <c r="G40" s="136"/>
      <c r="H40" s="136"/>
      <c r="I40" s="136"/>
      <c r="J40" s="136"/>
      <c r="K40" s="136"/>
      <c r="L40" s="136"/>
      <c r="M40" s="136"/>
      <c r="N40" s="136"/>
      <c r="O40" s="136"/>
      <c r="P40" s="136"/>
      <c r="Q40" s="136"/>
      <c r="R40" s="136"/>
      <c r="S40" s="136"/>
      <c r="T40" s="136"/>
      <c r="U40" s="136"/>
      <c r="V40" s="136"/>
      <c r="W40" s="136"/>
      <c r="X40" s="136"/>
      <c r="Y40" s="136"/>
      <c r="Z40" s="13"/>
      <c r="AA40" s="136"/>
      <c r="AB40" s="136"/>
      <c r="AC40" s="136"/>
      <c r="AD40" s="13"/>
      <c r="AE40" s="13"/>
      <c r="AF40" s="13"/>
      <c r="AL40" s="4"/>
      <c r="AM40" s="4"/>
      <c r="AN40" s="4"/>
      <c r="BG40" s="4"/>
      <c r="BH40" s="4"/>
      <c r="BI40" s="4"/>
      <c r="CB40" s="4"/>
      <c r="CC40" s="4"/>
      <c r="CD40" s="4"/>
      <c r="CW40" s="4"/>
      <c r="CX40" s="4"/>
      <c r="CY40" s="4"/>
      <c r="DR40" s="4"/>
      <c r="DS40" s="4"/>
      <c r="DT40" s="4"/>
      <c r="EM40" s="4"/>
      <c r="EN40" s="4"/>
      <c r="EO40" s="4"/>
      <c r="FH40" s="4"/>
      <c r="FI40" s="4"/>
      <c r="FJ40" s="4"/>
    </row>
    <row r="41" spans="1:166" s="2" customFormat="1">
      <c r="A41" s="5">
        <v>0.72916666666666696</v>
      </c>
      <c r="B41" s="13"/>
      <c r="C41" s="136"/>
      <c r="D41" s="136"/>
      <c r="E41" s="136"/>
      <c r="F41" s="35"/>
      <c r="G41" s="136"/>
      <c r="H41" s="136"/>
      <c r="I41" s="136"/>
      <c r="J41" s="136"/>
      <c r="K41" s="136"/>
      <c r="L41" s="136"/>
      <c r="M41" s="127" t="s">
        <v>121</v>
      </c>
      <c r="N41" s="136"/>
      <c r="O41" s="136"/>
      <c r="P41" s="136"/>
      <c r="Q41" s="136"/>
      <c r="R41" s="136"/>
      <c r="S41" s="136"/>
      <c r="T41" s="136"/>
      <c r="U41" s="136"/>
      <c r="V41" s="136"/>
      <c r="W41" s="136"/>
      <c r="X41" s="136"/>
      <c r="Y41" s="136"/>
      <c r="Z41" s="13"/>
      <c r="AA41" s="13"/>
      <c r="AB41" s="136"/>
      <c r="AC41" s="136"/>
      <c r="AD41" s="13"/>
      <c r="AE41" s="13"/>
      <c r="AF41" s="13"/>
      <c r="AL41" s="4"/>
      <c r="AM41" s="4"/>
      <c r="AN41" s="4"/>
      <c r="BG41" s="4"/>
      <c r="BH41" s="4"/>
      <c r="BI41" s="4"/>
      <c r="CB41" s="4"/>
      <c r="CC41" s="4"/>
      <c r="CD41" s="4"/>
      <c r="CW41" s="4"/>
      <c r="CX41" s="4"/>
      <c r="CY41" s="4"/>
      <c r="DR41" s="4"/>
      <c r="DS41" s="4"/>
      <c r="DT41" s="4"/>
      <c r="EM41" s="4"/>
      <c r="EN41" s="4"/>
      <c r="EO41" s="4"/>
      <c r="FH41" s="4"/>
      <c r="FI41" s="4"/>
      <c r="FJ41" s="4"/>
    </row>
    <row r="42" spans="1:166" s="2" customFormat="1" ht="12.75" customHeight="1">
      <c r="A42" s="5">
        <v>0.73958333333333404</v>
      </c>
      <c r="B42" s="13"/>
      <c r="C42" s="136"/>
      <c r="D42" s="136"/>
      <c r="E42" s="136"/>
      <c r="F42" s="35"/>
      <c r="G42" s="136"/>
      <c r="H42" s="136"/>
      <c r="I42" s="136"/>
      <c r="J42" s="136"/>
      <c r="K42" s="136"/>
      <c r="L42" s="136"/>
      <c r="M42" s="676"/>
      <c r="N42" s="136"/>
      <c r="O42" s="136"/>
      <c r="P42" s="136"/>
      <c r="Q42" s="136"/>
      <c r="R42" s="136"/>
      <c r="S42" s="136"/>
      <c r="T42" s="136"/>
      <c r="U42" s="136"/>
      <c r="V42" s="136"/>
      <c r="W42" s="136"/>
      <c r="X42" s="136"/>
      <c r="Y42" s="136"/>
      <c r="Z42" s="13"/>
      <c r="AA42" s="136"/>
      <c r="AB42" s="136"/>
      <c r="AC42" s="136"/>
      <c r="AD42" s="13"/>
      <c r="AE42" s="13"/>
      <c r="AF42" s="13"/>
      <c r="AL42" s="4"/>
      <c r="AM42" s="4"/>
      <c r="AN42" s="4"/>
      <c r="BG42" s="4"/>
      <c r="BH42" s="4"/>
      <c r="BI42" s="4"/>
      <c r="CB42" s="4"/>
      <c r="CC42" s="4"/>
      <c r="CD42" s="4"/>
      <c r="CW42" s="4"/>
      <c r="CX42" s="4"/>
      <c r="CY42" s="4"/>
      <c r="DR42" s="4"/>
      <c r="DS42" s="4"/>
      <c r="DT42" s="4"/>
      <c r="EM42" s="4"/>
      <c r="EN42" s="4"/>
      <c r="EO42" s="4"/>
      <c r="FH42" s="4"/>
      <c r="FI42" s="4"/>
      <c r="FJ42" s="4"/>
    </row>
    <row r="43" spans="1:166" s="2" customFormat="1" ht="12.75" customHeight="1">
      <c r="A43" s="5">
        <v>0.749999999999998</v>
      </c>
      <c r="B43" s="53"/>
      <c r="C43" s="140"/>
      <c r="D43" s="140"/>
      <c r="E43" s="140"/>
      <c r="F43" s="38"/>
      <c r="G43" s="140"/>
      <c r="H43" s="140"/>
      <c r="I43" s="140"/>
      <c r="J43" s="140"/>
      <c r="K43" s="140"/>
      <c r="L43" s="140"/>
      <c r="M43" s="127">
        <v>1</v>
      </c>
      <c r="N43" s="140"/>
      <c r="O43" s="140"/>
      <c r="P43" s="140"/>
      <c r="Q43" s="140"/>
      <c r="R43" s="140"/>
      <c r="S43" s="140"/>
      <c r="T43" s="140"/>
      <c r="U43" s="140"/>
      <c r="V43" s="140"/>
      <c r="W43" s="140"/>
      <c r="X43" s="140"/>
      <c r="Y43" s="140"/>
      <c r="Z43" s="53"/>
      <c r="AA43" s="140"/>
      <c r="AB43" s="140"/>
      <c r="AC43" s="140"/>
      <c r="AD43" s="53"/>
      <c r="AE43" s="53"/>
      <c r="AF43" s="53"/>
      <c r="AL43" s="4"/>
      <c r="AM43" s="4"/>
      <c r="AN43" s="4"/>
      <c r="BG43" s="4"/>
      <c r="BH43" s="4"/>
      <c r="BI43" s="4"/>
      <c r="CB43" s="4"/>
      <c r="CC43" s="4"/>
      <c r="CD43" s="4"/>
      <c r="CW43" s="4"/>
      <c r="CX43" s="4"/>
      <c r="CY43" s="4"/>
      <c r="DR43" s="4"/>
      <c r="DS43" s="4"/>
      <c r="DT43" s="4"/>
      <c r="EM43" s="4"/>
      <c r="EN43" s="4"/>
      <c r="EO43" s="4"/>
      <c r="FH43" s="4"/>
      <c r="FI43" s="4"/>
      <c r="FJ43" s="4"/>
    </row>
    <row r="44" spans="1:166" s="2" customFormat="1" ht="12.75" customHeight="1">
      <c r="A44" s="5">
        <v>0.76041666666666397</v>
      </c>
      <c r="B44" s="53"/>
      <c r="C44" s="140"/>
      <c r="D44" s="140"/>
      <c r="E44" s="140"/>
      <c r="F44" s="38"/>
      <c r="G44" s="356" t="s">
        <v>121</v>
      </c>
      <c r="H44" s="140"/>
      <c r="I44" s="140"/>
      <c r="J44" s="140"/>
      <c r="K44" s="140"/>
      <c r="L44" s="140"/>
      <c r="M44" s="140"/>
      <c r="N44" s="140"/>
      <c r="O44" s="140"/>
      <c r="P44" s="140"/>
      <c r="Q44" s="140"/>
      <c r="R44" s="140"/>
      <c r="S44" s="140"/>
      <c r="T44" s="140"/>
      <c r="U44" s="140"/>
      <c r="V44" s="140"/>
      <c r="W44" s="140"/>
      <c r="X44" s="140"/>
      <c r="Y44" s="140"/>
      <c r="Z44" s="53"/>
      <c r="AA44" s="140"/>
      <c r="AB44" s="140"/>
      <c r="AC44" s="140"/>
      <c r="AD44" s="53"/>
      <c r="AE44" s="53"/>
      <c r="AF44" s="53"/>
      <c r="AL44" s="4"/>
      <c r="AM44" s="4"/>
      <c r="AN44" s="4"/>
      <c r="BG44" s="4"/>
      <c r="BH44" s="4"/>
      <c r="BI44" s="4"/>
      <c r="CB44" s="4"/>
      <c r="CC44" s="4"/>
      <c r="CD44" s="4"/>
      <c r="CW44" s="4"/>
      <c r="CX44" s="4"/>
      <c r="CY44" s="4"/>
      <c r="DR44" s="4"/>
      <c r="DS44" s="4"/>
      <c r="DT44" s="4"/>
      <c r="EM44" s="4"/>
      <c r="EN44" s="4"/>
      <c r="EO44" s="4"/>
      <c r="FH44" s="4"/>
      <c r="FI44" s="4"/>
      <c r="FJ44" s="4"/>
    </row>
    <row r="45" spans="1:166" s="2" customFormat="1" ht="12.75" customHeight="1">
      <c r="A45" s="5">
        <v>0.77083333333333004</v>
      </c>
      <c r="B45" s="53"/>
      <c r="C45" s="140"/>
      <c r="D45" s="140"/>
      <c r="E45" s="140"/>
      <c r="F45" s="38"/>
      <c r="G45" s="140"/>
      <c r="H45" s="140"/>
      <c r="I45" s="140"/>
      <c r="J45" s="140"/>
      <c r="K45" s="140"/>
      <c r="L45" s="140"/>
      <c r="M45" s="140"/>
      <c r="N45" s="140"/>
      <c r="O45" s="140"/>
      <c r="P45" s="140"/>
      <c r="Q45" s="140"/>
      <c r="R45" s="140"/>
      <c r="S45" s="140"/>
      <c r="T45" s="140"/>
      <c r="U45" s="140"/>
      <c r="V45" s="140"/>
      <c r="W45" s="140"/>
      <c r="X45" s="140"/>
      <c r="Y45" s="140"/>
      <c r="Z45" s="53"/>
      <c r="AA45" s="140"/>
      <c r="AB45" s="140"/>
      <c r="AC45" s="140"/>
      <c r="AD45" s="53"/>
      <c r="AE45" s="53"/>
      <c r="AF45" s="53"/>
      <c r="AL45" s="4"/>
      <c r="AM45" s="4"/>
      <c r="AN45" s="4"/>
      <c r="BG45" s="4"/>
      <c r="BH45" s="4"/>
      <c r="BI45" s="4"/>
      <c r="CB45" s="4"/>
      <c r="CC45" s="4"/>
      <c r="CD45" s="4"/>
      <c r="CW45" s="4"/>
      <c r="CX45" s="4"/>
      <c r="CY45" s="4"/>
      <c r="DR45" s="4"/>
      <c r="DS45" s="4"/>
      <c r="DT45" s="4"/>
      <c r="EM45" s="4"/>
      <c r="EN45" s="4"/>
      <c r="EO45" s="4"/>
      <c r="FH45" s="4"/>
      <c r="FI45" s="4"/>
      <c r="FJ45" s="4"/>
    </row>
    <row r="46" spans="1:166" s="2" customFormat="1" ht="12.75" customHeight="1">
      <c r="A46" s="5">
        <v>0.781249999999996</v>
      </c>
      <c r="B46" s="53"/>
      <c r="C46" s="140"/>
      <c r="D46" s="140"/>
      <c r="E46" s="140"/>
      <c r="F46" s="38"/>
      <c r="G46" s="140"/>
      <c r="H46" s="140"/>
      <c r="I46" s="140"/>
      <c r="J46" s="140"/>
      <c r="K46" s="140"/>
      <c r="L46" s="140"/>
      <c r="M46" s="140"/>
      <c r="N46" s="140"/>
      <c r="O46" s="140"/>
      <c r="P46" s="140"/>
      <c r="Q46" s="140"/>
      <c r="R46" s="140"/>
      <c r="S46" s="140"/>
      <c r="T46" s="140"/>
      <c r="U46" s="140"/>
      <c r="V46" s="140"/>
      <c r="W46" s="140"/>
      <c r="X46" s="140"/>
      <c r="Y46" s="140"/>
      <c r="Z46" s="53"/>
      <c r="AA46" s="140"/>
      <c r="AB46" s="140"/>
      <c r="AC46" s="140"/>
      <c r="AD46" s="53"/>
      <c r="AE46" s="53"/>
      <c r="AF46" s="53"/>
      <c r="AL46" s="4"/>
      <c r="AM46" s="4"/>
      <c r="AN46" s="4"/>
      <c r="BG46" s="4"/>
      <c r="BH46" s="4"/>
      <c r="BI46" s="4"/>
      <c r="CB46" s="4"/>
      <c r="CC46" s="4"/>
      <c r="CD46" s="4"/>
      <c r="CW46" s="4"/>
      <c r="CX46" s="4"/>
      <c r="CY46" s="4"/>
      <c r="DR46" s="4"/>
      <c r="DS46" s="4"/>
      <c r="DT46" s="4"/>
      <c r="EM46" s="4"/>
      <c r="EN46" s="4"/>
      <c r="EO46" s="4"/>
      <c r="FH46" s="4"/>
      <c r="FI46" s="4"/>
      <c r="FJ46" s="4"/>
    </row>
    <row r="47" spans="1:166" s="2" customFormat="1" ht="12.75" customHeight="1">
      <c r="A47" s="5">
        <v>0.79166666666666197</v>
      </c>
      <c r="B47" s="53"/>
      <c r="C47" s="140"/>
      <c r="D47" s="140"/>
      <c r="E47" s="140"/>
      <c r="F47" s="38"/>
      <c r="G47" s="140"/>
      <c r="H47" s="356" t="s">
        <v>121</v>
      </c>
      <c r="I47" s="140"/>
      <c r="J47" s="140"/>
      <c r="K47" s="140"/>
      <c r="L47" s="140"/>
      <c r="M47" s="140"/>
      <c r="N47" s="535">
        <v>4</v>
      </c>
      <c r="O47" s="140"/>
      <c r="P47" s="140"/>
      <c r="Q47" s="140"/>
      <c r="R47" s="140"/>
      <c r="S47" s="140"/>
      <c r="T47" s="535" t="s">
        <v>121</v>
      </c>
      <c r="U47" s="140"/>
      <c r="V47" s="140"/>
      <c r="W47" s="140"/>
      <c r="X47" s="140"/>
      <c r="Y47" s="140"/>
      <c r="Z47" s="53"/>
      <c r="AA47" s="140"/>
      <c r="AB47" s="140"/>
      <c r="AC47" s="140"/>
      <c r="AD47" s="53"/>
      <c r="AE47" s="53"/>
      <c r="AF47" s="53"/>
      <c r="AL47" s="4"/>
      <c r="AM47" s="4"/>
      <c r="AN47" s="4"/>
      <c r="BG47" s="4"/>
      <c r="BH47" s="4"/>
      <c r="BI47" s="4"/>
      <c r="CB47" s="4"/>
      <c r="CC47" s="4"/>
      <c r="CD47" s="4"/>
      <c r="CW47" s="4"/>
      <c r="CX47" s="4"/>
      <c r="CY47" s="4"/>
      <c r="DR47" s="4"/>
      <c r="DS47" s="4"/>
      <c r="DT47" s="4"/>
      <c r="EM47" s="4"/>
      <c r="EN47" s="4"/>
      <c r="EO47" s="4"/>
      <c r="FH47" s="4"/>
      <c r="FI47" s="4"/>
      <c r="FJ47" s="4"/>
    </row>
    <row r="48" spans="1:166" s="2" customFormat="1" ht="12.75" customHeight="1">
      <c r="A48" s="5">
        <v>0.80208333333332804</v>
      </c>
      <c r="B48" s="53"/>
      <c r="C48" s="140"/>
      <c r="D48" s="140"/>
      <c r="E48" s="140"/>
      <c r="F48" s="38"/>
      <c r="G48" s="140"/>
      <c r="H48" s="140"/>
      <c r="I48" s="140"/>
      <c r="J48" s="140"/>
      <c r="K48" s="140"/>
      <c r="L48" s="140"/>
      <c r="M48" s="140"/>
      <c r="N48" s="140"/>
      <c r="O48" s="140"/>
      <c r="P48" s="140"/>
      <c r="Q48" s="140"/>
      <c r="R48" s="140"/>
      <c r="S48" s="140"/>
      <c r="T48" s="140"/>
      <c r="U48" s="140"/>
      <c r="V48" s="140"/>
      <c r="W48" s="140"/>
      <c r="X48" s="140"/>
      <c r="Y48" s="140"/>
      <c r="Z48" s="53"/>
      <c r="AA48" s="140"/>
      <c r="AB48" s="140"/>
      <c r="AC48" s="140"/>
      <c r="AD48" s="53"/>
      <c r="AE48" s="53"/>
      <c r="AF48" s="53"/>
      <c r="AL48" s="4"/>
      <c r="AM48" s="4"/>
      <c r="AN48" s="4"/>
      <c r="BG48" s="4"/>
      <c r="BH48" s="4"/>
      <c r="BI48" s="4"/>
      <c r="CB48" s="4"/>
      <c r="CC48" s="4"/>
      <c r="CD48" s="4"/>
      <c r="CW48" s="4"/>
      <c r="CX48" s="4"/>
      <c r="CY48" s="4"/>
      <c r="DR48" s="4"/>
      <c r="DS48" s="4"/>
      <c r="DT48" s="4"/>
      <c r="EM48" s="4"/>
      <c r="EN48" s="4"/>
      <c r="EO48" s="4"/>
      <c r="FH48" s="4"/>
      <c r="FI48" s="4"/>
      <c r="FJ48" s="4"/>
    </row>
    <row r="49" spans="1:166" s="2" customFormat="1" ht="12.75" customHeight="1">
      <c r="A49" s="5">
        <v>0.812499999999994</v>
      </c>
      <c r="B49" s="53"/>
      <c r="C49" s="140"/>
      <c r="D49" s="140"/>
      <c r="E49" s="140"/>
      <c r="F49" s="38"/>
      <c r="G49" s="140"/>
      <c r="H49" s="140"/>
      <c r="I49" s="140"/>
      <c r="J49" s="140"/>
      <c r="K49" s="140"/>
      <c r="L49" s="140"/>
      <c r="M49" s="140"/>
      <c r="N49" s="140"/>
      <c r="O49" s="140"/>
      <c r="P49" s="140"/>
      <c r="Q49" s="140"/>
      <c r="R49" s="140"/>
      <c r="S49" s="140"/>
      <c r="T49" s="140"/>
      <c r="U49" s="140"/>
      <c r="V49" s="140"/>
      <c r="W49" s="140"/>
      <c r="X49" s="140"/>
      <c r="Y49" s="140"/>
      <c r="Z49" s="53"/>
      <c r="AA49" s="140"/>
      <c r="AB49" s="140"/>
      <c r="AC49" s="140"/>
      <c r="AD49" s="53"/>
      <c r="AE49" s="53"/>
      <c r="AF49" s="53"/>
      <c r="AL49" s="4"/>
      <c r="AM49" s="4"/>
      <c r="AN49" s="4"/>
      <c r="BG49" s="4"/>
      <c r="BH49" s="4"/>
      <c r="BI49" s="4"/>
      <c r="CB49" s="4"/>
      <c r="CC49" s="4"/>
      <c r="CD49" s="4"/>
      <c r="CW49" s="4"/>
      <c r="CX49" s="4"/>
      <c r="CY49" s="4"/>
      <c r="DR49" s="4"/>
      <c r="DS49" s="4"/>
      <c r="DT49" s="4"/>
      <c r="EM49" s="4"/>
      <c r="EN49" s="4"/>
      <c r="EO49" s="4"/>
      <c r="FH49" s="4"/>
      <c r="FI49" s="4"/>
      <c r="FJ49" s="4"/>
    </row>
    <row r="50" spans="1:166" s="2" customFormat="1" ht="12.75" customHeight="1">
      <c r="A50" s="5">
        <v>0.82291666666665997</v>
      </c>
      <c r="B50" s="53"/>
      <c r="C50" s="140"/>
      <c r="D50" s="140"/>
      <c r="E50" s="140"/>
      <c r="F50" s="38"/>
      <c r="G50" s="140"/>
      <c r="H50" s="140"/>
      <c r="I50" s="140"/>
      <c r="J50" s="140"/>
      <c r="K50" s="140"/>
      <c r="L50" s="140"/>
      <c r="M50" s="140"/>
      <c r="N50" s="140"/>
      <c r="O50" s="140"/>
      <c r="P50" s="140"/>
      <c r="Q50" s="140"/>
      <c r="R50" s="140"/>
      <c r="S50" s="140"/>
      <c r="T50" s="140"/>
      <c r="U50" s="140"/>
      <c r="V50" s="140"/>
      <c r="W50" s="140"/>
      <c r="X50" s="140"/>
      <c r="Y50" s="140"/>
      <c r="Z50" s="53"/>
      <c r="AA50" s="140"/>
      <c r="AB50" s="140"/>
      <c r="AC50" s="140"/>
      <c r="AD50" s="53"/>
      <c r="AE50" s="53"/>
      <c r="AF50" s="53"/>
      <c r="AL50" s="4"/>
      <c r="AM50" s="4"/>
      <c r="AN50" s="4"/>
      <c r="BG50" s="4"/>
      <c r="BH50" s="4"/>
      <c r="BI50" s="4"/>
      <c r="CB50" s="4"/>
      <c r="CC50" s="4"/>
      <c r="CD50" s="4"/>
      <c r="CW50" s="4"/>
      <c r="CX50" s="4"/>
      <c r="CY50" s="4"/>
      <c r="DR50" s="4"/>
      <c r="DS50" s="4"/>
      <c r="DT50" s="4"/>
      <c r="EM50" s="4"/>
      <c r="EN50" s="4"/>
      <c r="EO50" s="4"/>
      <c r="FH50" s="4"/>
      <c r="FI50" s="4"/>
      <c r="FJ50" s="4"/>
    </row>
    <row r="51" spans="1:166" s="2" customFormat="1" ht="13.5" thickBot="1">
      <c r="A51" s="5">
        <v>0.83333333333332604</v>
      </c>
      <c r="B51" s="54"/>
      <c r="C51" s="141"/>
      <c r="D51" s="141"/>
      <c r="E51" s="141"/>
      <c r="F51" s="39"/>
      <c r="G51" s="141"/>
      <c r="H51" s="141"/>
      <c r="I51" s="141"/>
      <c r="J51" s="141"/>
      <c r="K51" s="141"/>
      <c r="L51" s="141"/>
      <c r="M51" s="141"/>
      <c r="N51" s="141"/>
      <c r="O51" s="141"/>
      <c r="P51" s="141"/>
      <c r="Q51" s="141"/>
      <c r="R51" s="141"/>
      <c r="S51" s="141"/>
      <c r="T51" s="141"/>
      <c r="U51" s="141"/>
      <c r="V51" s="141"/>
      <c r="W51" s="141"/>
      <c r="X51" s="141"/>
      <c r="Y51" s="141"/>
      <c r="Z51" s="54"/>
      <c r="AA51" s="141"/>
      <c r="AB51" s="141"/>
      <c r="AC51" s="141"/>
      <c r="AD51" s="54"/>
      <c r="AE51" s="54"/>
      <c r="AF51" s="54"/>
      <c r="AL51" s="4"/>
      <c r="AM51" s="4"/>
      <c r="AN51" s="4"/>
      <c r="BG51" s="4"/>
      <c r="BH51" s="4"/>
      <c r="BI51" s="4"/>
      <c r="CB51" s="4"/>
      <c r="CC51" s="4"/>
      <c r="CD51" s="4"/>
      <c r="CW51" s="4"/>
      <c r="CX51" s="4"/>
      <c r="CY51" s="4"/>
      <c r="DR51" s="4"/>
      <c r="DS51" s="4"/>
      <c r="DT51" s="4"/>
      <c r="EM51" s="4"/>
      <c r="EN51" s="4"/>
      <c r="EO51" s="4"/>
      <c r="FH51" s="4"/>
      <c r="FI51" s="4"/>
      <c r="FJ51" s="4"/>
    </row>
    <row r="52" spans="1:166"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row>
    <row r="53" spans="1:166"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row>
    <row r="54" spans="1:166"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row>
    <row r="55" spans="1:166" s="2" customFormat="1">
      <c r="A55" s="7"/>
      <c r="B55" s="11"/>
      <c r="I55" s="7"/>
      <c r="J55" s="7"/>
      <c r="K55" s="7"/>
      <c r="L55" s="7"/>
      <c r="M55" s="7"/>
      <c r="N55" s="7"/>
      <c r="O55" s="7"/>
      <c r="P55" s="7"/>
      <c r="Q55" s="7"/>
      <c r="R55" s="7"/>
      <c r="S55" s="7"/>
      <c r="T55" s="7"/>
      <c r="U55" s="7"/>
      <c r="V55" s="7"/>
      <c r="W55" s="7"/>
      <c r="X55" s="7"/>
      <c r="Y55" s="7"/>
      <c r="Z55" s="7"/>
      <c r="AA55" s="7"/>
      <c r="AB55" s="7"/>
      <c r="AC55" s="7"/>
      <c r="AD55" s="7"/>
      <c r="AE55" s="7"/>
    </row>
    <row r="56" spans="1:166"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row>
    <row r="57" spans="1:166"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row>
    <row r="58" spans="1:166"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row>
    <row r="59" spans="1:166"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row>
    <row r="60" spans="1:166"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row>
    <row r="61" spans="1:166"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row>
    <row r="62" spans="1:166"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row>
    <row r="63" spans="1:166"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row>
    <row r="64" spans="1:166"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row>
    <row r="65" spans="1:31"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row>
    <row r="66" spans="1:31"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row>
    <row r="67" spans="1:31"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row>
    <row r="68" spans="1:31"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row>
    <row r="69" spans="1:31"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row>
    <row r="70" spans="1:31"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row>
    <row r="71" spans="1:31"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row>
    <row r="72" spans="1:31"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row>
    <row r="73" spans="1:31"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row>
    <row r="74" spans="1:31"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row>
    <row r="75" spans="1:31"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row>
    <row r="76" spans="1:31"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row>
    <row r="77" spans="1:31"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row>
    <row r="78" spans="1:31"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row>
    <row r="79" spans="1:31"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row>
    <row r="80" spans="1:31"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row>
    <row r="81" spans="1:31"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row>
    <row r="82" spans="1:31"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row>
    <row r="83" spans="1:31"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row>
    <row r="84" spans="1:31"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row>
    <row r="85" spans="1:31"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row>
    <row r="86" spans="1:31"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row>
    <row r="87" spans="1:31"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row>
    <row r="88" spans="1:31"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row>
    <row r="89" spans="1:31"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row>
    <row r="90" spans="1:31"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row>
    <row r="91" spans="1:31"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row>
    <row r="92" spans="1:31"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row>
    <row r="93" spans="1:31"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row>
    <row r="94" spans="1:31"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row>
    <row r="95" spans="1:31"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row>
    <row r="96" spans="1:31"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row>
    <row r="97" spans="1:31"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row>
    <row r="98" spans="1:31"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row>
    <row r="99" spans="1:31"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row>
    <row r="100" spans="1:31"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row>
    <row r="101" spans="1:31"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row>
    <row r="102" spans="1:31"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row>
    <row r="103" spans="1:31"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row>
    <row r="104" spans="1:31"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row>
    <row r="105" spans="1:31"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row>
    <row r="106" spans="1:31"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row>
    <row r="107" spans="1:31"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row>
    <row r="108" spans="1:31"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row>
    <row r="109" spans="1:31"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row>
    <row r="110" spans="1:31"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row>
    <row r="111" spans="1:31"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row>
    <row r="112" spans="1:31"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row>
    <row r="113" spans="1:31"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row>
    <row r="114" spans="1:31"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row>
    <row r="115" spans="1:31"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row>
    <row r="116" spans="1:31"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row>
    <row r="117" spans="1:31"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row>
    <row r="118" spans="1:31"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row>
    <row r="119" spans="1:31"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row>
    <row r="120" spans="1:31"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row>
    <row r="121" spans="1:31"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row>
    <row r="122" spans="1:31"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row>
    <row r="123" spans="1:31"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row>
    <row r="124" spans="1:31"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row>
    <row r="125" spans="1:31"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row>
    <row r="126" spans="1:31"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row>
    <row r="127" spans="1:31"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row>
    <row r="128" spans="1:31"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row>
    <row r="129" spans="1:31"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row>
    <row r="130" spans="1:31"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row>
    <row r="131" spans="1:31"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row>
    <row r="132" spans="1:31"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row>
    <row r="133" spans="1:31"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row>
    <row r="134" spans="1:31"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row>
    <row r="135" spans="1:31"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row>
    <row r="136" spans="1:31"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row>
    <row r="137" spans="1:31"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row>
    <row r="138" spans="1:31"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row>
    <row r="139" spans="1:31"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row>
    <row r="140" spans="1:31"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row>
    <row r="141" spans="1:31"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row>
    <row r="142" spans="1:31"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row>
    <row r="143" spans="1:31"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row>
    <row r="144" spans="1:31"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row>
    <row r="145" spans="1:31"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row>
    <row r="146" spans="1:31"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row>
    <row r="147" spans="1:31"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row>
    <row r="148" spans="1:31"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row>
    <row r="149" spans="1:31"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row>
    <row r="150" spans="1:31"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row>
    <row r="151" spans="1:31"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row>
    <row r="152" spans="1:31"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row>
    <row r="153" spans="1:31"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row>
    <row r="154" spans="1:31"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row>
    <row r="155" spans="1:31"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row>
    <row r="156" spans="1:31"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row>
    <row r="157" spans="1:31"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row>
    <row r="158" spans="1:31"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row>
    <row r="159" spans="1:31"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row>
    <row r="160" spans="1:31"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row>
    <row r="161" spans="1:31"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row>
    <row r="162" spans="1:31"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row>
    <row r="163" spans="1:31"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row>
    <row r="164" spans="1:31"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row>
    <row r="165" spans="1:31"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row>
    <row r="166" spans="1:31"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row>
    <row r="167" spans="1:31"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row>
    <row r="168" spans="1:31"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row>
    <row r="169" spans="1:31"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row>
    <row r="170" spans="1:31"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row>
    <row r="171" spans="1:31"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row>
    <row r="172" spans="1:31"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row>
    <row r="173" spans="1:31"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row>
    <row r="174" spans="1:31"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row>
    <row r="175" spans="1:31"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row>
    <row r="176" spans="1:31"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row>
    <row r="177" spans="1:31"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row>
    <row r="178" spans="1:31"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row>
    <row r="179" spans="1:31"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row>
    <row r="180" spans="1:31"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row>
    <row r="181" spans="1:31"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row>
    <row r="182" spans="1:31"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row>
    <row r="183" spans="1:31"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row>
    <row r="184" spans="1:31"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row>
    <row r="185" spans="1:31"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row>
    <row r="186" spans="1:31"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row>
    <row r="187" spans="1:31"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row>
    <row r="188" spans="1:31"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row>
    <row r="189" spans="1:31"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row>
    <row r="190" spans="1:31"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row>
    <row r="191" spans="1:31"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row>
    <row r="192" spans="1:31"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row>
    <row r="193" spans="1:31"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row>
    <row r="194" spans="1:31"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row>
    <row r="195" spans="1:31"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row>
    <row r="196" spans="1:31"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row>
    <row r="197" spans="1:31"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row>
    <row r="198" spans="1:31"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row>
    <row r="199" spans="1:31"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row>
    <row r="200" spans="1:31"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row>
    <row r="201" spans="1:31"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row>
    <row r="202" spans="1:31"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row>
    <row r="203" spans="1:31"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row>
    <row r="204" spans="1:31"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row>
    <row r="205" spans="1:31"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row>
    <row r="206" spans="1:31"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row>
    <row r="207" spans="1:31"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row>
    <row r="208" spans="1:31"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row>
    <row r="209" spans="1:31"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row>
    <row r="210" spans="1:31"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row>
    <row r="211" spans="1:31"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row>
    <row r="212" spans="1:31"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row>
    <row r="213" spans="1:31"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row>
    <row r="214" spans="1:31"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row>
    <row r="215" spans="1:31"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row>
    <row r="216" spans="1:31"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row>
    <row r="217" spans="1:31"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row>
    <row r="218" spans="1:31"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row>
    <row r="219" spans="1:31"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row>
    <row r="220" spans="1:31"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row>
    <row r="221" spans="1:31"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row>
    <row r="222" spans="1:31"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row>
    <row r="223" spans="1:31"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row>
    <row r="224" spans="1:31"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row>
    <row r="225" spans="1:31"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row>
    <row r="226" spans="1:31"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row>
    <row r="227" spans="1:31"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row>
    <row r="228" spans="1:31"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row>
    <row r="229" spans="1:31"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row>
    <row r="230" spans="1:31"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row>
    <row r="231" spans="1:31"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row>
    <row r="232" spans="1:31"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row>
    <row r="233" spans="1:31"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row>
    <row r="234" spans="1:31"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row>
    <row r="235" spans="1:31"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row>
    <row r="236" spans="1:31"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row>
    <row r="237" spans="1:31"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row>
    <row r="238" spans="1:31"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row>
    <row r="239" spans="1:31"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row>
    <row r="240" spans="1:31"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row>
    <row r="241" spans="1:31"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row>
    <row r="242" spans="1:31"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row>
    <row r="243" spans="1:31"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row>
    <row r="244" spans="1:31"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row>
    <row r="245" spans="1:31"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row>
    <row r="246" spans="1:31"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row>
    <row r="247" spans="1:31"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row>
    <row r="248" spans="1:31"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row>
    <row r="249" spans="1:31"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row>
    <row r="250" spans="1:31"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row>
    <row r="251" spans="1:31"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row>
    <row r="252" spans="1:31"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row>
    <row r="253" spans="1:31"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row>
    <row r="254" spans="1:31"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row>
    <row r="255" spans="1:31"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row>
    <row r="256" spans="1:31"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row>
    <row r="257" spans="1:31"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row>
    <row r="258" spans="1:31"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row>
    <row r="259" spans="1:31"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row>
    <row r="260" spans="1:31"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row>
    <row r="261" spans="1:31"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row>
    <row r="262" spans="1:31"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row>
    <row r="263" spans="1:31"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row>
    <row r="264" spans="1:31"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row>
    <row r="265" spans="1:31"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row>
    <row r="266" spans="1:31"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row>
    <row r="267" spans="1:31"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row>
    <row r="268" spans="1:31"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row>
    <row r="269" spans="1:31"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row>
    <row r="270" spans="1:31"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row>
    <row r="271" spans="1:31"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row>
    <row r="272" spans="1:31"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row>
    <row r="273" spans="1:31"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row>
    <row r="274" spans="1:31"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row>
    <row r="275" spans="1:31"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row>
    <row r="276" spans="1:31"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row>
    <row r="277" spans="1:31"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row>
    <row r="278" spans="1:31"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row>
    <row r="279" spans="1:31"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row>
    <row r="280" spans="1:31"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row>
    <row r="281" spans="1:31"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row>
    <row r="282" spans="1:31"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row>
    <row r="283" spans="1:31"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row>
    <row r="284" spans="1:31"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row>
    <row r="285" spans="1:31"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row>
    <row r="286" spans="1:31"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row>
    <row r="287" spans="1:31"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row>
    <row r="288" spans="1:31"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row>
    <row r="289" spans="1:31"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row>
    <row r="290" spans="1:31"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row>
    <row r="291" spans="1:31"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row>
    <row r="292" spans="1:31"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row>
    <row r="293" spans="1:31"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row>
    <row r="294" spans="1:31"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row>
    <row r="295" spans="1:31"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row>
    <row r="296" spans="1:31"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row>
    <row r="297" spans="1:31"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row>
    <row r="298" spans="1:31"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row>
    <row r="299" spans="1:31"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row>
    <row r="300" spans="1:31"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row>
    <row r="301" spans="1:31"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row>
    <row r="302" spans="1:31"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row>
    <row r="303" spans="1:31"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row>
    <row r="304" spans="1:31"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row>
    <row r="305" spans="1:31"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row>
    <row r="306" spans="1:31"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row>
    <row r="307" spans="1:31"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row>
    <row r="308" spans="1:31"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row>
    <row r="309" spans="1:31"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row>
    <row r="310" spans="1:31"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row>
    <row r="311" spans="1:31"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row>
    <row r="312" spans="1:31"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row>
    <row r="313" spans="1:31"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row>
    <row r="314" spans="1:31"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row>
    <row r="315" spans="1:31"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row>
    <row r="316" spans="1:31"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row>
    <row r="317" spans="1:31"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row>
    <row r="318" spans="1:31"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row>
    <row r="319" spans="1:31"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row>
    <row r="320" spans="1:31"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row>
    <row r="321" spans="1:31"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row>
    <row r="322" spans="1:31"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row>
    <row r="323" spans="1:31"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row>
    <row r="324" spans="1:31"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row>
    <row r="325" spans="1:31"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row>
    <row r="326" spans="1:31"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row>
    <row r="327" spans="1:31"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row>
    <row r="328" spans="1:31"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row>
    <row r="329" spans="1:31"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row>
    <row r="330" spans="1:31"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row>
    <row r="331" spans="1:31"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row>
    <row r="332" spans="1:31"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row>
    <row r="333" spans="1:31"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row>
    <row r="334" spans="1:31"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row>
    <row r="335" spans="1:31"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row>
    <row r="336" spans="1:31"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row>
    <row r="337" spans="1:31"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row>
    <row r="338" spans="1:31"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row>
    <row r="339" spans="1:31"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row>
    <row r="340" spans="1:31"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row>
    <row r="341" spans="1:31"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row>
    <row r="342" spans="1:31"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row>
    <row r="343" spans="1:31"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row>
    <row r="344" spans="1:31"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row>
    <row r="345" spans="1:31"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row>
    <row r="346" spans="1:31"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row>
    <row r="347" spans="1:31"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row>
    <row r="348" spans="1:31"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row>
    <row r="349" spans="1:31"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row>
    <row r="350" spans="1:31"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row>
    <row r="351" spans="1:31"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row>
    <row r="352" spans="1:31"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row>
    <row r="353" spans="1:31"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row>
    <row r="354" spans="1:31"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row>
    <row r="355" spans="1:31"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row>
    <row r="356" spans="1:31"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row>
    <row r="357" spans="1:31"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row>
    <row r="358" spans="1:31"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row>
    <row r="359" spans="1:31"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row>
    <row r="360" spans="1:31"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row>
    <row r="361" spans="1:31"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row>
    <row r="362" spans="1:31"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row>
    <row r="363" spans="1:31"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row>
    <row r="364" spans="1:31"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row>
    <row r="365" spans="1:31"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row>
    <row r="366" spans="1:31"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row>
    <row r="367" spans="1:31"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row>
    <row r="368" spans="1:31"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row>
    <row r="369" spans="1:31"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row>
    <row r="370" spans="1:31"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row>
    <row r="371" spans="1:31"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row>
    <row r="372" spans="1:31"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row>
    <row r="373" spans="1:31"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row>
    <row r="374" spans="1:31"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row>
    <row r="375" spans="1:31"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row>
    <row r="376" spans="1:31"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row>
    <row r="377" spans="1:31"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row>
    <row r="378" spans="1:31"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row>
    <row r="379" spans="1:31"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row>
    <row r="380" spans="1:31"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row>
    <row r="381" spans="1:31"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row>
    <row r="382" spans="1:31"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row>
    <row r="383" spans="1:31"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row>
    <row r="384" spans="1:31"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row>
    <row r="385" spans="1:31"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row>
    <row r="386" spans="1:31"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row>
    <row r="387" spans="1:31"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row>
    <row r="388" spans="1:31"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row>
    <row r="389" spans="1:31"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row>
    <row r="390" spans="1:31"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row>
    <row r="391" spans="1:31"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row>
    <row r="392" spans="1:31"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row>
    <row r="393" spans="1:31"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row>
    <row r="394" spans="1:31"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row>
    <row r="395" spans="1:31"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row>
    <row r="396" spans="1:31"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row>
    <row r="397" spans="1:31"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row>
    <row r="398" spans="1:31"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row>
    <row r="399" spans="1:31"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row>
    <row r="400" spans="1:31"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row>
    <row r="401" spans="1:31"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row>
    <row r="402" spans="1:31"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row>
    <row r="403" spans="1:31"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row>
    <row r="404" spans="1:31"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row>
    <row r="405" spans="1:31"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row>
    <row r="406" spans="1:31"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row>
    <row r="407" spans="1:31"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row>
    <row r="408" spans="1:31"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row>
    <row r="409" spans="1:31"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row>
    <row r="410" spans="1:31"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row>
    <row r="411" spans="1:31"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row>
    <row r="412" spans="1:31"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row>
    <row r="413" spans="1:31"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row>
    <row r="414" spans="1:31"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row>
    <row r="415" spans="1:31"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row>
    <row r="416" spans="1:31"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row>
    <row r="417" spans="1:31"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row>
    <row r="418" spans="1:31"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row>
    <row r="419" spans="1:31"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row>
    <row r="420" spans="1:31"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row>
    <row r="421" spans="1:31"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row>
    <row r="422" spans="1:31"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row>
    <row r="423" spans="1:31"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row>
    <row r="424" spans="1:31"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row>
    <row r="425" spans="1:31"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row>
    <row r="426" spans="1:31"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row>
    <row r="427" spans="1:31"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row>
    <row r="428" spans="1:31"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row>
    <row r="429" spans="1:31"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row>
    <row r="430" spans="1:31"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row>
    <row r="431" spans="1:31"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row>
    <row r="432" spans="1:31"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row>
    <row r="433" spans="1:31"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row>
    <row r="434" spans="1:31"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row>
    <row r="435" spans="1:31"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row>
    <row r="436" spans="1:31"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row>
    <row r="437" spans="1:31"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row>
    <row r="438" spans="1:31"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row>
    <row r="439" spans="1:31"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row>
    <row r="440" spans="1:31"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row>
    <row r="441" spans="1:31"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row>
    <row r="442" spans="1:31"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row>
    <row r="443" spans="1:31"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row>
    <row r="444" spans="1:31"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row>
    <row r="445" spans="1:31"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row>
    <row r="446" spans="1:31"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row>
    <row r="447" spans="1:31"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row>
    <row r="448" spans="1:31"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row>
    <row r="449" spans="1:31"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row>
    <row r="450" spans="1:31"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row>
    <row r="451" spans="1:31"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row>
    <row r="452" spans="1:31"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row>
    <row r="453" spans="1:31"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row>
    <row r="454" spans="1:31"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row>
    <row r="455" spans="1:31"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row>
    <row r="456" spans="1:31"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row>
    <row r="457" spans="1:31"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row>
    <row r="458" spans="1:31"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row>
    <row r="459" spans="1:31"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row>
    <row r="460" spans="1:31"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row>
    <row r="461" spans="1:31"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row>
    <row r="462" spans="1:31"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row>
    <row r="463" spans="1:31"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row>
    <row r="464" spans="1:31"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row>
    <row r="465" spans="1:31"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row>
    <row r="466" spans="1:31"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row>
    <row r="467" spans="1:31"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row>
    <row r="468" spans="1:31"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row>
    <row r="469" spans="1:31"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row>
    <row r="470" spans="1:31"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row>
    <row r="471" spans="1:31"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row>
    <row r="472" spans="1:31"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row>
    <row r="473" spans="1:31"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row>
    <row r="474" spans="1:31"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row>
    <row r="475" spans="1:31"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row>
    <row r="476" spans="1:31"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row>
    <row r="477" spans="1:31"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row>
    <row r="478" spans="1:31"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row>
    <row r="479" spans="1:31"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row>
    <row r="480" spans="1:31"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row>
    <row r="481" spans="1:31"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row>
    <row r="482" spans="1:31"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row>
    <row r="483" spans="1:31"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row>
    <row r="484" spans="1:31"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row>
    <row r="485" spans="1:31"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row>
    <row r="486" spans="1:31"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row>
    <row r="487" spans="1:31"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row>
    <row r="488" spans="1:31"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row>
    <row r="489" spans="1:31"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row>
    <row r="490" spans="1:31"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row>
    <row r="491" spans="1:31"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row>
    <row r="492" spans="1:31"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row>
    <row r="493" spans="1:31"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row>
    <row r="494" spans="1:31"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row>
    <row r="495" spans="1:31"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row>
    <row r="496" spans="1:31"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row>
    <row r="497" spans="1:31"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row>
    <row r="498" spans="1:31"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row>
    <row r="499" spans="1:31"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row>
    <row r="500" spans="1:31"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row>
    <row r="501" spans="1:31"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row>
    <row r="502" spans="1:31"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row>
    <row r="503" spans="1:31"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row>
    <row r="504" spans="1:31"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row>
    <row r="505" spans="1:31"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row>
    <row r="506" spans="1:31"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row>
    <row r="507" spans="1:31"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row>
    <row r="508" spans="1:31"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row>
    <row r="509" spans="1:31"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row>
    <row r="510" spans="1:31"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row>
    <row r="511" spans="1:31"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row>
    <row r="512" spans="1:31"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row>
    <row r="513" spans="1:31"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row>
    <row r="514" spans="1:31"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row>
    <row r="515" spans="1:31"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row>
    <row r="516" spans="1:31"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row>
    <row r="517" spans="1:31"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row>
    <row r="518" spans="1:31"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row>
    <row r="519" spans="1:31"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row>
    <row r="520" spans="1:31"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row>
    <row r="521" spans="1:31"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row>
    <row r="522" spans="1:31"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row>
    <row r="523" spans="1:31"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row>
    <row r="524" spans="1:31"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row>
    <row r="525" spans="1:31"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row>
    <row r="526" spans="1:31"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row>
    <row r="527" spans="1:31"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row>
    <row r="528" spans="1:31"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row>
    <row r="529" spans="1:31"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row>
    <row r="530" spans="1:31"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row>
    <row r="531" spans="1:31"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row>
    <row r="532" spans="1:31"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row>
    <row r="533" spans="1:31"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row>
    <row r="534" spans="1:31"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row>
    <row r="535" spans="1:31"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row>
    <row r="536" spans="1:31"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row>
    <row r="537" spans="1:31"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row>
    <row r="538" spans="1:31"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row>
    <row r="539" spans="1:31"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row>
    <row r="540" spans="1:31"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row>
    <row r="541" spans="1:31"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row>
    <row r="542" spans="1:31"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row>
    <row r="543" spans="1:31"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row>
    <row r="544" spans="1:31"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row>
    <row r="545" spans="1:31"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row>
    <row r="546" spans="1:31"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row>
    <row r="547" spans="1:31"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row>
    <row r="548" spans="1:31"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row>
    <row r="549" spans="1:31"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row>
    <row r="550" spans="1:31"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row>
    <row r="551" spans="1:31"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row>
    <row r="552" spans="1:31"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row>
    <row r="553" spans="1:31"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row>
    <row r="554" spans="1:31"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row>
    <row r="555" spans="1:31"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row>
    <row r="556" spans="1:31"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row>
    <row r="557" spans="1:31"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row>
    <row r="558" spans="1:31"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row>
    <row r="559" spans="1:31"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row>
    <row r="560" spans="1:31"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row>
    <row r="561" spans="1:31"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row>
    <row r="562" spans="1:31"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row>
    <row r="563" spans="1:31"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row>
    <row r="564" spans="1:31"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row>
    <row r="565" spans="1:31"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row>
    <row r="566" spans="1:31"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row>
    <row r="567" spans="1:31"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row>
    <row r="568" spans="1:31"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row>
    <row r="569" spans="1:31"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row>
    <row r="570" spans="1:31"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row>
    <row r="571" spans="1:31"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row>
    <row r="572" spans="1:31"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row>
    <row r="573" spans="1:31"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row>
    <row r="574" spans="1:31"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row>
    <row r="575" spans="1:31"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row>
    <row r="576" spans="1:31"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row>
    <row r="577" spans="1:31"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row>
    <row r="578" spans="1:31"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row>
    <row r="579" spans="1:31"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row>
    <row r="580" spans="1:31"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row>
    <row r="581" spans="1:31"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row>
    <row r="582" spans="1:31"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row>
    <row r="583" spans="1:31"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row>
    <row r="584" spans="1:31"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row>
    <row r="585" spans="1:31"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row>
    <row r="586" spans="1:31"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row>
    <row r="587" spans="1:31"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row>
    <row r="588" spans="1:31"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row>
    <row r="589" spans="1:31"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row>
    <row r="590" spans="1:31"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row>
    <row r="591" spans="1:31"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row>
    <row r="592" spans="1:31"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row>
    <row r="593" spans="1:31"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row>
    <row r="594" spans="1:31"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row>
    <row r="595" spans="1:31"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row>
    <row r="596" spans="1:31"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row>
    <row r="597" spans="1:31"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row>
    <row r="598" spans="1:31"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row>
    <row r="599" spans="1:31"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row>
    <row r="600" spans="1:31"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row>
    <row r="601" spans="1:31"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row>
    <row r="602" spans="1:31"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row>
    <row r="603" spans="1:31"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row>
    <row r="604" spans="1:31"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row>
    <row r="605" spans="1:31"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row>
    <row r="606" spans="1:31"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row>
    <row r="607" spans="1:31"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row>
    <row r="608" spans="1:31"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row>
    <row r="609" spans="1:31"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row>
    <row r="610" spans="1:31"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row>
    <row r="611" spans="1:31"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row>
    <row r="612" spans="1:31"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row>
    <row r="613" spans="1:31"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row>
    <row r="614" spans="1:31"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row>
    <row r="615" spans="1:31"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row>
    <row r="616" spans="1:31"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row>
    <row r="617" spans="1:31"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row>
    <row r="618" spans="1:31"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row>
    <row r="619" spans="1:31"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row>
    <row r="620" spans="1:31"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row>
    <row r="621" spans="1:31"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row>
    <row r="622" spans="1:31"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row>
    <row r="623" spans="1:31"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row>
    <row r="624" spans="1:31"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row>
    <row r="625" spans="1:31"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row>
    <row r="626" spans="1:31"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row>
    <row r="627" spans="1:31"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row>
    <row r="628" spans="1:31"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row>
    <row r="629" spans="1:31"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row>
    <row r="630" spans="1:31"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row>
    <row r="631" spans="1:31"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row>
    <row r="632" spans="1:31"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row>
    <row r="633" spans="1:31"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row>
    <row r="634" spans="1:31"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row>
    <row r="635" spans="1:31"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row>
    <row r="636" spans="1:31"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row>
    <row r="637" spans="1:31"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row>
    <row r="638" spans="1:31"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row>
    <row r="639" spans="1:31"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row>
    <row r="640" spans="1:31"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row>
    <row r="641" spans="1:31"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row>
    <row r="642" spans="1:31"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row>
    <row r="643" spans="1:31"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row>
    <row r="644" spans="1:31"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row>
    <row r="645" spans="1:31"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row>
    <row r="646" spans="1:31"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row>
    <row r="647" spans="1:31"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row>
    <row r="648" spans="1:31"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row>
    <row r="649" spans="1:31"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row>
    <row r="650" spans="1:31"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row>
    <row r="651" spans="1:31"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row>
    <row r="652" spans="1:31"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row>
    <row r="653" spans="1:31"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row>
    <row r="654" spans="1:31"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row>
    <row r="655" spans="1:31"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row>
    <row r="656" spans="1:31"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row>
    <row r="657" spans="1:31"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row>
    <row r="658" spans="1:31"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row>
    <row r="659" spans="1:31"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row>
    <row r="660" spans="1:31"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row>
    <row r="661" spans="1:31"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row>
    <row r="662" spans="1:31"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row>
    <row r="663" spans="1:31"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row>
    <row r="664" spans="1:31"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row>
    <row r="665" spans="1:31"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row>
    <row r="666" spans="1:31"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row>
    <row r="667" spans="1:31"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row>
    <row r="668" spans="1:31"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row>
    <row r="669" spans="1:31"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row>
    <row r="670" spans="1:31"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row>
    <row r="671" spans="1:31"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row>
    <row r="672" spans="1:31"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row>
    <row r="673" spans="1:31"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row>
    <row r="674" spans="1:31"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row>
    <row r="675" spans="1:31"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row>
    <row r="676" spans="1:31"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row>
    <row r="677" spans="1:31"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row>
    <row r="678" spans="1:31"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row>
    <row r="679" spans="1:31"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row>
    <row r="680" spans="1:31"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row>
    <row r="681" spans="1:31"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row>
    <row r="682" spans="1:31"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row>
    <row r="683" spans="1:31"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row>
    <row r="684" spans="1:31"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row>
    <row r="685" spans="1:31"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row>
    <row r="686" spans="1:31"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row>
    <row r="687" spans="1:31"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row>
    <row r="688" spans="1:31"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row>
    <row r="689" spans="1:31"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row>
    <row r="690" spans="1:31"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row>
    <row r="691" spans="1:31"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row>
    <row r="692" spans="1:31"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row>
    <row r="693" spans="1:31"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row>
    <row r="694" spans="1:31"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row>
    <row r="695" spans="1:31"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row>
    <row r="696" spans="1:31"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row>
    <row r="697" spans="1:31"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row>
    <row r="698" spans="1:31"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row>
    <row r="699" spans="1:31"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row>
    <row r="700" spans="1:31"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row>
    <row r="701" spans="1:31"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row>
    <row r="702" spans="1:31"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row>
    <row r="703" spans="1:31"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row>
    <row r="704" spans="1:31"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row>
    <row r="705" spans="1:31"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row>
    <row r="706" spans="1:31"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row>
    <row r="707" spans="1:31"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row>
    <row r="708" spans="1:31"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row>
    <row r="709" spans="1:31"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row>
    <row r="710" spans="1:31"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row>
    <row r="711" spans="1:31"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row>
    <row r="712" spans="1:31"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row>
    <row r="713" spans="1:31"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row>
    <row r="714" spans="1:31"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row>
    <row r="715" spans="1:31"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row>
    <row r="716" spans="1:31"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row>
    <row r="717" spans="1:31"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row>
    <row r="718" spans="1:31"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row>
    <row r="719" spans="1:31"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row>
    <row r="720" spans="1:31"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row>
    <row r="721" spans="1:31"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row>
    <row r="722" spans="1:31"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row>
    <row r="723" spans="1:31"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row>
    <row r="724" spans="1:31"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row>
    <row r="725" spans="1:31"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row>
    <row r="726" spans="1:31"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row>
    <row r="727" spans="1:31"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row>
    <row r="728" spans="1:31"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row>
    <row r="729" spans="1:31"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row>
    <row r="730" spans="1:31"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row>
    <row r="731" spans="1:31"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row>
    <row r="732" spans="1:31"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row>
    <row r="733" spans="1:31"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row>
    <row r="734" spans="1:31"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row>
    <row r="735" spans="1:31"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row>
    <row r="736" spans="1:31"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row>
    <row r="737" spans="1:31"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row>
    <row r="738" spans="1:31"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row>
    <row r="739" spans="1:31"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row>
    <row r="740" spans="1:31"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row>
    <row r="741" spans="1:31"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row>
    <row r="742" spans="1:31"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row>
    <row r="743" spans="1:31"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row>
    <row r="744" spans="1:31"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row>
    <row r="745" spans="1:31"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row>
    <row r="746" spans="1:31"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row>
    <row r="747" spans="1:31"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row>
    <row r="748" spans="1:31"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row>
    <row r="749" spans="1:31"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row>
    <row r="750" spans="1:31"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row>
    <row r="751" spans="1:31"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row>
    <row r="752" spans="1:31"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row>
    <row r="753" spans="1:31"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row>
    <row r="754" spans="1:31"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row>
    <row r="755" spans="1:31"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row>
    <row r="756" spans="1:31"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row>
    <row r="757" spans="1:31"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row>
    <row r="758" spans="1:31"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row>
    <row r="759" spans="1:31"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row>
    <row r="760" spans="1:31"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row>
    <row r="761" spans="1:31"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row>
    <row r="762" spans="1:31"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row>
    <row r="763" spans="1:31"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row>
    <row r="764" spans="1:31"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row>
    <row r="765" spans="1:31"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row>
    <row r="766" spans="1:31"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row>
    <row r="767" spans="1:31"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row>
    <row r="768" spans="1:31"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row>
    <row r="769" spans="1:31"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row>
    <row r="770" spans="1:31"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row>
    <row r="771" spans="1:31"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row>
    <row r="772" spans="1:31"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row>
    <row r="773" spans="1:31"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row>
    <row r="774" spans="1:31"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row>
    <row r="775" spans="1:31"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row>
    <row r="776" spans="1:31"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row>
    <row r="777" spans="1:31"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row>
    <row r="778" spans="1:31"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row>
    <row r="779" spans="1:31"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row>
    <row r="780" spans="1:31"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row>
    <row r="781" spans="1:31"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row>
    <row r="782" spans="1:31"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row>
    <row r="783" spans="1:31"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row>
    <row r="784" spans="1:31"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row>
    <row r="785" spans="1:31"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row>
    <row r="786" spans="1:31"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row>
    <row r="787" spans="1:31"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row>
    <row r="788" spans="1:31"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row>
    <row r="789" spans="1:31"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row>
    <row r="790" spans="1:31"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row>
    <row r="791" spans="1:31"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row>
    <row r="792" spans="1:31"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row>
    <row r="793" spans="1:31"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row>
    <row r="794" spans="1:31"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row>
    <row r="795" spans="1:31"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row>
    <row r="796" spans="1:31"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row>
    <row r="797" spans="1:31"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row>
    <row r="798" spans="1:31"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row>
  </sheetData>
  <sheetProtection sheet="1" formatCells="0" insertHyperlinks="0"/>
  <mergeCells count="9">
    <mergeCell ref="B1:AE1"/>
    <mergeCell ref="AJ20:AM20"/>
    <mergeCell ref="AQ20:AT20"/>
    <mergeCell ref="K56:T56"/>
    <mergeCell ref="M54:O54"/>
    <mergeCell ref="K54:L54"/>
    <mergeCell ref="AH5:AU16"/>
    <mergeCell ref="AH24:AI24"/>
    <mergeCell ref="AH18:AI18"/>
  </mergeCells>
  <phoneticPr fontId="3" type="noConversion"/>
  <conditionalFormatting sqref="U3:AF3 W4:AF51 U4:V32 C3:H3 P4:S51 V34:V51 M44:M51 M4:M42 N4:N51 O17:O51 O4:O15 B4:L51 T4:T46 T48:T51 U33:U51 J3:S3">
    <cfRule type="cellIs" priority="1" stopIfTrue="1" operator="notEqual">
      <formula>0</formula>
    </cfRule>
    <cfRule type="expression" dxfId="171" priority="2" stopIfTrue="1">
      <formula>OR(WEEKDAY(B$2)=1,WEEKDAY(B$2)=7)</formula>
    </cfRule>
    <cfRule type="expression" dxfId="170" priority="3" stopIfTrue="1">
      <formula>B$2=TODAY()</formula>
    </cfRule>
  </conditionalFormatting>
  <conditionalFormatting sqref="V33">
    <cfRule type="cellIs" priority="8" stopIfTrue="1" operator="notEqual">
      <formula>0</formula>
    </cfRule>
    <cfRule type="expression" dxfId="169" priority="9" stopIfTrue="1">
      <formula>OR(WEEKDAY(U$2)=1,WEEKDAY(U$2)=7)</formula>
    </cfRule>
    <cfRule type="expression" dxfId="168" priority="10" stopIfTrue="1">
      <formula>U$2=TODAY()</formula>
    </cfRule>
  </conditionalFormatting>
  <conditionalFormatting sqref="I3 M43 O16">
    <cfRule type="cellIs" priority="17" stopIfTrue="1" operator="notEqual">
      <formula>0</formula>
    </cfRule>
    <cfRule type="expression" dxfId="167" priority="18" stopIfTrue="1">
      <formula>OR(WEEKDAY(P$2)=1,WEEKDAY(P$2)=7)</formula>
    </cfRule>
    <cfRule type="expression" dxfId="166" priority="19" stopIfTrue="1">
      <formula>P$2=TODAY()</formula>
    </cfRule>
  </conditionalFormatting>
  <conditionalFormatting sqref="T47">
    <cfRule type="cellIs" priority="20" stopIfTrue="1" operator="notEqual">
      <formula>0</formula>
    </cfRule>
    <cfRule type="expression" dxfId="165" priority="21" stopIfTrue="1">
      <formula>OR(WEEKDAY(V$2)=1,WEEKDAY(V$2)=7)</formula>
    </cfRule>
    <cfRule type="expression" dxfId="164" priority="22" stopIfTrue="1">
      <formula>V$2=TODAY()</formula>
    </cfRule>
  </conditionalFormatting>
  <conditionalFormatting sqref="B2:AF2">
    <cfRule type="cellIs" dxfId="163" priority="4" stopIfTrue="1" operator="equal">
      <formula>TODAY()</formula>
    </cfRule>
  </conditionalFormatting>
  <pageMargins left="0.75" right="0.75" top="1" bottom="1" header="0.5" footer="0.5"/>
  <pageSetup paperSize="9" scale="79" orientation="portrait" horizontalDpi="200" verticalDpi="200" r:id="rId1"/>
  <headerFooter alignWithMargins="0"/>
  <rowBreaks count="1" manualBreakCount="1">
    <brk id="51" max="16383" man="1"/>
  </rowBreaks>
  <colBreaks count="1" manualBreakCount="1">
    <brk id="31"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81923" r:id="rId4" name="Button 3">
              <controlPr defaultSize="0" print="0" autoFill="0" autoPict="0" macro="[0]!procurar">
                <anchor moveWithCells="1" sizeWithCells="1">
                  <from>
                    <xdr:col>35</xdr:col>
                    <xdr:colOff>28575</xdr:colOff>
                    <xdr:row>31</xdr:row>
                    <xdr:rowOff>76200</xdr:rowOff>
                  </from>
                  <to>
                    <xdr:col>44</xdr:col>
                    <xdr:colOff>66675</xdr:colOff>
                    <xdr:row>35</xdr:row>
                    <xdr:rowOff>0</xdr:rowOff>
                  </to>
                </anchor>
              </controlPr>
            </control>
          </mc:Choice>
        </mc:AlternateContent>
        <mc:AlternateContent xmlns:mc="http://schemas.openxmlformats.org/markup-compatibility/2006">
          <mc:Choice Requires="x14">
            <control shapeId="81926" r:id="rId5" name="Button 6">
              <controlPr defaultSize="0" print="0" autoFill="0" autoPict="0" macro="[0]!_xludf.Save">
                <anchor moveWithCells="1" sizeWithCells="1">
                  <from>
                    <xdr:col>35</xdr:col>
                    <xdr:colOff>28575</xdr:colOff>
                    <xdr:row>37</xdr:row>
                    <xdr:rowOff>0</xdr:rowOff>
                  </from>
                  <to>
                    <xdr:col>44</xdr:col>
                    <xdr:colOff>66675</xdr:colOff>
                    <xdr:row>40</xdr:row>
                    <xdr:rowOff>85725</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3"/>
  <dimension ref="A1:FJ798"/>
  <sheetViews>
    <sheetView zoomScaleNormal="100" workbookViewId="0">
      <pane xSplit="1" ySplit="2" topLeftCell="B3" activePane="bottomRight" state="frozenSplit"/>
      <selection activeCell="B3" sqref="B3"/>
      <selection pane="topRight" activeCell="B3" sqref="B3"/>
      <selection pane="bottomLeft" activeCell="B3" sqref="B3"/>
      <selection pane="bottomRight" activeCell="R30" sqref="R30"/>
    </sheetView>
  </sheetViews>
  <sheetFormatPr defaultColWidth="3.28515625" defaultRowHeight="12.75"/>
  <cols>
    <col min="1" max="1" width="6.85546875" style="7" customWidth="1"/>
    <col min="2" max="2" width="3.28515625" style="11"/>
    <col min="3" max="32" width="3.28515625" style="7"/>
    <col min="33" max="33" width="3.28515625" style="7" customWidth="1"/>
    <col min="34" max="16384" width="3.28515625" style="7"/>
  </cols>
  <sheetData>
    <row r="1" spans="1:166" s="2" customFormat="1" ht="13.5" thickBot="1">
      <c r="A1" s="1">
        <v>2019</v>
      </c>
      <c r="B1" s="678" t="str">
        <f ca="1">LEFT(RIGHT(CELL("filename",D9),LEN(CELL("filename",D9))-FIND("]",CELL("filename",D9))),MIN(FIND({1;2;3;4;5;6;7;8;9;0},RIGHT(CELL("filename",D9),LEN(CELL("filename",D9))-FIND("]",CELL("filename",D9)))&amp;1234567890))-1)</f>
        <v>Abril</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463">
        <f ca="1">IF($B$1="Janeiro",1,IF($B$1="Fevereiro",2,IF($B$1="Março",3,IF($B$1="Abril",4,IF($B$1="Maio",5,IF($B$1="Junho",6,""))))))</f>
        <v>4</v>
      </c>
      <c r="AG1" s="2" t="str">
        <f ca="1">IF($B$1="Julho",7,IF($B$1="Agosto",8,IF($B$1="Setembro",9,IF($B$1="Outubro",10,IF($B$1="Novembro",11,IF($B$1="Dezembro",12,""))))))</f>
        <v/>
      </c>
    </row>
    <row r="2" spans="1:166" s="2" customFormat="1" ht="13.5" thickBot="1">
      <c r="A2" s="1" t="str">
        <f ca="1">CONCATENATE(AF1,AG1)</f>
        <v>4</v>
      </c>
      <c r="B2" s="10">
        <f ca="1">DATE($A$1,$A$2,1)</f>
        <v>43556</v>
      </c>
      <c r="C2" s="10">
        <f t="shared" ref="C2:AF2" ca="1" si="0">B2+1</f>
        <v>43557</v>
      </c>
      <c r="D2" s="10">
        <f t="shared" ca="1" si="0"/>
        <v>43558</v>
      </c>
      <c r="E2" s="10">
        <f t="shared" ca="1" si="0"/>
        <v>43559</v>
      </c>
      <c r="F2" s="10">
        <f t="shared" ca="1" si="0"/>
        <v>43560</v>
      </c>
      <c r="G2" s="10">
        <f t="shared" ca="1" si="0"/>
        <v>43561</v>
      </c>
      <c r="H2" s="10">
        <f t="shared" ca="1" si="0"/>
        <v>43562</v>
      </c>
      <c r="I2" s="10">
        <f t="shared" ca="1" si="0"/>
        <v>43563</v>
      </c>
      <c r="J2" s="10">
        <f t="shared" ca="1" si="0"/>
        <v>43564</v>
      </c>
      <c r="K2" s="10">
        <f t="shared" ca="1" si="0"/>
        <v>43565</v>
      </c>
      <c r="L2" s="10">
        <f t="shared" ca="1" si="0"/>
        <v>43566</v>
      </c>
      <c r="M2" s="10">
        <f t="shared" ca="1" si="0"/>
        <v>43567</v>
      </c>
      <c r="N2" s="10">
        <f t="shared" ca="1" si="0"/>
        <v>43568</v>
      </c>
      <c r="O2" s="10">
        <f t="shared" ca="1" si="0"/>
        <v>43569</v>
      </c>
      <c r="P2" s="10">
        <f t="shared" ca="1" si="0"/>
        <v>43570</v>
      </c>
      <c r="Q2" s="10">
        <f t="shared" ca="1" si="0"/>
        <v>43571</v>
      </c>
      <c r="R2" s="10">
        <f t="shared" ca="1" si="0"/>
        <v>43572</v>
      </c>
      <c r="S2" s="10">
        <f t="shared" ca="1" si="0"/>
        <v>43573</v>
      </c>
      <c r="T2" s="10">
        <f t="shared" ca="1" si="0"/>
        <v>43574</v>
      </c>
      <c r="U2" s="10">
        <f t="shared" ca="1" si="0"/>
        <v>43575</v>
      </c>
      <c r="V2" s="10">
        <f t="shared" ca="1" si="0"/>
        <v>43576</v>
      </c>
      <c r="W2" s="10">
        <f t="shared" ca="1" si="0"/>
        <v>43577</v>
      </c>
      <c r="X2" s="10">
        <f t="shared" ca="1" si="0"/>
        <v>43578</v>
      </c>
      <c r="Y2" s="10">
        <f t="shared" ca="1" si="0"/>
        <v>43579</v>
      </c>
      <c r="Z2" s="10">
        <f t="shared" ca="1" si="0"/>
        <v>43580</v>
      </c>
      <c r="AA2" s="10">
        <f t="shared" ca="1" si="0"/>
        <v>43581</v>
      </c>
      <c r="AB2" s="10">
        <f t="shared" ca="1" si="0"/>
        <v>43582</v>
      </c>
      <c r="AC2" s="10">
        <f t="shared" ca="1" si="0"/>
        <v>43583</v>
      </c>
      <c r="AD2" s="10">
        <f t="shared" ca="1" si="0"/>
        <v>43584</v>
      </c>
      <c r="AE2" s="10">
        <f t="shared" ca="1" si="0"/>
        <v>43585</v>
      </c>
      <c r="AF2" s="15">
        <f t="shared" ca="1" si="0"/>
        <v>43586</v>
      </c>
    </row>
    <row r="3" spans="1:166" s="2" customFormat="1">
      <c r="A3" s="3">
        <v>0.33333333333333331</v>
      </c>
      <c r="B3" s="14" t="s">
        <v>121</v>
      </c>
      <c r="C3" s="136"/>
      <c r="D3" s="14"/>
      <c r="E3" s="13"/>
      <c r="F3" s="12"/>
      <c r="G3" s="12"/>
      <c r="H3" s="12"/>
      <c r="I3" s="12"/>
      <c r="J3" s="12"/>
      <c r="K3" s="138"/>
      <c r="L3" s="138"/>
      <c r="M3" s="142"/>
      <c r="N3" s="138"/>
      <c r="O3" s="138"/>
      <c r="P3" s="138"/>
      <c r="Q3" s="138"/>
      <c r="R3" s="138"/>
      <c r="S3" s="138"/>
      <c r="T3" s="34"/>
      <c r="U3" s="138"/>
      <c r="V3" s="138"/>
      <c r="W3" s="138"/>
      <c r="X3" s="138"/>
      <c r="Y3" s="138"/>
      <c r="Z3" s="34"/>
      <c r="AA3" s="138"/>
      <c r="AB3" s="138"/>
      <c r="AC3" s="138"/>
      <c r="AD3" s="12"/>
      <c r="AE3" s="12"/>
      <c r="AF3" s="17"/>
      <c r="AL3" s="4"/>
      <c r="AM3" s="4"/>
      <c r="AN3" s="4"/>
      <c r="BG3" s="4"/>
      <c r="BH3" s="4"/>
      <c r="BI3" s="4"/>
      <c r="CB3" s="4"/>
      <c r="CC3" s="4"/>
      <c r="CD3" s="4"/>
      <c r="CW3" s="4"/>
      <c r="CX3" s="4"/>
      <c r="CY3" s="4"/>
      <c r="DR3" s="4"/>
      <c r="DS3" s="4"/>
      <c r="DT3" s="4"/>
      <c r="EM3" s="4"/>
      <c r="EN3" s="4"/>
      <c r="EO3" s="4"/>
      <c r="FH3" s="4"/>
      <c r="FI3" s="4"/>
      <c r="FJ3" s="4"/>
    </row>
    <row r="4" spans="1:166" s="2" customFormat="1">
      <c r="A4" s="5">
        <v>0.34375</v>
      </c>
      <c r="B4" s="13"/>
      <c r="C4" s="136"/>
      <c r="D4" s="136"/>
      <c r="E4" s="136"/>
      <c r="F4" s="13"/>
      <c r="G4" s="136"/>
      <c r="H4" s="136"/>
      <c r="I4" s="136"/>
      <c r="J4" s="136"/>
      <c r="K4" s="136"/>
      <c r="L4" s="136"/>
      <c r="M4" s="136"/>
      <c r="N4" s="136"/>
      <c r="O4" s="136"/>
      <c r="P4" s="136"/>
      <c r="Q4" s="136"/>
      <c r="R4" s="136"/>
      <c r="S4" s="136"/>
      <c r="T4" s="35"/>
      <c r="U4" s="136"/>
      <c r="V4" s="136"/>
      <c r="W4" s="136"/>
      <c r="X4" s="136"/>
      <c r="Y4" s="136"/>
      <c r="Z4" s="35"/>
      <c r="AA4" s="136"/>
      <c r="AB4" s="136"/>
      <c r="AC4" s="136"/>
      <c r="AD4" s="13"/>
      <c r="AE4" s="13"/>
      <c r="AF4" s="19"/>
      <c r="AL4" s="4"/>
      <c r="AM4" s="4"/>
      <c r="AN4" s="4"/>
      <c r="BG4" s="4"/>
      <c r="BH4" s="4"/>
      <c r="BI4" s="4"/>
      <c r="CB4" s="4"/>
      <c r="CC4" s="4"/>
      <c r="CD4" s="4"/>
      <c r="CW4" s="4"/>
      <c r="CX4" s="4"/>
      <c r="CY4" s="4"/>
      <c r="DR4" s="4"/>
      <c r="DS4" s="4"/>
      <c r="DT4" s="4"/>
      <c r="EM4" s="4"/>
      <c r="EN4" s="4"/>
      <c r="EO4" s="4"/>
      <c r="FH4" s="4"/>
      <c r="FI4" s="4"/>
      <c r="FJ4" s="4"/>
    </row>
    <row r="5" spans="1:166" s="2" customFormat="1" ht="12.75" customHeight="1">
      <c r="A5" s="5">
        <v>0.35416666666666669</v>
      </c>
      <c r="B5" s="13"/>
      <c r="C5" s="136"/>
      <c r="D5" s="136"/>
      <c r="E5" s="136"/>
      <c r="F5" s="13"/>
      <c r="G5" s="136"/>
      <c r="H5" s="136"/>
      <c r="I5" s="136"/>
      <c r="J5" s="136"/>
      <c r="K5" s="136"/>
      <c r="L5" s="136"/>
      <c r="M5" s="136"/>
      <c r="N5" s="136"/>
      <c r="O5" s="136"/>
      <c r="P5" s="136"/>
      <c r="Q5" s="136"/>
      <c r="R5" s="136"/>
      <c r="S5" s="136"/>
      <c r="T5" s="35"/>
      <c r="U5" s="136"/>
      <c r="V5" s="136"/>
      <c r="W5" s="136"/>
      <c r="X5" s="136"/>
      <c r="Y5" s="136"/>
      <c r="Z5" s="35"/>
      <c r="AA5" s="136"/>
      <c r="AB5" s="136"/>
      <c r="AC5" s="136"/>
      <c r="AD5" s="13"/>
      <c r="AE5" s="13"/>
      <c r="AF5" s="19"/>
      <c r="AH5" s="682" t="s">
        <v>117</v>
      </c>
      <c r="AI5" s="682"/>
      <c r="AJ5" s="682"/>
      <c r="AK5" s="682"/>
      <c r="AL5" s="682"/>
      <c r="AM5" s="682"/>
      <c r="AN5" s="682"/>
      <c r="AO5" s="682"/>
      <c r="AP5" s="682"/>
      <c r="AQ5" s="682"/>
      <c r="AR5" s="682"/>
      <c r="AS5" s="682"/>
      <c r="AT5" s="682"/>
      <c r="AU5" s="682"/>
      <c r="BG5" s="4"/>
      <c r="BH5" s="4"/>
      <c r="BI5" s="4"/>
      <c r="CB5" s="4"/>
      <c r="CC5" s="4"/>
      <c r="CD5" s="4"/>
      <c r="CW5" s="4"/>
      <c r="CX5" s="4"/>
      <c r="CY5" s="4"/>
      <c r="DR5" s="4"/>
      <c r="DS5" s="4"/>
      <c r="DT5" s="4"/>
      <c r="EM5" s="4"/>
      <c r="EN5" s="4"/>
      <c r="EO5" s="4"/>
      <c r="FH5" s="4"/>
      <c r="FI5" s="4"/>
      <c r="FJ5" s="4"/>
    </row>
    <row r="6" spans="1:166" s="2" customFormat="1">
      <c r="A6" s="5">
        <v>0.36458333333333331</v>
      </c>
      <c r="B6" s="13"/>
      <c r="C6" s="136"/>
      <c r="D6" s="136"/>
      <c r="E6" s="136"/>
      <c r="F6" s="13"/>
      <c r="G6" s="136"/>
      <c r="H6" s="136"/>
      <c r="I6" s="136"/>
      <c r="J6" s="136"/>
      <c r="K6" s="136"/>
      <c r="L6" s="136"/>
      <c r="M6" s="136"/>
      <c r="N6" s="136"/>
      <c r="O6" s="136"/>
      <c r="P6" s="136"/>
      <c r="Q6" s="136"/>
      <c r="R6" s="136"/>
      <c r="S6" s="136"/>
      <c r="T6" s="35"/>
      <c r="U6" s="136"/>
      <c r="V6" s="136"/>
      <c r="W6" s="136"/>
      <c r="X6" s="136"/>
      <c r="Y6" s="136"/>
      <c r="Z6" s="35"/>
      <c r="AA6" s="136"/>
      <c r="AB6" s="136"/>
      <c r="AC6" s="136"/>
      <c r="AD6" s="13"/>
      <c r="AE6" s="13"/>
      <c r="AF6" s="19"/>
      <c r="AH6" s="682"/>
      <c r="AI6" s="682"/>
      <c r="AJ6" s="682"/>
      <c r="AK6" s="682"/>
      <c r="AL6" s="682"/>
      <c r="AM6" s="682"/>
      <c r="AN6" s="682"/>
      <c r="AO6" s="682"/>
      <c r="AP6" s="682"/>
      <c r="AQ6" s="682"/>
      <c r="AR6" s="682"/>
      <c r="AS6" s="682"/>
      <c r="AT6" s="682"/>
      <c r="AU6" s="682"/>
      <c r="BG6" s="4"/>
      <c r="BH6" s="4"/>
      <c r="BI6" s="4"/>
      <c r="CB6" s="4"/>
      <c r="CC6" s="4"/>
      <c r="CD6" s="4"/>
      <c r="CW6" s="4"/>
      <c r="CX6" s="4"/>
      <c r="CY6" s="4"/>
      <c r="DR6" s="4"/>
      <c r="DS6" s="4"/>
      <c r="DT6" s="4"/>
      <c r="EM6" s="4"/>
      <c r="EN6" s="4"/>
      <c r="EO6" s="4"/>
      <c r="FH6" s="4"/>
      <c r="FI6" s="4"/>
      <c r="FJ6" s="4"/>
    </row>
    <row r="7" spans="1:166" s="2" customFormat="1">
      <c r="A7" s="5">
        <v>0.375</v>
      </c>
      <c r="B7" s="13"/>
      <c r="C7" s="136"/>
      <c r="D7" s="136"/>
      <c r="E7" s="136"/>
      <c r="F7" s="13"/>
      <c r="G7" s="136"/>
      <c r="H7" s="136"/>
      <c r="I7" s="136"/>
      <c r="J7" s="136"/>
      <c r="K7" s="136"/>
      <c r="L7" s="136"/>
      <c r="M7" s="136"/>
      <c r="N7" s="136"/>
      <c r="O7" s="136"/>
      <c r="P7" s="136"/>
      <c r="Q7" s="136"/>
      <c r="R7" s="136"/>
      <c r="S7" s="136"/>
      <c r="T7" s="35"/>
      <c r="U7" s="136"/>
      <c r="V7" s="136"/>
      <c r="W7" s="136"/>
      <c r="X7" s="136"/>
      <c r="Y7" s="136"/>
      <c r="Z7" s="35"/>
      <c r="AA7" s="136"/>
      <c r="AB7" s="136"/>
      <c r="AC7" s="136"/>
      <c r="AD7" s="13"/>
      <c r="AE7" s="13"/>
      <c r="AF7" s="19"/>
      <c r="AH7" s="682"/>
      <c r="AI7" s="682"/>
      <c r="AJ7" s="682"/>
      <c r="AK7" s="682"/>
      <c r="AL7" s="682"/>
      <c r="AM7" s="682"/>
      <c r="AN7" s="682"/>
      <c r="AO7" s="682"/>
      <c r="AP7" s="682"/>
      <c r="AQ7" s="682"/>
      <c r="AR7" s="682"/>
      <c r="AS7" s="682"/>
      <c r="AT7" s="682"/>
      <c r="AU7" s="682"/>
      <c r="BG7" s="4"/>
      <c r="BH7" s="4"/>
      <c r="BI7" s="4"/>
      <c r="CB7" s="4"/>
      <c r="CC7" s="4"/>
      <c r="CD7" s="4"/>
      <c r="CW7" s="4"/>
      <c r="CX7" s="4"/>
      <c r="CY7" s="4"/>
      <c r="DR7" s="4"/>
      <c r="DS7" s="4"/>
      <c r="DT7" s="4"/>
      <c r="EM7" s="4"/>
      <c r="EN7" s="4"/>
      <c r="EO7" s="4"/>
      <c r="FH7" s="4"/>
      <c r="FI7" s="4"/>
      <c r="FJ7" s="4"/>
    </row>
    <row r="8" spans="1:166" s="2" customFormat="1">
      <c r="A8" s="5">
        <v>0.38541666666666702</v>
      </c>
      <c r="B8" s="13"/>
      <c r="C8" s="136"/>
      <c r="D8" s="136"/>
      <c r="E8" s="136"/>
      <c r="F8" s="13"/>
      <c r="G8" s="136"/>
      <c r="H8" s="136"/>
      <c r="I8" s="136"/>
      <c r="J8" s="136"/>
      <c r="K8" s="136"/>
      <c r="L8" s="136"/>
      <c r="M8" s="136"/>
      <c r="N8" s="136"/>
      <c r="O8" s="136"/>
      <c r="P8" s="136"/>
      <c r="Q8" s="136"/>
      <c r="R8" s="136"/>
      <c r="S8" s="136"/>
      <c r="T8" s="35"/>
      <c r="U8" s="136"/>
      <c r="V8" s="136"/>
      <c r="W8" s="136"/>
      <c r="X8" s="136"/>
      <c r="Y8" s="136"/>
      <c r="Z8" s="35"/>
      <c r="AA8" s="136"/>
      <c r="AB8" s="136"/>
      <c r="AC8" s="136"/>
      <c r="AD8" s="13"/>
      <c r="AE8" s="13"/>
      <c r="AF8" s="19"/>
      <c r="AH8" s="682"/>
      <c r="AI8" s="682"/>
      <c r="AJ8" s="682"/>
      <c r="AK8" s="682"/>
      <c r="AL8" s="682"/>
      <c r="AM8" s="682"/>
      <c r="AN8" s="682"/>
      <c r="AO8" s="682"/>
      <c r="AP8" s="682"/>
      <c r="AQ8" s="682"/>
      <c r="AR8" s="682"/>
      <c r="AS8" s="682"/>
      <c r="AT8" s="682"/>
      <c r="AU8" s="682"/>
      <c r="BG8" s="4"/>
      <c r="BH8" s="4"/>
      <c r="BI8" s="4"/>
      <c r="CB8" s="4"/>
      <c r="CC8" s="4"/>
      <c r="CD8" s="4"/>
      <c r="CW8" s="4"/>
      <c r="CX8" s="4"/>
      <c r="CY8" s="4"/>
      <c r="DR8" s="4"/>
      <c r="DS8" s="4"/>
      <c r="DT8" s="4"/>
      <c r="EM8" s="4"/>
      <c r="EN8" s="4"/>
      <c r="EO8" s="4"/>
      <c r="FH8" s="4"/>
      <c r="FI8" s="4"/>
      <c r="FJ8" s="4"/>
    </row>
    <row r="9" spans="1:166" s="2" customFormat="1">
      <c r="A9" s="5">
        <v>0.39583333333333298</v>
      </c>
      <c r="B9" s="13"/>
      <c r="C9" s="136"/>
      <c r="D9" s="136"/>
      <c r="E9" s="136"/>
      <c r="F9" s="13"/>
      <c r="G9" s="136"/>
      <c r="H9" s="136"/>
      <c r="I9" s="136"/>
      <c r="J9" s="136"/>
      <c r="K9" s="136"/>
      <c r="L9" s="291"/>
      <c r="M9" s="136"/>
      <c r="N9" s="136"/>
      <c r="O9" s="136"/>
      <c r="P9" s="136"/>
      <c r="Q9" s="136"/>
      <c r="R9" s="136"/>
      <c r="S9" s="136"/>
      <c r="T9" s="35"/>
      <c r="U9" s="136"/>
      <c r="V9" s="136"/>
      <c r="W9" s="136"/>
      <c r="X9" s="136"/>
      <c r="Y9" s="136"/>
      <c r="Z9" s="35"/>
      <c r="AA9" s="136"/>
      <c r="AB9" s="136"/>
      <c r="AC9" s="136"/>
      <c r="AD9" s="13"/>
      <c r="AE9" s="13"/>
      <c r="AF9" s="19"/>
      <c r="AH9" s="682"/>
      <c r="AI9" s="682"/>
      <c r="AJ9" s="682"/>
      <c r="AK9" s="682"/>
      <c r="AL9" s="682"/>
      <c r="AM9" s="682"/>
      <c r="AN9" s="682"/>
      <c r="AO9" s="682"/>
      <c r="AP9" s="682"/>
      <c r="AQ9" s="682"/>
      <c r="AR9" s="682"/>
      <c r="AS9" s="682"/>
      <c r="AT9" s="682"/>
      <c r="AU9" s="682"/>
      <c r="BG9" s="4"/>
      <c r="BH9" s="4"/>
      <c r="BI9" s="4"/>
      <c r="CB9" s="4"/>
      <c r="CC9" s="4"/>
      <c r="CD9" s="4"/>
      <c r="CW9" s="4"/>
      <c r="CX9" s="4"/>
      <c r="CY9" s="4"/>
      <c r="DR9" s="4"/>
      <c r="DS9" s="4"/>
      <c r="DT9" s="4"/>
      <c r="EM9" s="4"/>
      <c r="EN9" s="4"/>
      <c r="EO9" s="4"/>
      <c r="FH9" s="4"/>
      <c r="FI9" s="4"/>
      <c r="FJ9" s="4"/>
    </row>
    <row r="10" spans="1:166" s="2" customFormat="1">
      <c r="A10" s="5">
        <v>0.40625</v>
      </c>
      <c r="B10" s="13"/>
      <c r="C10" s="136"/>
      <c r="D10" s="136"/>
      <c r="E10" s="136"/>
      <c r="F10" s="13"/>
      <c r="G10" s="136"/>
      <c r="H10" s="136"/>
      <c r="I10" s="136"/>
      <c r="J10" s="136"/>
      <c r="K10" s="136"/>
      <c r="L10" s="292"/>
      <c r="M10" s="136"/>
      <c r="N10" s="136"/>
      <c r="O10" s="136"/>
      <c r="P10" s="136"/>
      <c r="Q10" s="136"/>
      <c r="R10" s="136"/>
      <c r="S10" s="136"/>
      <c r="T10" s="35"/>
      <c r="U10" s="136"/>
      <c r="V10" s="136"/>
      <c r="W10" s="136"/>
      <c r="X10" s="136"/>
      <c r="Y10" s="136"/>
      <c r="Z10" s="35"/>
      <c r="AA10" s="136"/>
      <c r="AB10" s="136"/>
      <c r="AC10" s="136"/>
      <c r="AD10" s="13"/>
      <c r="AE10" s="13"/>
      <c r="AF10" s="19"/>
      <c r="AH10" s="682"/>
      <c r="AI10" s="682"/>
      <c r="AJ10" s="682"/>
      <c r="AK10" s="682"/>
      <c r="AL10" s="682"/>
      <c r="AM10" s="682"/>
      <c r="AN10" s="682"/>
      <c r="AO10" s="682"/>
      <c r="AP10" s="682"/>
      <c r="AQ10" s="682"/>
      <c r="AR10" s="682"/>
      <c r="AS10" s="682"/>
      <c r="AT10" s="682"/>
      <c r="AU10" s="682"/>
      <c r="BG10" s="4"/>
      <c r="BH10" s="4"/>
      <c r="BI10" s="4"/>
      <c r="CB10" s="4"/>
      <c r="CC10" s="4"/>
      <c r="CD10" s="4"/>
      <c r="CW10" s="4"/>
      <c r="CX10" s="4"/>
      <c r="CY10" s="4"/>
      <c r="DR10" s="4"/>
      <c r="DS10" s="4"/>
      <c r="DT10" s="4"/>
      <c r="EM10" s="4"/>
      <c r="EN10" s="4"/>
      <c r="EO10" s="4"/>
      <c r="FH10" s="4"/>
      <c r="FI10" s="4"/>
      <c r="FJ10" s="4"/>
    </row>
    <row r="11" spans="1:166" s="2" customFormat="1">
      <c r="A11" s="5">
        <v>0.41666666666666702</v>
      </c>
      <c r="B11" s="13"/>
      <c r="C11" s="136"/>
      <c r="D11" s="136"/>
      <c r="E11" s="136"/>
      <c r="F11" s="13"/>
      <c r="G11" s="136"/>
      <c r="H11" s="136"/>
      <c r="I11" s="136"/>
      <c r="J11" s="136"/>
      <c r="K11" s="136"/>
      <c r="L11" s="136"/>
      <c r="M11" s="136"/>
      <c r="N11" s="136"/>
      <c r="O11" s="136"/>
      <c r="P11" s="136"/>
      <c r="Q11" s="136"/>
      <c r="R11" s="136"/>
      <c r="S11" s="136"/>
      <c r="T11" s="35"/>
      <c r="U11" s="136"/>
      <c r="V11" s="136"/>
      <c r="W11" s="136"/>
      <c r="X11" s="136"/>
      <c r="Y11" s="136"/>
      <c r="Z11" s="35"/>
      <c r="AA11" s="136"/>
      <c r="AB11" s="136"/>
      <c r="AC11" s="136"/>
      <c r="AD11" s="13"/>
      <c r="AE11" s="13"/>
      <c r="AF11" s="19"/>
      <c r="AH11" s="682"/>
      <c r="AI11" s="682"/>
      <c r="AJ11" s="682"/>
      <c r="AK11" s="682"/>
      <c r="AL11" s="682"/>
      <c r="AM11" s="682"/>
      <c r="AN11" s="682"/>
      <c r="AO11" s="682"/>
      <c r="AP11" s="682"/>
      <c r="AQ11" s="682"/>
      <c r="AR11" s="682"/>
      <c r="AS11" s="682"/>
      <c r="AT11" s="682"/>
      <c r="AU11" s="682"/>
      <c r="BG11" s="4"/>
      <c r="BH11" s="4"/>
      <c r="BI11" s="4"/>
      <c r="CB11" s="4"/>
      <c r="CC11" s="4"/>
      <c r="CD11" s="4"/>
      <c r="CW11" s="4"/>
      <c r="CX11" s="4"/>
      <c r="CY11" s="4"/>
      <c r="DR11" s="4"/>
      <c r="DS11" s="4"/>
      <c r="DT11" s="4"/>
      <c r="EM11" s="4"/>
      <c r="EN11" s="4"/>
      <c r="EO11" s="4"/>
      <c r="FH11" s="4"/>
      <c r="FI11" s="4"/>
      <c r="FJ11" s="4"/>
    </row>
    <row r="12" spans="1:166" s="2" customFormat="1">
      <c r="A12" s="5">
        <v>0.42708333333333298</v>
      </c>
      <c r="B12" s="13"/>
      <c r="C12" s="136"/>
      <c r="D12" s="136"/>
      <c r="E12" s="136"/>
      <c r="F12" s="13"/>
      <c r="G12" s="136"/>
      <c r="H12" s="136"/>
      <c r="I12" s="136"/>
      <c r="J12" s="136"/>
      <c r="K12" s="136"/>
      <c r="L12" s="136"/>
      <c r="M12" s="136"/>
      <c r="N12" s="136"/>
      <c r="O12" s="136"/>
      <c r="P12" s="136"/>
      <c r="Q12" s="136"/>
      <c r="R12" s="136"/>
      <c r="S12" s="136"/>
      <c r="T12" s="35"/>
      <c r="U12" s="136"/>
      <c r="V12" s="136"/>
      <c r="W12" s="136"/>
      <c r="X12" s="136"/>
      <c r="Y12" s="136"/>
      <c r="Z12" s="35"/>
      <c r="AA12" s="136"/>
      <c r="AB12" s="136"/>
      <c r="AC12" s="136"/>
      <c r="AD12" s="13"/>
      <c r="AE12" s="13"/>
      <c r="AF12" s="19"/>
      <c r="AH12" s="682"/>
      <c r="AI12" s="682"/>
      <c r="AJ12" s="682"/>
      <c r="AK12" s="682"/>
      <c r="AL12" s="682"/>
      <c r="AM12" s="682"/>
      <c r="AN12" s="682"/>
      <c r="AO12" s="682"/>
      <c r="AP12" s="682"/>
      <c r="AQ12" s="682"/>
      <c r="AR12" s="682"/>
      <c r="AS12" s="682"/>
      <c r="AT12" s="682"/>
      <c r="AU12" s="682"/>
      <c r="BG12" s="4"/>
      <c r="BH12" s="4"/>
      <c r="BI12" s="4"/>
      <c r="CB12" s="4"/>
      <c r="CC12" s="4"/>
      <c r="CD12" s="4"/>
      <c r="CW12" s="4"/>
      <c r="CX12" s="4"/>
      <c r="CY12" s="4"/>
      <c r="DR12" s="4"/>
      <c r="DS12" s="4"/>
      <c r="DT12" s="4"/>
      <c r="EM12" s="4"/>
      <c r="EN12" s="4"/>
      <c r="EO12" s="4"/>
      <c r="FH12" s="4"/>
      <c r="FI12" s="4"/>
      <c r="FJ12" s="4"/>
    </row>
    <row r="13" spans="1:166" s="2" customFormat="1">
      <c r="A13" s="5">
        <v>0.4375</v>
      </c>
      <c r="B13" s="13"/>
      <c r="C13" s="136"/>
      <c r="D13" s="136"/>
      <c r="E13" s="136"/>
      <c r="F13" s="13"/>
      <c r="G13" s="136"/>
      <c r="H13" s="136"/>
      <c r="I13" s="136"/>
      <c r="J13" s="136"/>
      <c r="K13" s="136"/>
      <c r="L13" s="136"/>
      <c r="M13" s="136"/>
      <c r="N13" s="136"/>
      <c r="O13" s="136"/>
      <c r="P13" s="136"/>
      <c r="Q13" s="136"/>
      <c r="R13" s="136"/>
      <c r="S13" s="136"/>
      <c r="T13" s="35"/>
      <c r="U13" s="136"/>
      <c r="V13" s="136"/>
      <c r="W13" s="136"/>
      <c r="X13" s="136"/>
      <c r="Y13" s="136"/>
      <c r="Z13" s="35"/>
      <c r="AA13" s="136"/>
      <c r="AB13" s="136"/>
      <c r="AC13" s="136"/>
      <c r="AD13" s="13"/>
      <c r="AE13" s="13"/>
      <c r="AF13" s="19"/>
      <c r="AH13" s="682"/>
      <c r="AI13" s="682"/>
      <c r="AJ13" s="682"/>
      <c r="AK13" s="682"/>
      <c r="AL13" s="682"/>
      <c r="AM13" s="682"/>
      <c r="AN13" s="682"/>
      <c r="AO13" s="682"/>
      <c r="AP13" s="682"/>
      <c r="AQ13" s="682"/>
      <c r="AR13" s="682"/>
      <c r="AS13" s="682"/>
      <c r="AT13" s="682"/>
      <c r="AU13" s="682"/>
      <c r="BG13" s="4"/>
      <c r="BH13" s="4"/>
      <c r="BI13" s="4"/>
      <c r="CB13" s="4"/>
      <c r="CC13" s="4"/>
      <c r="CD13" s="4"/>
      <c r="CW13" s="4"/>
      <c r="CX13" s="4"/>
      <c r="CY13" s="4"/>
      <c r="DR13" s="4"/>
      <c r="DS13" s="4"/>
      <c r="DT13" s="4"/>
      <c r="EM13" s="4"/>
      <c r="EN13" s="4"/>
      <c r="EO13" s="4"/>
      <c r="FH13" s="4"/>
      <c r="FI13" s="4"/>
      <c r="FJ13" s="4"/>
    </row>
    <row r="14" spans="1:166" s="2" customFormat="1">
      <c r="A14" s="5">
        <v>0.44791666666666702</v>
      </c>
      <c r="B14" s="13"/>
      <c r="C14" s="136"/>
      <c r="D14" s="136"/>
      <c r="E14" s="136"/>
      <c r="F14" s="13"/>
      <c r="G14" s="136"/>
      <c r="H14" s="136"/>
      <c r="I14" s="136"/>
      <c r="J14" s="136"/>
      <c r="K14" s="136"/>
      <c r="L14" s="136"/>
      <c r="M14" s="136"/>
      <c r="N14" s="136"/>
      <c r="O14" s="136"/>
      <c r="P14" s="136"/>
      <c r="Q14" s="136"/>
      <c r="R14" s="136"/>
      <c r="S14" s="136"/>
      <c r="T14" s="35"/>
      <c r="U14" s="136"/>
      <c r="V14" s="136"/>
      <c r="W14" s="136"/>
      <c r="X14" s="136"/>
      <c r="Y14" s="136"/>
      <c r="Z14" s="35"/>
      <c r="AA14" s="136"/>
      <c r="AB14" s="136"/>
      <c r="AC14" s="136"/>
      <c r="AD14" s="13"/>
      <c r="AE14" s="13"/>
      <c r="AF14" s="19"/>
      <c r="AH14" s="682"/>
      <c r="AI14" s="682"/>
      <c r="AJ14" s="682"/>
      <c r="AK14" s="682"/>
      <c r="AL14" s="682"/>
      <c r="AM14" s="682"/>
      <c r="AN14" s="682"/>
      <c r="AO14" s="682"/>
      <c r="AP14" s="682"/>
      <c r="AQ14" s="682"/>
      <c r="AR14" s="682"/>
      <c r="AS14" s="682"/>
      <c r="AT14" s="682"/>
      <c r="AU14" s="682"/>
      <c r="BG14" s="4"/>
      <c r="BH14" s="4"/>
      <c r="BI14" s="4"/>
      <c r="CB14" s="4"/>
      <c r="CC14" s="4"/>
      <c r="CD14" s="4"/>
      <c r="CW14" s="4"/>
      <c r="CX14" s="4"/>
      <c r="CY14" s="4"/>
      <c r="DR14" s="4"/>
      <c r="DS14" s="4"/>
      <c r="DT14" s="4"/>
      <c r="EM14" s="4"/>
      <c r="EN14" s="4"/>
      <c r="EO14" s="4"/>
      <c r="FH14" s="4"/>
      <c r="FI14" s="4"/>
      <c r="FJ14" s="4"/>
    </row>
    <row r="15" spans="1:166" s="2" customFormat="1">
      <c r="A15" s="5">
        <v>0.45833333333333298</v>
      </c>
      <c r="B15" s="51"/>
      <c r="C15" s="139"/>
      <c r="D15" s="139"/>
      <c r="E15" s="139"/>
      <c r="F15" s="51"/>
      <c r="G15" s="139"/>
      <c r="H15" s="139"/>
      <c r="I15" s="139"/>
      <c r="J15" s="136"/>
      <c r="K15" s="139"/>
      <c r="L15" s="139"/>
      <c r="M15" s="139"/>
      <c r="N15" s="139"/>
      <c r="O15" s="139"/>
      <c r="P15" s="139"/>
      <c r="Q15" s="139"/>
      <c r="R15" s="139"/>
      <c r="S15" s="139"/>
      <c r="T15" s="36"/>
      <c r="U15" s="139"/>
      <c r="V15" s="139"/>
      <c r="W15" s="139"/>
      <c r="X15" s="139"/>
      <c r="Y15" s="139"/>
      <c r="Z15" s="36"/>
      <c r="AA15" s="139"/>
      <c r="AB15" s="139"/>
      <c r="AC15" s="139"/>
      <c r="AD15" s="51"/>
      <c r="AE15" s="51"/>
      <c r="AF15" s="21"/>
      <c r="AH15" s="682"/>
      <c r="AI15" s="682"/>
      <c r="AJ15" s="682"/>
      <c r="AK15" s="682"/>
      <c r="AL15" s="682"/>
      <c r="AM15" s="682"/>
      <c r="AN15" s="682"/>
      <c r="AO15" s="682"/>
      <c r="AP15" s="682"/>
      <c r="AQ15" s="682"/>
      <c r="AR15" s="682"/>
      <c r="AS15" s="682"/>
      <c r="AT15" s="682"/>
      <c r="AU15" s="682"/>
      <c r="BG15" s="4"/>
      <c r="BH15" s="4"/>
      <c r="BI15" s="4"/>
      <c r="CB15" s="4"/>
      <c r="CC15" s="4"/>
      <c r="CD15" s="4"/>
      <c r="CW15" s="4"/>
      <c r="CX15" s="4"/>
      <c r="CY15" s="4"/>
      <c r="DR15" s="4"/>
      <c r="DS15" s="4"/>
      <c r="DT15" s="4"/>
      <c r="EM15" s="4"/>
      <c r="EN15" s="4"/>
      <c r="EO15" s="4"/>
      <c r="FH15" s="4"/>
      <c r="FI15" s="4"/>
      <c r="FJ15" s="4"/>
    </row>
    <row r="16" spans="1:166" s="2" customFormat="1">
      <c r="A16" s="5">
        <v>0.46875</v>
      </c>
      <c r="B16" s="13"/>
      <c r="C16" s="136"/>
      <c r="D16" s="136"/>
      <c r="E16" s="136"/>
      <c r="F16" s="13"/>
      <c r="G16" s="136"/>
      <c r="H16" s="136"/>
      <c r="I16" s="136"/>
      <c r="J16" s="136"/>
      <c r="K16" s="136"/>
      <c r="L16" s="136"/>
      <c r="M16" s="136"/>
      <c r="N16" s="136"/>
      <c r="O16" s="136"/>
      <c r="P16" s="136"/>
      <c r="Q16" s="136"/>
      <c r="R16" s="136"/>
      <c r="S16" s="136"/>
      <c r="T16" s="35"/>
      <c r="U16" s="136"/>
      <c r="V16" s="136"/>
      <c r="W16" s="136"/>
      <c r="X16" s="136"/>
      <c r="Y16" s="136"/>
      <c r="Z16" s="35"/>
      <c r="AA16" s="136"/>
      <c r="AB16" s="136"/>
      <c r="AC16" s="136"/>
      <c r="AD16" s="13"/>
      <c r="AE16" s="13"/>
      <c r="AF16" s="19"/>
      <c r="AH16" s="682"/>
      <c r="AI16" s="682"/>
      <c r="AJ16" s="682"/>
      <c r="AK16" s="682"/>
      <c r="AL16" s="682"/>
      <c r="AM16" s="682"/>
      <c r="AN16" s="682"/>
      <c r="AO16" s="682"/>
      <c r="AP16" s="682"/>
      <c r="AQ16" s="682"/>
      <c r="AR16" s="682"/>
      <c r="AS16" s="682"/>
      <c r="AT16" s="682"/>
      <c r="AU16" s="682"/>
      <c r="BG16" s="4"/>
      <c r="BH16" s="4"/>
      <c r="BI16" s="4"/>
      <c r="CB16" s="4"/>
      <c r="CC16" s="4"/>
      <c r="CD16" s="4"/>
      <c r="CW16" s="4"/>
      <c r="CX16" s="4"/>
      <c r="CY16" s="4"/>
      <c r="DR16" s="4"/>
      <c r="DS16" s="4"/>
      <c r="DT16" s="4"/>
      <c r="EM16" s="4"/>
      <c r="EN16" s="4"/>
      <c r="EO16" s="4"/>
      <c r="FH16" s="4"/>
      <c r="FI16" s="4"/>
      <c r="FJ16" s="4"/>
    </row>
    <row r="17" spans="1:166" s="2" customFormat="1">
      <c r="A17" s="5">
        <v>0.47916666666666702</v>
      </c>
      <c r="B17" s="13"/>
      <c r="C17" s="136"/>
      <c r="D17" s="136"/>
      <c r="E17" s="136"/>
      <c r="F17" s="13"/>
      <c r="G17" s="136"/>
      <c r="H17" s="136"/>
      <c r="I17" s="136"/>
      <c r="J17" s="136"/>
      <c r="K17" s="136"/>
      <c r="L17" s="292"/>
      <c r="M17" s="136"/>
      <c r="N17" s="136"/>
      <c r="O17" s="136"/>
      <c r="P17" s="136"/>
      <c r="Q17" s="136"/>
      <c r="R17" s="136"/>
      <c r="S17" s="136"/>
      <c r="T17" s="35"/>
      <c r="U17" s="136"/>
      <c r="V17" s="136"/>
      <c r="W17" s="136"/>
      <c r="X17" s="136"/>
      <c r="Y17" s="136"/>
      <c r="Z17" s="35"/>
      <c r="AA17" s="136"/>
      <c r="AB17" s="136"/>
      <c r="AC17" s="136"/>
      <c r="AD17" s="13"/>
      <c r="AE17" s="13"/>
      <c r="AF17" s="19"/>
      <c r="AH17" s="9"/>
      <c r="AI17" s="9"/>
      <c r="AJ17" s="9"/>
      <c r="AK17" s="9"/>
      <c r="AL17" s="9"/>
      <c r="AM17" s="9"/>
      <c r="AN17" s="9"/>
      <c r="AO17" s="9"/>
      <c r="AP17" s="9"/>
      <c r="AQ17" s="9"/>
      <c r="AR17" s="9"/>
      <c r="AS17" s="9"/>
      <c r="AT17" s="9"/>
      <c r="AU17" s="9"/>
      <c r="BG17" s="4"/>
      <c r="BH17" s="4"/>
      <c r="BI17" s="4"/>
      <c r="CB17" s="4"/>
      <c r="CC17" s="4"/>
      <c r="CD17" s="4"/>
      <c r="CW17" s="4"/>
      <c r="CX17" s="4"/>
      <c r="CY17" s="4"/>
      <c r="DR17" s="4"/>
      <c r="DS17" s="4"/>
      <c r="DT17" s="4"/>
      <c r="EM17" s="4"/>
      <c r="EN17" s="4"/>
      <c r="EO17" s="4"/>
      <c r="FH17" s="4"/>
      <c r="FI17" s="4"/>
      <c r="FJ17" s="4"/>
    </row>
    <row r="18" spans="1:166" s="2" customFormat="1">
      <c r="A18" s="5">
        <v>0.48958333333333298</v>
      </c>
      <c r="B18" s="13"/>
      <c r="C18" s="136"/>
      <c r="D18" s="136"/>
      <c r="E18" s="136"/>
      <c r="F18" s="13"/>
      <c r="G18" s="136"/>
      <c r="H18" s="136"/>
      <c r="I18" s="136"/>
      <c r="J18" s="136"/>
      <c r="K18" s="136"/>
      <c r="L18" s="136"/>
      <c r="M18" s="136"/>
      <c r="N18" s="136"/>
      <c r="O18" s="136"/>
      <c r="P18" s="136"/>
      <c r="Q18" s="136"/>
      <c r="R18" s="136"/>
      <c r="S18" s="136"/>
      <c r="T18" s="35"/>
      <c r="U18" s="136"/>
      <c r="V18" s="136"/>
      <c r="W18" s="136"/>
      <c r="X18" s="136"/>
      <c r="Y18" s="136"/>
      <c r="Z18" s="35"/>
      <c r="AA18" s="136"/>
      <c r="AB18" s="136"/>
      <c r="AC18" s="136"/>
      <c r="AD18" s="13"/>
      <c r="AE18" s="13"/>
      <c r="AF18" s="19"/>
      <c r="AH18" s="684" t="s">
        <v>115</v>
      </c>
      <c r="AI18" s="684"/>
      <c r="AU18" s="9"/>
      <c r="BG18" s="4"/>
      <c r="BH18" s="4"/>
      <c r="BI18" s="4"/>
      <c r="CB18" s="4"/>
      <c r="CC18" s="4"/>
      <c r="CD18" s="4"/>
      <c r="CW18" s="4"/>
      <c r="CX18" s="4"/>
      <c r="CY18" s="4"/>
      <c r="DR18" s="4"/>
      <c r="DS18" s="4"/>
      <c r="DT18" s="4"/>
      <c r="EM18" s="4"/>
      <c r="EN18" s="4"/>
      <c r="EO18" s="4"/>
      <c r="FH18" s="4"/>
      <c r="FI18" s="4"/>
      <c r="FJ18" s="4"/>
    </row>
    <row r="19" spans="1:166" s="2" customFormat="1">
      <c r="A19" s="5">
        <v>0.5</v>
      </c>
      <c r="B19" s="13"/>
      <c r="C19" s="136"/>
      <c r="D19" s="136"/>
      <c r="E19" s="136"/>
      <c r="F19" s="13"/>
      <c r="G19" s="136"/>
      <c r="H19" s="136"/>
      <c r="I19" s="136"/>
      <c r="J19" s="136"/>
      <c r="K19" s="136"/>
      <c r="L19" s="136"/>
      <c r="M19" s="136"/>
      <c r="N19" s="136"/>
      <c r="O19" s="136"/>
      <c r="P19" s="136"/>
      <c r="Q19" s="136"/>
      <c r="R19" s="136"/>
      <c r="S19" s="136"/>
      <c r="T19" s="35"/>
      <c r="U19" s="136"/>
      <c r="V19" s="136"/>
      <c r="W19" s="136"/>
      <c r="X19" s="136"/>
      <c r="Y19" s="136"/>
      <c r="Z19" s="35"/>
      <c r="AA19" s="136"/>
      <c r="AB19" s="136"/>
      <c r="AC19" s="136"/>
      <c r="AD19" s="13"/>
      <c r="AE19" s="13"/>
      <c r="AF19" s="19"/>
      <c r="AU19" s="9"/>
      <c r="BG19" s="4"/>
      <c r="BH19" s="4"/>
      <c r="BI19" s="4"/>
      <c r="CB19" s="4"/>
      <c r="CC19" s="4"/>
      <c r="CD19" s="4"/>
      <c r="CW19" s="4"/>
      <c r="CX19" s="4"/>
      <c r="CY19" s="4"/>
      <c r="DR19" s="4"/>
      <c r="DS19" s="4"/>
      <c r="DT19" s="4"/>
      <c r="EM19" s="4"/>
      <c r="EN19" s="4"/>
      <c r="EO19" s="4"/>
      <c r="FH19" s="4"/>
      <c r="FI19" s="4"/>
      <c r="FJ19" s="4"/>
    </row>
    <row r="20" spans="1:166" s="2" customFormat="1">
      <c r="A20" s="5">
        <v>0.51041666666666696</v>
      </c>
      <c r="B20" s="13"/>
      <c r="C20" s="136"/>
      <c r="D20" s="136"/>
      <c r="E20" s="136"/>
      <c r="F20" s="13"/>
      <c r="G20" s="136"/>
      <c r="H20" s="136"/>
      <c r="I20" s="136"/>
      <c r="J20" s="136"/>
      <c r="K20" s="136"/>
      <c r="L20" s="136"/>
      <c r="M20" s="136"/>
      <c r="N20" s="136"/>
      <c r="O20" s="136"/>
      <c r="P20" s="136"/>
      <c r="Q20" s="136"/>
      <c r="R20" s="136"/>
      <c r="S20" s="136"/>
      <c r="T20" s="35"/>
      <c r="U20" s="136"/>
      <c r="V20" s="136"/>
      <c r="W20" s="136"/>
      <c r="X20" s="136"/>
      <c r="Y20" s="136"/>
      <c r="Z20" s="35"/>
      <c r="AA20" s="136"/>
      <c r="AB20" s="136"/>
      <c r="AC20" s="136"/>
      <c r="AD20" s="13"/>
      <c r="AE20" s="13"/>
      <c r="AF20" s="19"/>
      <c r="AH20" s="6"/>
      <c r="AI20" s="7"/>
      <c r="AJ20" s="679" t="s">
        <v>0</v>
      </c>
      <c r="AK20" s="679"/>
      <c r="AL20" s="679"/>
      <c r="AM20" s="679"/>
      <c r="AN20" s="9"/>
      <c r="AO20" s="8"/>
      <c r="AP20" s="7"/>
      <c r="AQ20" s="679" t="s">
        <v>1</v>
      </c>
      <c r="AR20" s="679"/>
      <c r="AS20" s="679"/>
      <c r="AT20" s="679"/>
      <c r="BG20" s="4"/>
      <c r="BH20" s="4"/>
      <c r="BI20" s="4"/>
      <c r="CB20" s="4"/>
      <c r="CC20" s="4"/>
      <c r="CD20" s="4"/>
      <c r="CW20" s="4"/>
      <c r="CX20" s="4"/>
      <c r="CY20" s="4"/>
      <c r="DR20" s="4"/>
      <c r="DS20" s="4"/>
      <c r="DT20" s="4"/>
      <c r="EM20" s="4"/>
      <c r="EN20" s="4"/>
      <c r="EO20" s="4"/>
      <c r="FH20" s="4"/>
      <c r="FI20" s="4"/>
      <c r="FJ20" s="4"/>
    </row>
    <row r="21" spans="1:166" s="2" customFormat="1">
      <c r="A21" s="5">
        <v>0.52083333333333304</v>
      </c>
      <c r="B21" s="13"/>
      <c r="C21" s="136"/>
      <c r="D21" s="136"/>
      <c r="E21" s="136"/>
      <c r="F21" s="13"/>
      <c r="G21" s="136"/>
      <c r="H21" s="136"/>
      <c r="I21" s="136"/>
      <c r="J21" s="136"/>
      <c r="K21" s="136"/>
      <c r="L21" s="136"/>
      <c r="M21" s="136"/>
      <c r="N21" s="136"/>
      <c r="O21" s="136"/>
      <c r="P21" s="136"/>
      <c r="Q21" s="136"/>
      <c r="R21" s="136"/>
      <c r="S21" s="136"/>
      <c r="T21" s="35"/>
      <c r="U21" s="136"/>
      <c r="V21" s="136"/>
      <c r="W21" s="136"/>
      <c r="X21" s="136"/>
      <c r="Y21" s="136"/>
      <c r="Z21" s="35"/>
      <c r="AA21" s="136"/>
      <c r="AB21" s="136"/>
      <c r="AC21" s="136"/>
      <c r="AD21" s="13"/>
      <c r="AE21" s="13"/>
      <c r="AF21" s="19"/>
      <c r="AH21" s="9"/>
      <c r="AI21" s="9"/>
      <c r="AJ21" s="9"/>
      <c r="AK21" s="9"/>
      <c r="AL21" s="9"/>
      <c r="AM21" s="9"/>
      <c r="AN21" s="9"/>
      <c r="AO21" s="9"/>
      <c r="AP21" s="9"/>
      <c r="AQ21" s="9"/>
      <c r="AR21" s="9"/>
      <c r="AS21" s="9"/>
      <c r="AT21" s="9"/>
      <c r="AU21" s="9"/>
      <c r="BG21" s="4"/>
      <c r="BH21" s="4"/>
      <c r="BI21" s="4"/>
      <c r="CB21" s="4"/>
      <c r="CC21" s="4"/>
      <c r="CD21" s="4"/>
      <c r="CW21" s="4"/>
      <c r="CX21" s="4"/>
      <c r="CY21" s="4"/>
      <c r="DR21" s="4"/>
      <c r="DS21" s="4"/>
      <c r="DT21" s="4"/>
      <c r="EM21" s="4"/>
      <c r="EN21" s="4"/>
      <c r="EO21" s="4"/>
      <c r="FH21" s="4"/>
      <c r="FI21" s="4"/>
      <c r="FJ21" s="4"/>
    </row>
    <row r="22" spans="1:166" s="2" customFormat="1">
      <c r="A22" s="5">
        <v>0.53125</v>
      </c>
      <c r="B22" s="13"/>
      <c r="C22" s="136"/>
      <c r="D22" s="136"/>
      <c r="E22" s="136"/>
      <c r="F22" s="13"/>
      <c r="G22" s="136"/>
      <c r="H22" s="136"/>
      <c r="I22" s="136"/>
      <c r="J22" s="136"/>
      <c r="K22" s="136"/>
      <c r="L22" s="136"/>
      <c r="M22" s="136"/>
      <c r="N22" s="136"/>
      <c r="O22" s="136"/>
      <c r="P22" s="136"/>
      <c r="Q22" s="136"/>
      <c r="R22" s="136"/>
      <c r="S22" s="136"/>
      <c r="T22" s="35"/>
      <c r="U22" s="136"/>
      <c r="V22" s="136"/>
      <c r="W22" s="136"/>
      <c r="X22" s="136"/>
      <c r="Y22" s="136"/>
      <c r="Z22" s="35"/>
      <c r="AA22" s="136"/>
      <c r="AB22" s="136"/>
      <c r="AC22" s="136"/>
      <c r="AD22" s="13"/>
      <c r="AE22" s="13"/>
      <c r="AF22" s="19"/>
      <c r="AU22" s="9"/>
      <c r="BG22" s="4"/>
      <c r="BH22" s="4"/>
      <c r="BI22" s="4"/>
      <c r="CB22" s="4"/>
      <c r="CC22" s="4"/>
      <c r="CD22" s="4"/>
      <c r="CW22" s="4"/>
      <c r="CX22" s="4"/>
      <c r="CY22" s="4"/>
      <c r="DR22" s="4"/>
      <c r="DS22" s="4"/>
      <c r="DT22" s="4"/>
      <c r="EM22" s="4"/>
      <c r="EN22" s="4"/>
      <c r="EO22" s="4"/>
      <c r="FH22" s="4"/>
      <c r="FI22" s="4"/>
      <c r="FJ22" s="4"/>
    </row>
    <row r="23" spans="1:166" s="2" customFormat="1">
      <c r="A23" s="5">
        <v>0.54166666666666696</v>
      </c>
      <c r="B23" s="13"/>
      <c r="C23" s="136"/>
      <c r="D23" s="136"/>
      <c r="E23" s="136"/>
      <c r="F23" s="13"/>
      <c r="G23" s="136"/>
      <c r="H23" s="136"/>
      <c r="I23" s="14">
        <v>2</v>
      </c>
      <c r="J23" s="136"/>
      <c r="K23" s="14">
        <v>1</v>
      </c>
      <c r="L23" s="136"/>
      <c r="M23" s="136"/>
      <c r="N23" s="136"/>
      <c r="O23" s="136"/>
      <c r="P23" s="14">
        <v>2</v>
      </c>
      <c r="Q23" s="136"/>
      <c r="R23" s="14">
        <v>1</v>
      </c>
      <c r="S23" s="136"/>
      <c r="T23" s="35"/>
      <c r="U23" s="136"/>
      <c r="V23" s="136"/>
      <c r="W23" s="136"/>
      <c r="X23" s="136"/>
      <c r="Y23" s="136"/>
      <c r="Z23" s="35"/>
      <c r="AA23" s="136"/>
      <c r="AB23" s="136"/>
      <c r="AC23" s="136"/>
      <c r="AD23" s="13"/>
      <c r="AE23" s="13"/>
      <c r="AF23" s="19"/>
      <c r="AH23" s="9"/>
      <c r="AI23" s="9"/>
      <c r="AJ23" s="9"/>
      <c r="AK23" s="9"/>
      <c r="AL23" s="9"/>
      <c r="AM23" s="9"/>
      <c r="AN23" s="9"/>
      <c r="AO23" s="9"/>
      <c r="AP23" s="9"/>
      <c r="AQ23" s="9"/>
      <c r="AR23" s="9"/>
      <c r="AS23" s="9"/>
      <c r="AT23" s="9"/>
      <c r="AU23" s="9"/>
      <c r="BG23" s="4"/>
      <c r="BH23" s="4"/>
      <c r="BI23" s="4"/>
      <c r="CB23" s="4"/>
      <c r="CC23" s="4"/>
      <c r="CD23" s="4"/>
      <c r="CW23" s="4"/>
      <c r="CX23" s="4"/>
      <c r="CY23" s="4"/>
      <c r="DR23" s="4"/>
      <c r="DS23" s="4"/>
      <c r="DT23" s="4"/>
      <c r="EM23" s="4"/>
      <c r="EN23" s="4"/>
      <c r="EO23" s="4"/>
      <c r="FH23" s="4"/>
      <c r="FI23" s="4"/>
      <c r="FJ23" s="4"/>
    </row>
    <row r="24" spans="1:166" s="2" customFormat="1">
      <c r="A24" s="5">
        <v>0.55208333333333304</v>
      </c>
      <c r="B24" s="13"/>
      <c r="C24" s="136"/>
      <c r="D24" s="136"/>
      <c r="E24" s="136"/>
      <c r="F24" s="13"/>
      <c r="G24" s="136"/>
      <c r="H24" s="136"/>
      <c r="I24" s="136"/>
      <c r="J24" s="136"/>
      <c r="K24" s="136"/>
      <c r="L24" s="136"/>
      <c r="M24" s="136"/>
      <c r="N24" s="136"/>
      <c r="O24" s="136"/>
      <c r="P24" s="136"/>
      <c r="Q24" s="136"/>
      <c r="R24" s="136"/>
      <c r="S24" s="136"/>
      <c r="T24" s="35"/>
      <c r="U24" s="136"/>
      <c r="V24" s="136"/>
      <c r="W24" s="136"/>
      <c r="X24" s="136"/>
      <c r="Y24" s="136"/>
      <c r="Z24" s="35"/>
      <c r="AA24" s="136"/>
      <c r="AB24" s="136"/>
      <c r="AC24" s="136"/>
      <c r="AD24" s="13"/>
      <c r="AE24" s="13"/>
      <c r="AF24" s="19"/>
      <c r="AH24" s="683"/>
      <c r="AI24" s="683"/>
      <c r="BG24" s="4"/>
      <c r="BH24" s="4"/>
      <c r="BI24" s="4"/>
      <c r="CB24" s="4"/>
      <c r="CC24" s="4"/>
      <c r="CD24" s="4"/>
      <c r="CW24" s="4"/>
      <c r="CX24" s="4"/>
      <c r="CY24" s="4"/>
      <c r="DR24" s="4"/>
      <c r="DS24" s="4"/>
      <c r="DT24" s="4"/>
      <c r="EM24" s="4"/>
      <c r="EN24" s="4"/>
      <c r="EO24" s="4"/>
      <c r="FH24" s="4"/>
      <c r="FI24" s="4"/>
      <c r="FJ24" s="4"/>
    </row>
    <row r="25" spans="1:166" s="2" customFormat="1">
      <c r="A25" s="5">
        <v>0.5625</v>
      </c>
      <c r="B25" s="13"/>
      <c r="C25" s="136"/>
      <c r="D25" s="136"/>
      <c r="E25" s="136"/>
      <c r="F25" s="13"/>
      <c r="G25" s="136"/>
      <c r="H25" s="136"/>
      <c r="I25" s="136"/>
      <c r="J25" s="136"/>
      <c r="K25" s="136"/>
      <c r="L25" s="136"/>
      <c r="M25" s="136"/>
      <c r="N25" s="136"/>
      <c r="O25" s="13"/>
      <c r="P25" s="136"/>
      <c r="Q25" s="136"/>
      <c r="R25" s="136"/>
      <c r="S25" s="136"/>
      <c r="T25" s="35"/>
      <c r="U25" s="136"/>
      <c r="V25" s="136"/>
      <c r="W25" s="136"/>
      <c r="X25" s="136"/>
      <c r="Y25" s="136"/>
      <c r="Z25" s="462"/>
      <c r="AA25" s="136"/>
      <c r="AB25" s="136"/>
      <c r="AC25" s="136"/>
      <c r="AD25" s="13"/>
      <c r="AE25" s="13"/>
      <c r="AF25" s="19"/>
      <c r="AJ25" s="137" t="str">
        <f>HYPERLINK("\\risintra-dept\DEPT\AFA\CAL\3000_GAL\3400_ESQUADRILHAS\3490_COMUM\MAPA_GM\GW","Arquivo de Documentos")</f>
        <v>Arquivo de Documentos</v>
      </c>
      <c r="AL25" s="4"/>
      <c r="AM25" s="4"/>
      <c r="AN25" s="4"/>
      <c r="BG25" s="4"/>
      <c r="BH25" s="4"/>
      <c r="BI25" s="4"/>
      <c r="CB25" s="4"/>
      <c r="CC25" s="4"/>
      <c r="CD25" s="4"/>
      <c r="CW25" s="4"/>
      <c r="CX25" s="4"/>
      <c r="CY25" s="4"/>
      <c r="DR25" s="4"/>
      <c r="DS25" s="4"/>
      <c r="DT25" s="4"/>
      <c r="EM25" s="4"/>
      <c r="EN25" s="4"/>
      <c r="EO25" s="4"/>
      <c r="FH25" s="4"/>
      <c r="FI25" s="4"/>
      <c r="FJ25" s="4"/>
    </row>
    <row r="26" spans="1:166" s="2" customFormat="1">
      <c r="A26" s="5">
        <v>0.57291666666666696</v>
      </c>
      <c r="B26" s="13"/>
      <c r="C26" s="136"/>
      <c r="D26" s="136"/>
      <c r="E26" s="136"/>
      <c r="F26" s="13"/>
      <c r="G26" s="136"/>
      <c r="H26" s="136"/>
      <c r="I26" s="136"/>
      <c r="J26" s="136"/>
      <c r="K26" s="136"/>
      <c r="L26" s="136"/>
      <c r="M26" s="136"/>
      <c r="N26" s="136"/>
      <c r="O26" s="136"/>
      <c r="P26" s="136"/>
      <c r="Q26" s="136"/>
      <c r="R26" s="136"/>
      <c r="S26" s="136"/>
      <c r="T26" s="35"/>
      <c r="U26" s="136"/>
      <c r="V26" s="136"/>
      <c r="W26" s="136"/>
      <c r="X26" s="136"/>
      <c r="Y26" s="136"/>
      <c r="Z26" s="35"/>
      <c r="AA26" s="136"/>
      <c r="AB26" s="136"/>
      <c r="AC26" s="136"/>
      <c r="AD26" s="13"/>
      <c r="AE26" s="13"/>
      <c r="AF26" s="19"/>
      <c r="AH26" s="7"/>
      <c r="AJ26" s="7"/>
      <c r="AK26" s="9"/>
      <c r="AL26" s="7"/>
      <c r="AM26" s="9"/>
      <c r="AN26" s="7"/>
      <c r="AO26" s="9"/>
      <c r="AP26" s="7"/>
      <c r="AQ26" s="9"/>
      <c r="AR26" s="7"/>
      <c r="BG26" s="4"/>
      <c r="BH26" s="4"/>
      <c r="BI26" s="4"/>
      <c r="CB26" s="4"/>
      <c r="CC26" s="4"/>
      <c r="CD26" s="4"/>
      <c r="CW26" s="4"/>
      <c r="CX26" s="4"/>
      <c r="CY26" s="4"/>
      <c r="DR26" s="4"/>
      <c r="DS26" s="4"/>
      <c r="DT26" s="4"/>
      <c r="EM26" s="4"/>
      <c r="EN26" s="4"/>
      <c r="EO26" s="4"/>
      <c r="FH26" s="4"/>
      <c r="FI26" s="4"/>
      <c r="FJ26" s="4"/>
    </row>
    <row r="27" spans="1:166" s="2" customFormat="1">
      <c r="A27" s="5">
        <v>0.58333333333333304</v>
      </c>
      <c r="B27" s="13"/>
      <c r="C27" s="136"/>
      <c r="D27" s="136"/>
      <c r="E27" s="136"/>
      <c r="F27" s="13"/>
      <c r="G27" s="136"/>
      <c r="H27" s="136"/>
      <c r="I27" s="136"/>
      <c r="J27" s="136"/>
      <c r="K27" s="136"/>
      <c r="L27" s="136"/>
      <c r="M27" s="359"/>
      <c r="N27" s="136"/>
      <c r="O27" s="136"/>
      <c r="P27" s="136"/>
      <c r="Q27" s="136"/>
      <c r="R27" s="136"/>
      <c r="S27" s="136"/>
      <c r="T27" s="35"/>
      <c r="U27" s="136"/>
      <c r="V27" s="136"/>
      <c r="W27" s="136"/>
      <c r="X27" s="136"/>
      <c r="Y27" s="136"/>
      <c r="Z27" s="35"/>
      <c r="AA27" s="136"/>
      <c r="AB27" s="136"/>
      <c r="AC27" s="136"/>
      <c r="AD27" s="13"/>
      <c r="AE27" s="13"/>
      <c r="AF27" s="19"/>
      <c r="AL27" s="4"/>
      <c r="AM27" s="4"/>
      <c r="AN27" s="4"/>
      <c r="BG27" s="4"/>
      <c r="BH27" s="4"/>
      <c r="BI27" s="4"/>
      <c r="CB27" s="4"/>
      <c r="CC27" s="4"/>
      <c r="CD27" s="4"/>
      <c r="CW27" s="4"/>
      <c r="CX27" s="4"/>
      <c r="CY27" s="4"/>
      <c r="DR27" s="4"/>
      <c r="DS27" s="4"/>
      <c r="DT27" s="4"/>
      <c r="EM27" s="4"/>
      <c r="EN27" s="4"/>
      <c r="EO27" s="4"/>
      <c r="FH27" s="4"/>
      <c r="FI27" s="4"/>
      <c r="FJ27" s="4"/>
    </row>
    <row r="28" spans="1:166" s="2" customFormat="1">
      <c r="A28" s="5">
        <v>0.59375</v>
      </c>
      <c r="B28" s="13"/>
      <c r="C28" s="136"/>
      <c r="D28" s="136"/>
      <c r="E28" s="136"/>
      <c r="F28" s="13"/>
      <c r="G28" s="136"/>
      <c r="H28" s="136"/>
      <c r="I28" s="136"/>
      <c r="J28" s="136"/>
      <c r="K28" s="136"/>
      <c r="L28" s="136"/>
      <c r="M28" s="136"/>
      <c r="N28" s="136"/>
      <c r="O28" s="136"/>
      <c r="P28" s="136"/>
      <c r="Q28" s="136"/>
      <c r="R28" s="136"/>
      <c r="S28" s="136"/>
      <c r="T28" s="35"/>
      <c r="U28" s="136"/>
      <c r="V28" s="136"/>
      <c r="W28" s="136"/>
      <c r="X28" s="136"/>
      <c r="Y28" s="136"/>
      <c r="Z28" s="35"/>
      <c r="AA28" s="136"/>
      <c r="AB28" s="136"/>
      <c r="AC28" s="136"/>
      <c r="AD28" s="13"/>
      <c r="AE28" s="13"/>
      <c r="AF28" s="19"/>
      <c r="AL28" s="4"/>
      <c r="AM28" s="4"/>
      <c r="AN28" s="4"/>
      <c r="BG28" s="4"/>
      <c r="BH28" s="4"/>
      <c r="BI28" s="4"/>
      <c r="CB28" s="4"/>
      <c r="CC28" s="4"/>
      <c r="CD28" s="4"/>
      <c r="CW28" s="4"/>
      <c r="CX28" s="4"/>
      <c r="CY28" s="4"/>
      <c r="DR28" s="4"/>
      <c r="DS28" s="4"/>
      <c r="DT28" s="4"/>
      <c r="EM28" s="4"/>
      <c r="EN28" s="4"/>
      <c r="EO28" s="4"/>
      <c r="FH28" s="4"/>
      <c r="FI28" s="4"/>
      <c r="FJ28" s="4"/>
    </row>
    <row r="29" spans="1:166" s="2" customFormat="1">
      <c r="A29" s="5">
        <v>0.60416666666666696</v>
      </c>
      <c r="B29" s="13"/>
      <c r="C29" s="136"/>
      <c r="D29" s="136"/>
      <c r="E29" s="136"/>
      <c r="F29" s="13"/>
      <c r="G29" s="136"/>
      <c r="H29" s="136"/>
      <c r="I29" s="136"/>
      <c r="J29" s="136"/>
      <c r="K29" s="136"/>
      <c r="L29" s="136"/>
      <c r="M29" s="359"/>
      <c r="N29" s="136"/>
      <c r="O29" s="136"/>
      <c r="P29" s="136"/>
      <c r="Q29" s="136"/>
      <c r="R29" s="136"/>
      <c r="S29" s="136"/>
      <c r="T29" s="35"/>
      <c r="U29" s="136"/>
      <c r="V29" s="136"/>
      <c r="W29" s="136"/>
      <c r="X29" s="136"/>
      <c r="Y29" s="136"/>
      <c r="Z29" s="35"/>
      <c r="AA29" s="136"/>
      <c r="AB29" s="136"/>
      <c r="AC29" s="136"/>
      <c r="AD29" s="13"/>
      <c r="AE29" s="13"/>
      <c r="AF29" s="19"/>
      <c r="AL29" s="4"/>
      <c r="AM29" s="4"/>
      <c r="AN29" s="4"/>
      <c r="BG29" s="4"/>
      <c r="BH29" s="4"/>
      <c r="BI29" s="4"/>
      <c r="CB29" s="4"/>
      <c r="CC29" s="4"/>
      <c r="CD29" s="4"/>
      <c r="CW29" s="4"/>
      <c r="CX29" s="4"/>
      <c r="CY29" s="4"/>
      <c r="DR29" s="4"/>
      <c r="DS29" s="4"/>
      <c r="DT29" s="4"/>
      <c r="EM29" s="4"/>
      <c r="EN29" s="4"/>
      <c r="EO29" s="4"/>
      <c r="FH29" s="4"/>
      <c r="FI29" s="4"/>
      <c r="FJ29" s="4"/>
    </row>
    <row r="30" spans="1:166" s="2" customFormat="1">
      <c r="A30" s="5">
        <v>0.61458333333333304</v>
      </c>
      <c r="B30" s="13"/>
      <c r="C30" s="136"/>
      <c r="D30" s="136"/>
      <c r="E30" s="136"/>
      <c r="F30" s="13"/>
      <c r="G30" s="136"/>
      <c r="H30" s="136"/>
      <c r="I30" s="136"/>
      <c r="J30" s="136"/>
      <c r="K30" s="136"/>
      <c r="L30" s="136"/>
      <c r="M30" s="136"/>
      <c r="N30" s="136"/>
      <c r="O30" s="136"/>
      <c r="P30" s="136"/>
      <c r="Q30" s="136"/>
      <c r="R30" s="136"/>
      <c r="S30" s="136"/>
      <c r="T30" s="35"/>
      <c r="U30" s="136"/>
      <c r="V30" s="136"/>
      <c r="W30" s="136"/>
      <c r="X30" s="136"/>
      <c r="Y30" s="136"/>
      <c r="Z30" s="35"/>
      <c r="AA30" s="136"/>
      <c r="AB30" s="136"/>
      <c r="AC30" s="136"/>
      <c r="AD30" s="13"/>
      <c r="AE30" s="13"/>
      <c r="AF30" s="19"/>
      <c r="BG30" s="4"/>
      <c r="BH30" s="4"/>
      <c r="BI30" s="4"/>
      <c r="CB30" s="4"/>
      <c r="CC30" s="4"/>
      <c r="CD30" s="4"/>
      <c r="CW30" s="4"/>
      <c r="CX30" s="4"/>
      <c r="CY30" s="4"/>
      <c r="DR30" s="4"/>
      <c r="DS30" s="4"/>
      <c r="DT30" s="4"/>
      <c r="EM30" s="4"/>
      <c r="EN30" s="4"/>
      <c r="EO30" s="4"/>
      <c r="FH30" s="4"/>
      <c r="FI30" s="4"/>
      <c r="FJ30" s="4"/>
    </row>
    <row r="31" spans="1:166" s="2" customFormat="1">
      <c r="A31" s="5">
        <v>0.625</v>
      </c>
      <c r="B31" s="13"/>
      <c r="C31" s="136"/>
      <c r="D31" s="136"/>
      <c r="E31" s="136"/>
      <c r="F31" s="13"/>
      <c r="G31" s="136"/>
      <c r="H31" s="136"/>
      <c r="I31" s="136"/>
      <c r="J31" s="136"/>
      <c r="K31" s="136"/>
      <c r="L31" s="136"/>
      <c r="M31" s="136"/>
      <c r="N31" s="136"/>
      <c r="O31" s="136"/>
      <c r="P31" s="136"/>
      <c r="Q31" s="136"/>
      <c r="R31" s="136"/>
      <c r="S31" s="136"/>
      <c r="T31" s="35"/>
      <c r="U31" s="136"/>
      <c r="V31" s="136"/>
      <c r="W31" s="136"/>
      <c r="X31" s="136"/>
      <c r="Y31" s="136"/>
      <c r="Z31" s="35"/>
      <c r="AA31" s="136"/>
      <c r="AB31" s="136"/>
      <c r="AC31" s="136"/>
      <c r="AD31" s="13"/>
      <c r="AE31" s="13"/>
      <c r="AF31" s="19"/>
      <c r="AL31" s="4"/>
      <c r="AM31" s="4"/>
      <c r="AN31" s="4"/>
      <c r="BG31" s="4"/>
      <c r="BH31" s="4"/>
      <c r="BI31" s="4"/>
      <c r="CB31" s="4"/>
      <c r="CC31" s="4"/>
      <c r="CD31" s="4"/>
      <c r="CW31" s="4"/>
      <c r="CX31" s="4"/>
      <c r="CY31" s="4"/>
      <c r="DR31" s="4"/>
      <c r="DS31" s="4"/>
      <c r="DT31" s="4"/>
      <c r="EM31" s="4"/>
      <c r="EN31" s="4"/>
      <c r="EO31" s="4"/>
      <c r="FH31" s="4"/>
      <c r="FI31" s="4"/>
      <c r="FJ31" s="4"/>
    </row>
    <row r="32" spans="1:166" s="2" customFormat="1">
      <c r="A32" s="5">
        <v>0.63541666666666696</v>
      </c>
      <c r="B32" s="13"/>
      <c r="C32" s="136"/>
      <c r="D32" s="136"/>
      <c r="E32" s="136"/>
      <c r="F32" s="13"/>
      <c r="G32" s="136"/>
      <c r="H32" s="136"/>
      <c r="I32" s="136"/>
      <c r="J32" s="136"/>
      <c r="K32" s="136"/>
      <c r="L32" s="136"/>
      <c r="M32" s="136"/>
      <c r="N32" s="136"/>
      <c r="O32" s="136"/>
      <c r="P32" s="136"/>
      <c r="Q32" s="136"/>
      <c r="R32" s="136"/>
      <c r="S32" s="136"/>
      <c r="T32" s="35"/>
      <c r="U32" s="136"/>
      <c r="V32" s="136"/>
      <c r="W32" s="136"/>
      <c r="X32" s="136"/>
      <c r="Y32" s="136"/>
      <c r="Z32" s="35"/>
      <c r="AA32" s="136"/>
      <c r="AB32" s="136"/>
      <c r="AC32" s="136"/>
      <c r="AD32" s="13"/>
      <c r="AE32" s="13"/>
      <c r="AF32" s="19"/>
      <c r="AL32" s="4"/>
      <c r="AM32" s="4"/>
      <c r="AN32" s="4"/>
      <c r="BG32" s="4"/>
      <c r="BH32" s="4"/>
      <c r="BI32" s="4"/>
      <c r="CB32" s="4"/>
      <c r="CC32" s="4"/>
      <c r="CD32" s="4"/>
      <c r="CW32" s="4"/>
      <c r="CX32" s="4"/>
      <c r="CY32" s="4"/>
      <c r="DR32" s="4"/>
      <c r="DS32" s="4"/>
      <c r="DT32" s="4"/>
      <c r="EM32" s="4"/>
      <c r="EN32" s="4"/>
      <c r="EO32" s="4"/>
      <c r="FH32" s="4"/>
      <c r="FI32" s="4"/>
      <c r="FJ32" s="4"/>
    </row>
    <row r="33" spans="1:166" s="2" customFormat="1">
      <c r="A33" s="5">
        <v>0.64583333333333404</v>
      </c>
      <c r="B33" s="13"/>
      <c r="C33" s="136"/>
      <c r="D33" s="136"/>
      <c r="E33" s="136"/>
      <c r="F33" s="13"/>
      <c r="G33" s="136"/>
      <c r="H33" s="136"/>
      <c r="I33" s="136"/>
      <c r="J33" s="136"/>
      <c r="K33" s="136"/>
      <c r="L33" s="136"/>
      <c r="M33" s="136"/>
      <c r="N33" s="136"/>
      <c r="O33" s="136"/>
      <c r="P33" s="136"/>
      <c r="Q33" s="136"/>
      <c r="R33" s="136"/>
      <c r="S33" s="136"/>
      <c r="T33" s="35"/>
      <c r="U33" s="136"/>
      <c r="V33" s="136"/>
      <c r="W33" s="136"/>
      <c r="X33" s="136"/>
      <c r="Y33" s="136"/>
      <c r="Z33" s="35"/>
      <c r="AA33" s="136"/>
      <c r="AB33" s="136"/>
      <c r="AC33" s="136"/>
      <c r="AD33" s="13"/>
      <c r="AE33" s="13"/>
      <c r="AF33" s="19"/>
      <c r="AL33" s="4"/>
      <c r="AM33" s="4"/>
      <c r="AN33" s="4"/>
      <c r="BG33" s="4"/>
      <c r="BH33" s="4"/>
      <c r="BI33" s="4"/>
      <c r="CB33" s="4"/>
      <c r="CC33" s="4"/>
      <c r="CD33" s="4"/>
      <c r="CW33" s="4"/>
      <c r="CX33" s="4"/>
      <c r="CY33" s="4"/>
      <c r="DR33" s="4"/>
      <c r="DS33" s="4"/>
      <c r="DT33" s="4"/>
      <c r="EM33" s="4"/>
      <c r="EN33" s="4"/>
      <c r="EO33" s="4"/>
      <c r="FH33" s="4"/>
      <c r="FI33" s="4"/>
      <c r="FJ33" s="4"/>
    </row>
    <row r="34" spans="1:166" s="2" customFormat="1">
      <c r="A34" s="5">
        <v>0.65625</v>
      </c>
      <c r="B34" s="13"/>
      <c r="C34" s="136"/>
      <c r="D34" s="136"/>
      <c r="E34" s="136"/>
      <c r="F34" s="13"/>
      <c r="G34" s="136"/>
      <c r="H34" s="136"/>
      <c r="I34" s="136"/>
      <c r="J34" s="136"/>
      <c r="K34" s="136"/>
      <c r="L34" s="136"/>
      <c r="M34" s="136"/>
      <c r="N34" s="136"/>
      <c r="O34" s="136"/>
      <c r="P34" s="136"/>
      <c r="Q34" s="136"/>
      <c r="R34" s="136"/>
      <c r="S34" s="136"/>
      <c r="T34" s="35"/>
      <c r="U34" s="136"/>
      <c r="V34" s="136"/>
      <c r="W34" s="136"/>
      <c r="X34" s="136"/>
      <c r="Y34" s="136"/>
      <c r="Z34" s="35"/>
      <c r="AA34" s="136"/>
      <c r="AB34" s="136"/>
      <c r="AC34" s="136"/>
      <c r="AD34" s="13"/>
      <c r="AE34" s="13"/>
      <c r="AF34" s="19"/>
      <c r="AL34" s="4"/>
      <c r="AM34" s="4"/>
      <c r="AN34" s="4"/>
      <c r="BG34" s="4"/>
      <c r="BH34" s="4"/>
      <c r="BI34" s="4"/>
      <c r="CB34" s="4"/>
      <c r="CC34" s="4"/>
      <c r="CD34" s="4"/>
      <c r="CW34" s="4"/>
      <c r="CX34" s="4"/>
      <c r="CY34" s="4"/>
      <c r="DR34" s="4"/>
      <c r="DS34" s="4"/>
      <c r="DT34" s="4"/>
      <c r="EM34" s="4"/>
      <c r="EN34" s="4"/>
      <c r="EO34" s="4"/>
      <c r="FH34" s="4"/>
      <c r="FI34" s="4"/>
      <c r="FJ34" s="4"/>
    </row>
    <row r="35" spans="1:166" s="2" customFormat="1">
      <c r="A35" s="5">
        <v>0.66666666666666696</v>
      </c>
      <c r="B35" s="13"/>
      <c r="C35" s="136"/>
      <c r="D35" s="136"/>
      <c r="E35" s="136"/>
      <c r="F35" s="13"/>
      <c r="G35" s="136"/>
      <c r="H35" s="136"/>
      <c r="I35" s="136"/>
      <c r="J35" s="136"/>
      <c r="K35" s="136"/>
      <c r="L35" s="136"/>
      <c r="M35" s="136"/>
      <c r="N35" s="136"/>
      <c r="O35" s="136"/>
      <c r="P35" s="136"/>
      <c r="Q35" s="136"/>
      <c r="R35" s="136"/>
      <c r="S35" s="136"/>
      <c r="T35" s="35"/>
      <c r="U35" s="136"/>
      <c r="V35" s="136"/>
      <c r="W35" s="136"/>
      <c r="X35" s="136"/>
      <c r="Y35" s="136"/>
      <c r="Z35" s="35"/>
      <c r="AA35" s="136"/>
      <c r="AB35" s="136"/>
      <c r="AC35" s="136"/>
      <c r="AD35" s="13"/>
      <c r="AE35" s="13"/>
      <c r="AF35" s="19"/>
      <c r="AL35" s="4"/>
      <c r="AM35" s="4"/>
      <c r="AN35" s="4"/>
      <c r="BG35" s="4"/>
      <c r="BH35" s="4"/>
      <c r="BI35" s="4"/>
      <c r="CB35" s="4"/>
      <c r="CC35" s="4"/>
      <c r="CD35" s="4"/>
      <c r="CW35" s="4"/>
      <c r="CX35" s="4"/>
      <c r="CY35" s="4"/>
      <c r="DR35" s="4"/>
      <c r="DS35" s="4"/>
      <c r="DT35" s="4"/>
      <c r="EM35" s="4"/>
      <c r="EN35" s="4"/>
      <c r="EO35" s="4"/>
      <c r="FH35" s="4"/>
      <c r="FI35" s="4"/>
      <c r="FJ35" s="4"/>
    </row>
    <row r="36" spans="1:166" s="2" customFormat="1">
      <c r="A36" s="5">
        <v>0.67708333333333404</v>
      </c>
      <c r="B36" s="13"/>
      <c r="C36" s="136"/>
      <c r="D36" s="136"/>
      <c r="E36" s="136"/>
      <c r="F36" s="13"/>
      <c r="G36" s="136"/>
      <c r="H36" s="136"/>
      <c r="I36" s="136"/>
      <c r="J36" s="136"/>
      <c r="K36" s="136"/>
      <c r="L36" s="136"/>
      <c r="M36" s="136"/>
      <c r="N36" s="136"/>
      <c r="O36" s="136"/>
      <c r="P36" s="136"/>
      <c r="Q36" s="136"/>
      <c r="R36" s="136"/>
      <c r="S36" s="136"/>
      <c r="T36" s="35"/>
      <c r="U36" s="136"/>
      <c r="V36" s="136"/>
      <c r="W36" s="136"/>
      <c r="X36" s="136"/>
      <c r="Y36" s="136"/>
      <c r="Z36" s="35"/>
      <c r="AA36" s="136"/>
      <c r="AB36" s="136"/>
      <c r="AC36" s="136"/>
      <c r="AD36" s="13"/>
      <c r="AE36" s="13"/>
      <c r="AF36" s="19"/>
      <c r="AL36" s="4"/>
      <c r="AM36" s="4"/>
      <c r="AN36" s="4"/>
      <c r="BG36" s="4"/>
      <c r="BH36" s="4"/>
      <c r="BI36" s="4"/>
      <c r="CB36" s="4"/>
      <c r="CC36" s="4"/>
      <c r="CD36" s="4"/>
      <c r="CW36" s="4"/>
      <c r="CX36" s="4"/>
      <c r="CY36" s="4"/>
      <c r="DR36" s="4"/>
      <c r="DS36" s="4"/>
      <c r="DT36" s="4"/>
      <c r="EM36" s="4"/>
      <c r="EN36" s="4"/>
      <c r="EO36" s="4"/>
      <c r="FH36" s="4"/>
      <c r="FI36" s="4"/>
      <c r="FJ36" s="4"/>
    </row>
    <row r="37" spans="1:166" s="2" customFormat="1">
      <c r="A37" s="5">
        <v>0.6875</v>
      </c>
      <c r="B37" s="13"/>
      <c r="C37" s="136"/>
      <c r="D37" s="136"/>
      <c r="E37" s="136"/>
      <c r="F37" s="13"/>
      <c r="G37" s="136"/>
      <c r="H37" s="136"/>
      <c r="I37" s="136"/>
      <c r="J37" s="136"/>
      <c r="K37" s="136"/>
      <c r="L37" s="136"/>
      <c r="M37" s="136"/>
      <c r="N37" s="136"/>
      <c r="O37" s="136"/>
      <c r="P37" s="136"/>
      <c r="Q37" s="136"/>
      <c r="R37" s="136"/>
      <c r="S37" s="136"/>
      <c r="T37" s="35"/>
      <c r="U37" s="136"/>
      <c r="V37" s="136"/>
      <c r="W37" s="136"/>
      <c r="X37" s="136"/>
      <c r="Y37" s="136"/>
      <c r="Z37" s="35"/>
      <c r="AA37" s="136"/>
      <c r="AB37" s="136"/>
      <c r="AC37" s="136"/>
      <c r="AD37" s="13"/>
      <c r="AE37" s="13"/>
      <c r="AF37" s="19"/>
      <c r="AL37" s="4"/>
      <c r="AM37" s="4"/>
      <c r="AN37" s="4"/>
      <c r="BG37" s="4"/>
      <c r="BH37" s="4"/>
      <c r="BI37" s="4"/>
      <c r="CB37" s="4"/>
      <c r="CC37" s="4"/>
      <c r="CD37" s="4"/>
      <c r="CW37" s="4"/>
      <c r="CX37" s="4"/>
      <c r="CY37" s="4"/>
      <c r="DR37" s="4"/>
      <c r="DS37" s="4"/>
      <c r="DT37" s="4"/>
      <c r="EM37" s="4"/>
      <c r="EN37" s="4"/>
      <c r="EO37" s="4"/>
      <c r="FH37" s="4"/>
      <c r="FI37" s="4"/>
      <c r="FJ37" s="4"/>
    </row>
    <row r="38" spans="1:166" s="2" customFormat="1">
      <c r="A38" s="5">
        <v>0.69791666666666696</v>
      </c>
      <c r="B38" s="13"/>
      <c r="C38" s="136"/>
      <c r="D38" s="136"/>
      <c r="E38" s="136"/>
      <c r="F38" s="13"/>
      <c r="G38" s="136"/>
      <c r="H38" s="136"/>
      <c r="I38" s="136"/>
      <c r="J38" s="136"/>
      <c r="K38" s="136"/>
      <c r="L38" s="136"/>
      <c r="M38" s="136"/>
      <c r="N38" s="136"/>
      <c r="O38" s="136"/>
      <c r="P38" s="136"/>
      <c r="Q38" s="136"/>
      <c r="R38" s="136"/>
      <c r="S38" s="136"/>
      <c r="T38" s="35"/>
      <c r="U38" s="136"/>
      <c r="V38" s="136"/>
      <c r="W38" s="136"/>
      <c r="X38" s="136"/>
      <c r="Y38" s="136"/>
      <c r="Z38" s="35"/>
      <c r="AA38" s="136"/>
      <c r="AB38" s="136"/>
      <c r="AC38" s="136"/>
      <c r="AD38" s="13"/>
      <c r="AE38" s="13"/>
      <c r="AF38" s="19"/>
      <c r="AL38" s="4"/>
      <c r="AM38" s="4"/>
      <c r="AN38" s="4"/>
      <c r="BG38" s="4"/>
      <c r="BH38" s="4"/>
      <c r="BI38" s="4"/>
      <c r="CB38" s="4"/>
      <c r="CC38" s="4"/>
      <c r="CD38" s="4"/>
      <c r="CW38" s="4"/>
      <c r="CX38" s="4"/>
      <c r="CY38" s="4"/>
      <c r="DR38" s="4"/>
      <c r="DS38" s="4"/>
      <c r="DT38" s="4"/>
      <c r="EM38" s="4"/>
      <c r="EN38" s="4"/>
      <c r="EO38" s="4"/>
      <c r="FH38" s="4"/>
      <c r="FI38" s="4"/>
      <c r="FJ38" s="4"/>
    </row>
    <row r="39" spans="1:166" s="2" customFormat="1">
      <c r="A39" s="5">
        <v>0.70833333333333404</v>
      </c>
      <c r="B39" s="51"/>
      <c r="C39" s="136"/>
      <c r="D39" s="136"/>
      <c r="E39" s="136"/>
      <c r="F39" s="13"/>
      <c r="G39" s="136"/>
      <c r="H39" s="136"/>
      <c r="I39" s="136"/>
      <c r="J39" s="136"/>
      <c r="K39" s="136"/>
      <c r="L39" s="136"/>
      <c r="M39" s="136"/>
      <c r="N39" s="136"/>
      <c r="O39" s="136"/>
      <c r="P39" s="136"/>
      <c r="Q39" s="136"/>
      <c r="R39" s="136"/>
      <c r="S39" s="136"/>
      <c r="T39" s="35"/>
      <c r="U39" s="136"/>
      <c r="V39" s="136"/>
      <c r="W39" s="136"/>
      <c r="X39" s="136"/>
      <c r="Y39" s="136"/>
      <c r="Z39" s="35"/>
      <c r="AA39" s="136"/>
      <c r="AB39" s="136"/>
      <c r="AC39" s="136"/>
      <c r="AD39" s="13"/>
      <c r="AE39" s="13"/>
      <c r="AF39" s="19"/>
      <c r="AL39" s="4"/>
      <c r="AM39" s="4"/>
      <c r="AN39" s="4"/>
      <c r="BG39" s="4"/>
      <c r="BH39" s="4"/>
      <c r="BI39" s="4"/>
      <c r="CB39" s="4"/>
      <c r="CC39" s="4"/>
      <c r="CD39" s="4"/>
      <c r="CW39" s="4"/>
      <c r="CX39" s="4"/>
      <c r="CY39" s="4"/>
      <c r="DR39" s="4"/>
      <c r="DS39" s="4"/>
      <c r="DT39" s="4"/>
      <c r="EM39" s="4"/>
      <c r="EN39" s="4"/>
      <c r="EO39" s="4"/>
      <c r="FH39" s="4"/>
      <c r="FI39" s="4"/>
      <c r="FJ39" s="4"/>
    </row>
    <row r="40" spans="1:166" s="2" customFormat="1">
      <c r="A40" s="5">
        <v>0.71875</v>
      </c>
      <c r="B40" s="13"/>
      <c r="C40" s="136"/>
      <c r="D40" s="136"/>
      <c r="E40" s="136"/>
      <c r="F40" s="13"/>
      <c r="G40" s="136"/>
      <c r="H40" s="136"/>
      <c r="I40" s="136"/>
      <c r="J40" s="136"/>
      <c r="K40" s="136"/>
      <c r="L40" s="136"/>
      <c r="M40" s="136"/>
      <c r="N40" s="136"/>
      <c r="O40" s="136"/>
      <c r="P40" s="136"/>
      <c r="Q40" s="136"/>
      <c r="R40" s="136"/>
      <c r="S40" s="136"/>
      <c r="T40" s="35"/>
      <c r="U40" s="136"/>
      <c r="V40" s="136"/>
      <c r="W40" s="136"/>
      <c r="X40" s="136"/>
      <c r="Y40" s="136"/>
      <c r="Z40" s="35"/>
      <c r="AA40" s="136"/>
      <c r="AB40" s="136"/>
      <c r="AC40" s="136"/>
      <c r="AD40" s="13"/>
      <c r="AE40" s="13"/>
      <c r="AF40" s="19"/>
      <c r="AL40" s="4"/>
      <c r="AM40" s="4"/>
      <c r="AN40" s="4"/>
      <c r="BG40" s="4"/>
      <c r="BH40" s="4"/>
      <c r="BI40" s="4"/>
      <c r="CB40" s="4"/>
      <c r="CC40" s="4"/>
      <c r="CD40" s="4"/>
      <c r="CW40" s="4"/>
      <c r="CX40" s="4"/>
      <c r="CY40" s="4"/>
      <c r="DR40" s="4"/>
      <c r="DS40" s="4"/>
      <c r="DT40" s="4"/>
      <c r="EM40" s="4"/>
      <c r="EN40" s="4"/>
      <c r="EO40" s="4"/>
      <c r="FH40" s="4"/>
      <c r="FI40" s="4"/>
      <c r="FJ40" s="4"/>
    </row>
    <row r="41" spans="1:166" s="2" customFormat="1">
      <c r="A41" s="5">
        <v>0.72916666666666696</v>
      </c>
      <c r="B41" s="13"/>
      <c r="C41" s="136"/>
      <c r="D41" s="136"/>
      <c r="E41" s="136"/>
      <c r="F41" s="13"/>
      <c r="G41" s="136"/>
      <c r="H41" s="136"/>
      <c r="I41" s="136"/>
      <c r="J41" s="136"/>
      <c r="K41" s="136"/>
      <c r="L41" s="136"/>
      <c r="M41" s="136"/>
      <c r="N41" s="136"/>
      <c r="O41" s="136"/>
      <c r="P41" s="136"/>
      <c r="Q41" s="136"/>
      <c r="R41" s="136"/>
      <c r="S41" s="136"/>
      <c r="T41" s="35"/>
      <c r="U41" s="136"/>
      <c r="V41" s="136"/>
      <c r="W41" s="136"/>
      <c r="X41" s="136"/>
      <c r="Y41" s="136"/>
      <c r="Z41" s="35"/>
      <c r="AA41" s="136"/>
      <c r="AB41" s="136"/>
      <c r="AC41" s="136"/>
      <c r="AD41" s="13"/>
      <c r="AE41" s="13"/>
      <c r="AF41" s="19"/>
      <c r="AL41" s="4"/>
      <c r="AM41" s="4"/>
      <c r="AN41" s="4"/>
      <c r="BG41" s="4"/>
      <c r="BH41" s="4"/>
      <c r="BI41" s="4"/>
      <c r="CB41" s="4"/>
      <c r="CC41" s="4"/>
      <c r="CD41" s="4"/>
      <c r="CW41" s="4"/>
      <c r="CX41" s="4"/>
      <c r="CY41" s="4"/>
      <c r="DR41" s="4"/>
      <c r="DS41" s="4"/>
      <c r="DT41" s="4"/>
      <c r="EM41" s="4"/>
      <c r="EN41" s="4"/>
      <c r="EO41" s="4"/>
      <c r="FH41" s="4"/>
      <c r="FI41" s="4"/>
      <c r="FJ41" s="4"/>
    </row>
    <row r="42" spans="1:166" s="2" customFormat="1" ht="12.75" customHeight="1">
      <c r="A42" s="5">
        <v>0.73958333333333404</v>
      </c>
      <c r="B42" s="13"/>
      <c r="C42" s="136"/>
      <c r="D42" s="136"/>
      <c r="E42" s="136"/>
      <c r="F42" s="13"/>
      <c r="G42" s="136"/>
      <c r="H42" s="136"/>
      <c r="I42" s="136"/>
      <c r="J42" s="136"/>
      <c r="K42" s="136"/>
      <c r="L42" s="136"/>
      <c r="M42" s="136"/>
      <c r="N42" s="136"/>
      <c r="O42" s="136"/>
      <c r="P42" s="136"/>
      <c r="Q42" s="136"/>
      <c r="R42" s="136"/>
      <c r="S42" s="136"/>
      <c r="T42" s="35"/>
      <c r="U42" s="136"/>
      <c r="V42" s="136"/>
      <c r="W42" s="136"/>
      <c r="X42" s="136"/>
      <c r="Y42" s="136"/>
      <c r="Z42" s="35"/>
      <c r="AA42" s="136"/>
      <c r="AB42" s="136"/>
      <c r="AC42" s="136"/>
      <c r="AD42" s="13"/>
      <c r="AE42" s="13"/>
      <c r="AF42" s="19"/>
      <c r="AL42" s="4"/>
      <c r="AM42" s="4"/>
      <c r="AN42" s="4"/>
      <c r="BG42" s="4"/>
      <c r="BH42" s="4"/>
      <c r="BI42" s="4"/>
      <c r="CB42" s="4"/>
      <c r="CC42" s="4"/>
      <c r="CD42" s="4"/>
      <c r="CW42" s="4"/>
      <c r="CX42" s="4"/>
      <c r="CY42" s="4"/>
      <c r="DR42" s="4"/>
      <c r="DS42" s="4"/>
      <c r="DT42" s="4"/>
      <c r="EM42" s="4"/>
      <c r="EN42" s="4"/>
      <c r="EO42" s="4"/>
      <c r="FH42" s="4"/>
      <c r="FI42" s="4"/>
      <c r="FJ42" s="4"/>
    </row>
    <row r="43" spans="1:166" s="2" customFormat="1" ht="12.75" customHeight="1">
      <c r="A43" s="5">
        <v>0.749999999999998</v>
      </c>
      <c r="B43" s="53"/>
      <c r="C43" s="140"/>
      <c r="D43" s="140"/>
      <c r="E43" s="140"/>
      <c r="F43" s="53"/>
      <c r="G43" s="140"/>
      <c r="H43" s="140"/>
      <c r="I43" s="140"/>
      <c r="J43" s="140"/>
      <c r="K43" s="140"/>
      <c r="L43" s="140"/>
      <c r="M43" s="140"/>
      <c r="N43" s="140"/>
      <c r="O43" s="140"/>
      <c r="P43" s="140"/>
      <c r="Q43" s="140"/>
      <c r="R43" s="140"/>
      <c r="S43" s="140"/>
      <c r="T43" s="38"/>
      <c r="U43" s="140"/>
      <c r="V43" s="140"/>
      <c r="W43" s="140"/>
      <c r="X43" s="140"/>
      <c r="Y43" s="140"/>
      <c r="Z43" s="38"/>
      <c r="AA43" s="140"/>
      <c r="AB43" s="140"/>
      <c r="AC43" s="140"/>
      <c r="AD43" s="53"/>
      <c r="AE43" s="53"/>
      <c r="AF43" s="40"/>
      <c r="AL43" s="4"/>
      <c r="AM43" s="4"/>
      <c r="AN43" s="4"/>
      <c r="BG43" s="4"/>
      <c r="BH43" s="4"/>
      <c r="BI43" s="4"/>
      <c r="CB43" s="4"/>
      <c r="CC43" s="4"/>
      <c r="CD43" s="4"/>
      <c r="CW43" s="4"/>
      <c r="CX43" s="4"/>
      <c r="CY43" s="4"/>
      <c r="DR43" s="4"/>
      <c r="DS43" s="4"/>
      <c r="DT43" s="4"/>
      <c r="EM43" s="4"/>
      <c r="EN43" s="4"/>
      <c r="EO43" s="4"/>
      <c r="FH43" s="4"/>
      <c r="FI43" s="4"/>
      <c r="FJ43" s="4"/>
    </row>
    <row r="44" spans="1:166" s="2" customFormat="1" ht="12.75" customHeight="1">
      <c r="A44" s="5">
        <v>0.76041666666666397</v>
      </c>
      <c r="B44" s="53"/>
      <c r="C44" s="140"/>
      <c r="D44" s="140"/>
      <c r="E44" s="140"/>
      <c r="F44" s="53"/>
      <c r="G44" s="140"/>
      <c r="H44" s="140"/>
      <c r="I44" s="140"/>
      <c r="J44" s="140"/>
      <c r="K44" s="140"/>
      <c r="L44" s="140"/>
      <c r="M44" s="140"/>
      <c r="N44" s="140"/>
      <c r="O44" s="140"/>
      <c r="P44" s="140"/>
      <c r="Q44" s="140"/>
      <c r="R44" s="140"/>
      <c r="S44" s="140"/>
      <c r="T44" s="38"/>
      <c r="U44" s="140"/>
      <c r="V44" s="140"/>
      <c r="W44" s="140"/>
      <c r="X44" s="140"/>
      <c r="Y44" s="140"/>
      <c r="Z44" s="38"/>
      <c r="AA44" s="140"/>
      <c r="AB44" s="140"/>
      <c r="AC44" s="140"/>
      <c r="AD44" s="53"/>
      <c r="AE44" s="53"/>
      <c r="AF44" s="40"/>
      <c r="AL44" s="4"/>
      <c r="AM44" s="4"/>
      <c r="AN44" s="4"/>
      <c r="BG44" s="4"/>
      <c r="BH44" s="4"/>
      <c r="BI44" s="4"/>
      <c r="CB44" s="4"/>
      <c r="CC44" s="4"/>
      <c r="CD44" s="4"/>
      <c r="CW44" s="4"/>
      <c r="CX44" s="4"/>
      <c r="CY44" s="4"/>
      <c r="DR44" s="4"/>
      <c r="DS44" s="4"/>
      <c r="DT44" s="4"/>
      <c r="EM44" s="4"/>
      <c r="EN44" s="4"/>
      <c r="EO44" s="4"/>
      <c r="FH44" s="4"/>
      <c r="FI44" s="4"/>
      <c r="FJ44" s="4"/>
    </row>
    <row r="45" spans="1:166" s="2" customFormat="1" ht="12.75" customHeight="1">
      <c r="A45" s="5">
        <v>0.77083333333333004</v>
      </c>
      <c r="B45" s="53"/>
      <c r="C45" s="140"/>
      <c r="D45" s="140"/>
      <c r="E45" s="140"/>
      <c r="F45" s="53"/>
      <c r="G45" s="140"/>
      <c r="H45" s="140"/>
      <c r="I45" s="140"/>
      <c r="J45" s="140"/>
      <c r="K45" s="140"/>
      <c r="L45" s="140"/>
      <c r="M45" s="140"/>
      <c r="N45" s="140"/>
      <c r="O45" s="140"/>
      <c r="P45" s="140"/>
      <c r="Q45" s="140"/>
      <c r="R45" s="140"/>
      <c r="S45" s="140"/>
      <c r="T45" s="38"/>
      <c r="U45" s="140"/>
      <c r="V45" s="140"/>
      <c r="W45" s="140"/>
      <c r="X45" s="140"/>
      <c r="Y45" s="140"/>
      <c r="Z45" s="38"/>
      <c r="AA45" s="140"/>
      <c r="AB45" s="140"/>
      <c r="AC45" s="140"/>
      <c r="AD45" s="53"/>
      <c r="AE45" s="53"/>
      <c r="AF45" s="40"/>
      <c r="AL45" s="4"/>
      <c r="AM45" s="4"/>
      <c r="AN45" s="4"/>
      <c r="BG45" s="4"/>
      <c r="BH45" s="4"/>
      <c r="BI45" s="4"/>
      <c r="CB45" s="4"/>
      <c r="CC45" s="4"/>
      <c r="CD45" s="4"/>
      <c r="CW45" s="4"/>
      <c r="CX45" s="4"/>
      <c r="CY45" s="4"/>
      <c r="DR45" s="4"/>
      <c r="DS45" s="4"/>
      <c r="DT45" s="4"/>
      <c r="EM45" s="4"/>
      <c r="EN45" s="4"/>
      <c r="EO45" s="4"/>
      <c r="FH45" s="4"/>
      <c r="FI45" s="4"/>
      <c r="FJ45" s="4"/>
    </row>
    <row r="46" spans="1:166" s="2" customFormat="1" ht="12.75" customHeight="1">
      <c r="A46" s="5">
        <v>0.781249999999996</v>
      </c>
      <c r="B46" s="53"/>
      <c r="C46" s="140"/>
      <c r="D46" s="140"/>
      <c r="E46" s="140"/>
      <c r="F46" s="53"/>
      <c r="G46" s="140"/>
      <c r="H46" s="140"/>
      <c r="I46" s="140"/>
      <c r="J46" s="140"/>
      <c r="K46" s="140"/>
      <c r="L46" s="140"/>
      <c r="M46" s="140"/>
      <c r="N46" s="140"/>
      <c r="O46" s="140"/>
      <c r="P46" s="140"/>
      <c r="Q46" s="140"/>
      <c r="R46" s="140"/>
      <c r="S46" s="140"/>
      <c r="T46" s="38"/>
      <c r="U46" s="140"/>
      <c r="V46" s="140"/>
      <c r="W46" s="140"/>
      <c r="X46" s="140"/>
      <c r="Y46" s="140"/>
      <c r="Z46" s="38"/>
      <c r="AA46" s="140"/>
      <c r="AB46" s="140"/>
      <c r="AC46" s="140"/>
      <c r="AD46" s="53"/>
      <c r="AE46" s="53"/>
      <c r="AF46" s="40"/>
      <c r="AL46" s="4"/>
      <c r="AM46" s="4"/>
      <c r="AN46" s="4"/>
      <c r="BG46" s="4"/>
      <c r="BH46" s="4"/>
      <c r="BI46" s="4"/>
      <c r="CB46" s="4"/>
      <c r="CC46" s="4"/>
      <c r="CD46" s="4"/>
      <c r="CW46" s="4"/>
      <c r="CX46" s="4"/>
      <c r="CY46" s="4"/>
      <c r="DR46" s="4"/>
      <c r="DS46" s="4"/>
      <c r="DT46" s="4"/>
      <c r="EM46" s="4"/>
      <c r="EN46" s="4"/>
      <c r="EO46" s="4"/>
      <c r="FH46" s="4"/>
      <c r="FI46" s="4"/>
      <c r="FJ46" s="4"/>
    </row>
    <row r="47" spans="1:166" s="2" customFormat="1" ht="12.75" customHeight="1">
      <c r="A47" s="5">
        <v>0.79166666666666197</v>
      </c>
      <c r="B47" s="53"/>
      <c r="C47" s="140"/>
      <c r="D47" s="140"/>
      <c r="E47" s="140"/>
      <c r="F47" s="53"/>
      <c r="G47" s="140"/>
      <c r="H47" s="140"/>
      <c r="I47" s="140"/>
      <c r="J47" s="140"/>
      <c r="K47" s="140"/>
      <c r="L47" s="140"/>
      <c r="M47" s="140"/>
      <c r="N47" s="140"/>
      <c r="O47" s="140"/>
      <c r="P47" s="140"/>
      <c r="Q47" s="140"/>
      <c r="R47" s="140"/>
      <c r="S47" s="140"/>
      <c r="T47" s="38"/>
      <c r="U47" s="140"/>
      <c r="V47" s="140"/>
      <c r="W47" s="140"/>
      <c r="X47" s="140"/>
      <c r="Y47" s="140"/>
      <c r="Z47" s="38"/>
      <c r="AA47" s="140"/>
      <c r="AB47" s="140"/>
      <c r="AC47" s="140"/>
      <c r="AD47" s="53"/>
      <c r="AE47" s="53"/>
      <c r="AF47" s="40"/>
      <c r="AL47" s="4"/>
      <c r="AM47" s="4"/>
      <c r="AN47" s="4"/>
      <c r="BG47" s="4"/>
      <c r="BH47" s="4"/>
      <c r="BI47" s="4"/>
      <c r="CB47" s="4"/>
      <c r="CC47" s="4"/>
      <c r="CD47" s="4"/>
      <c r="CW47" s="4"/>
      <c r="CX47" s="4"/>
      <c r="CY47" s="4"/>
      <c r="DR47" s="4"/>
      <c r="DS47" s="4"/>
      <c r="DT47" s="4"/>
      <c r="EM47" s="4"/>
      <c r="EN47" s="4"/>
      <c r="EO47" s="4"/>
      <c r="FH47" s="4"/>
      <c r="FI47" s="4"/>
      <c r="FJ47" s="4"/>
    </row>
    <row r="48" spans="1:166" s="2" customFormat="1" ht="12.75" customHeight="1">
      <c r="A48" s="5">
        <v>0.80208333333332804</v>
      </c>
      <c r="B48" s="53"/>
      <c r="C48" s="140"/>
      <c r="D48" s="140"/>
      <c r="E48" s="140"/>
      <c r="F48" s="53"/>
      <c r="G48" s="140"/>
      <c r="H48" s="140"/>
      <c r="I48" s="140"/>
      <c r="J48" s="140"/>
      <c r="K48" s="140"/>
      <c r="L48" s="140"/>
      <c r="M48" s="140"/>
      <c r="N48" s="140"/>
      <c r="O48" s="140"/>
      <c r="P48" s="140"/>
      <c r="Q48" s="140"/>
      <c r="R48" s="140"/>
      <c r="S48" s="140"/>
      <c r="T48" s="38"/>
      <c r="U48" s="140"/>
      <c r="V48" s="140"/>
      <c r="W48" s="140"/>
      <c r="X48" s="140"/>
      <c r="Y48" s="140"/>
      <c r="Z48" s="38"/>
      <c r="AA48" s="140"/>
      <c r="AB48" s="140"/>
      <c r="AC48" s="140"/>
      <c r="AD48" s="53"/>
      <c r="AE48" s="53"/>
      <c r="AF48" s="40"/>
      <c r="AL48" s="4"/>
      <c r="AM48" s="4"/>
      <c r="AN48" s="4"/>
      <c r="BG48" s="4"/>
      <c r="BH48" s="4"/>
      <c r="BI48" s="4"/>
      <c r="CB48" s="4"/>
      <c r="CC48" s="4"/>
      <c r="CD48" s="4"/>
      <c r="CW48" s="4"/>
      <c r="CX48" s="4"/>
      <c r="CY48" s="4"/>
      <c r="DR48" s="4"/>
      <c r="DS48" s="4"/>
      <c r="DT48" s="4"/>
      <c r="EM48" s="4"/>
      <c r="EN48" s="4"/>
      <c r="EO48" s="4"/>
      <c r="FH48" s="4"/>
      <c r="FI48" s="4"/>
      <c r="FJ48" s="4"/>
    </row>
    <row r="49" spans="1:166" s="2" customFormat="1" ht="12.75" customHeight="1">
      <c r="A49" s="5">
        <v>0.812499999999994</v>
      </c>
      <c r="B49" s="53"/>
      <c r="C49" s="140"/>
      <c r="D49" s="140"/>
      <c r="E49" s="140"/>
      <c r="F49" s="53"/>
      <c r="G49" s="140"/>
      <c r="H49" s="140"/>
      <c r="I49" s="140"/>
      <c r="J49" s="140"/>
      <c r="K49" s="140"/>
      <c r="L49" s="140"/>
      <c r="M49" s="140"/>
      <c r="N49" s="140"/>
      <c r="O49" s="140"/>
      <c r="P49" s="140"/>
      <c r="Q49" s="140"/>
      <c r="R49" s="140"/>
      <c r="S49" s="140"/>
      <c r="T49" s="38"/>
      <c r="U49" s="140"/>
      <c r="V49" s="140"/>
      <c r="W49" s="140"/>
      <c r="X49" s="140"/>
      <c r="Y49" s="140"/>
      <c r="Z49" s="38"/>
      <c r="AA49" s="140"/>
      <c r="AB49" s="140"/>
      <c r="AC49" s="140"/>
      <c r="AD49" s="53"/>
      <c r="AE49" s="53"/>
      <c r="AF49" s="40"/>
      <c r="AL49" s="4"/>
      <c r="AM49" s="4"/>
      <c r="AN49" s="4"/>
      <c r="BG49" s="4"/>
      <c r="BH49" s="4"/>
      <c r="BI49" s="4"/>
      <c r="CB49" s="4"/>
      <c r="CC49" s="4"/>
      <c r="CD49" s="4"/>
      <c r="CW49" s="4"/>
      <c r="CX49" s="4"/>
      <c r="CY49" s="4"/>
      <c r="DR49" s="4"/>
      <c r="DS49" s="4"/>
      <c r="DT49" s="4"/>
      <c r="EM49" s="4"/>
      <c r="EN49" s="4"/>
      <c r="EO49" s="4"/>
      <c r="FH49" s="4"/>
      <c r="FI49" s="4"/>
      <c r="FJ49" s="4"/>
    </row>
    <row r="50" spans="1:166" s="2" customFormat="1" ht="12.75" customHeight="1">
      <c r="A50" s="5">
        <v>0.82291666666665997</v>
      </c>
      <c r="B50" s="53"/>
      <c r="C50" s="140"/>
      <c r="D50" s="140"/>
      <c r="E50" s="140"/>
      <c r="F50" s="53"/>
      <c r="G50" s="140"/>
      <c r="H50" s="140"/>
      <c r="I50" s="140"/>
      <c r="J50" s="140"/>
      <c r="K50" s="140"/>
      <c r="L50" s="140"/>
      <c r="M50" s="140"/>
      <c r="N50" s="140"/>
      <c r="O50" s="140"/>
      <c r="P50" s="140"/>
      <c r="Q50" s="140"/>
      <c r="R50" s="140"/>
      <c r="S50" s="140"/>
      <c r="T50" s="38"/>
      <c r="U50" s="140"/>
      <c r="V50" s="140"/>
      <c r="W50" s="140"/>
      <c r="X50" s="140"/>
      <c r="Y50" s="140"/>
      <c r="Z50" s="38"/>
      <c r="AA50" s="140"/>
      <c r="AB50" s="140"/>
      <c r="AC50" s="140"/>
      <c r="AD50" s="53"/>
      <c r="AE50" s="53"/>
      <c r="AF50" s="40"/>
      <c r="AL50" s="4"/>
      <c r="AM50" s="4"/>
      <c r="AN50" s="4"/>
      <c r="BG50" s="4"/>
      <c r="BH50" s="4"/>
      <c r="BI50" s="4"/>
      <c r="CB50" s="4"/>
      <c r="CC50" s="4"/>
      <c r="CD50" s="4"/>
      <c r="CW50" s="4"/>
      <c r="CX50" s="4"/>
      <c r="CY50" s="4"/>
      <c r="DR50" s="4"/>
      <c r="DS50" s="4"/>
      <c r="DT50" s="4"/>
      <c r="EM50" s="4"/>
      <c r="EN50" s="4"/>
      <c r="EO50" s="4"/>
      <c r="FH50" s="4"/>
      <c r="FI50" s="4"/>
      <c r="FJ50" s="4"/>
    </row>
    <row r="51" spans="1:166" s="2" customFormat="1" ht="13.5" thickBot="1">
      <c r="A51" s="5">
        <v>0.83333333333332604</v>
      </c>
      <c r="B51" s="54"/>
      <c r="C51" s="141"/>
      <c r="D51" s="141"/>
      <c r="E51" s="141"/>
      <c r="F51" s="54"/>
      <c r="G51" s="141"/>
      <c r="H51" s="141"/>
      <c r="I51" s="141"/>
      <c r="J51" s="141"/>
      <c r="K51" s="141"/>
      <c r="L51" s="141"/>
      <c r="M51" s="141"/>
      <c r="N51" s="141"/>
      <c r="O51" s="141"/>
      <c r="P51" s="141"/>
      <c r="Q51" s="141"/>
      <c r="R51" s="141"/>
      <c r="S51" s="141"/>
      <c r="T51" s="39"/>
      <c r="U51" s="141"/>
      <c r="V51" s="141"/>
      <c r="W51" s="141"/>
      <c r="X51" s="141"/>
      <c r="Y51" s="141"/>
      <c r="Z51" s="39"/>
      <c r="AA51" s="141"/>
      <c r="AB51" s="141"/>
      <c r="AC51" s="141"/>
      <c r="AD51" s="54"/>
      <c r="AE51" s="54"/>
      <c r="AF51" s="23"/>
      <c r="AL51" s="4"/>
      <c r="AM51" s="4"/>
      <c r="AN51" s="4"/>
      <c r="BG51" s="4"/>
      <c r="BH51" s="4"/>
      <c r="BI51" s="4"/>
      <c r="CB51" s="4"/>
      <c r="CC51" s="4"/>
      <c r="CD51" s="4"/>
      <c r="CW51" s="4"/>
      <c r="CX51" s="4"/>
      <c r="CY51" s="4"/>
      <c r="DR51" s="4"/>
      <c r="DS51" s="4"/>
      <c r="DT51" s="4"/>
      <c r="EM51" s="4"/>
      <c r="EN51" s="4"/>
      <c r="EO51" s="4"/>
      <c r="FH51" s="4"/>
      <c r="FI51" s="4"/>
      <c r="FJ51" s="4"/>
    </row>
    <row r="52" spans="1:166"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row>
    <row r="53" spans="1:166"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row>
    <row r="54" spans="1:166"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row>
    <row r="55" spans="1:166" s="2" customFormat="1">
      <c r="A55" s="7"/>
      <c r="B55" s="11"/>
      <c r="I55" s="7"/>
      <c r="J55" s="7"/>
      <c r="K55" s="7"/>
      <c r="L55" s="7"/>
      <c r="M55" s="7"/>
      <c r="N55" s="7"/>
      <c r="O55" s="7"/>
      <c r="P55" s="7"/>
      <c r="Q55" s="7"/>
      <c r="R55" s="7"/>
      <c r="S55" s="7"/>
      <c r="T55" s="7"/>
      <c r="U55" s="7"/>
      <c r="V55" s="7"/>
      <c r="W55" s="7"/>
      <c r="X55" s="7"/>
      <c r="Y55" s="7"/>
      <c r="Z55" s="7"/>
      <c r="AA55" s="7"/>
      <c r="AB55" s="7"/>
      <c r="AC55" s="7"/>
      <c r="AD55" s="7"/>
      <c r="AE55" s="7"/>
    </row>
    <row r="56" spans="1:166"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row>
    <row r="57" spans="1:166"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row>
    <row r="58" spans="1:166"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row>
    <row r="59" spans="1:166"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row>
    <row r="60" spans="1:166"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row>
    <row r="61" spans="1:166"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row>
    <row r="62" spans="1:166"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row>
    <row r="63" spans="1:166"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row>
    <row r="64" spans="1:166"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row>
    <row r="65" spans="1:31"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row>
    <row r="66" spans="1:31"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row>
    <row r="67" spans="1:31"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row>
    <row r="68" spans="1:31"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row>
    <row r="69" spans="1:31"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row>
    <row r="70" spans="1:31"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row>
    <row r="71" spans="1:31"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row>
    <row r="72" spans="1:31"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row>
    <row r="73" spans="1:31"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row>
    <row r="74" spans="1:31"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row>
    <row r="75" spans="1:31"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row>
    <row r="76" spans="1:31"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row>
    <row r="77" spans="1:31"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row>
    <row r="78" spans="1:31"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row>
    <row r="79" spans="1:31"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row>
    <row r="80" spans="1:31"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row>
    <row r="81" spans="1:31"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row>
    <row r="82" spans="1:31"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row>
    <row r="83" spans="1:31"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row>
    <row r="84" spans="1:31"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row>
    <row r="85" spans="1:31"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row>
    <row r="86" spans="1:31"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row>
    <row r="87" spans="1:31"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row>
    <row r="88" spans="1:31"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row>
    <row r="89" spans="1:31"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row>
    <row r="90" spans="1:31"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row>
    <row r="91" spans="1:31"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row>
    <row r="92" spans="1:31"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row>
    <row r="93" spans="1:31"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row>
    <row r="94" spans="1:31"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row>
    <row r="95" spans="1:31"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row>
    <row r="96" spans="1:31"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row>
    <row r="97" spans="1:31"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row>
    <row r="98" spans="1:31"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row>
    <row r="99" spans="1:31"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row>
    <row r="100" spans="1:31"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row>
    <row r="101" spans="1:31"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row>
    <row r="102" spans="1:31"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row>
    <row r="103" spans="1:31"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row>
    <row r="104" spans="1:31"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row>
    <row r="105" spans="1:31"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row>
    <row r="106" spans="1:31"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row>
    <row r="107" spans="1:31"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row>
    <row r="108" spans="1:31"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row>
    <row r="109" spans="1:31"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row>
    <row r="110" spans="1:31"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row>
    <row r="111" spans="1:31"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row>
    <row r="112" spans="1:31"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row>
    <row r="113" spans="1:31"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row>
    <row r="114" spans="1:31"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row>
    <row r="115" spans="1:31"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row>
    <row r="116" spans="1:31"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row>
    <row r="117" spans="1:31"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row>
    <row r="118" spans="1:31"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row>
    <row r="119" spans="1:31"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row>
    <row r="120" spans="1:31"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row>
    <row r="121" spans="1:31"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row>
    <row r="122" spans="1:31"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row>
    <row r="123" spans="1:31"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row>
    <row r="124" spans="1:31"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row>
    <row r="125" spans="1:31"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row>
    <row r="126" spans="1:31"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row>
    <row r="127" spans="1:31"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row>
    <row r="128" spans="1:31"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row>
    <row r="129" spans="1:31"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row>
    <row r="130" spans="1:31"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row>
    <row r="131" spans="1:31"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row>
    <row r="132" spans="1:31"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row>
    <row r="133" spans="1:31"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row>
    <row r="134" spans="1:31"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row>
    <row r="135" spans="1:31"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row>
    <row r="136" spans="1:31"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row>
    <row r="137" spans="1:31"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row>
    <row r="138" spans="1:31"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row>
    <row r="139" spans="1:31"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row>
    <row r="140" spans="1:31"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row>
    <row r="141" spans="1:31"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row>
    <row r="142" spans="1:31"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row>
    <row r="143" spans="1:31"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row>
    <row r="144" spans="1:31"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row>
    <row r="145" spans="1:31"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row>
    <row r="146" spans="1:31"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row>
    <row r="147" spans="1:31"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row>
    <row r="148" spans="1:31"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row>
    <row r="149" spans="1:31"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row>
    <row r="150" spans="1:31"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row>
    <row r="151" spans="1:31"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row>
    <row r="152" spans="1:31"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row>
    <row r="153" spans="1:31"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row>
    <row r="154" spans="1:31"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row>
    <row r="155" spans="1:31"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row>
    <row r="156" spans="1:31"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row>
    <row r="157" spans="1:31"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row>
    <row r="158" spans="1:31"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row>
    <row r="159" spans="1:31"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row>
    <row r="160" spans="1:31"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row>
    <row r="161" spans="1:31"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row>
    <row r="162" spans="1:31"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row>
    <row r="163" spans="1:31"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row>
    <row r="164" spans="1:31"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row>
    <row r="165" spans="1:31"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row>
    <row r="166" spans="1:31"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row>
    <row r="167" spans="1:31"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row>
    <row r="168" spans="1:31"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row>
    <row r="169" spans="1:31"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row>
    <row r="170" spans="1:31"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row>
    <row r="171" spans="1:31"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row>
    <row r="172" spans="1:31"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row>
    <row r="173" spans="1:31"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row>
    <row r="174" spans="1:31"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row>
    <row r="175" spans="1:31"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row>
    <row r="176" spans="1:31"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row>
    <row r="177" spans="1:31"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row>
    <row r="178" spans="1:31"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row>
    <row r="179" spans="1:31"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row>
    <row r="180" spans="1:31"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row>
    <row r="181" spans="1:31"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row>
    <row r="182" spans="1:31"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row>
    <row r="183" spans="1:31"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row>
    <row r="184" spans="1:31"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row>
    <row r="185" spans="1:31"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row>
    <row r="186" spans="1:31"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row>
    <row r="187" spans="1:31"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row>
    <row r="188" spans="1:31"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row>
    <row r="189" spans="1:31"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row>
    <row r="190" spans="1:31"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row>
    <row r="191" spans="1:31"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row>
    <row r="192" spans="1:31"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row>
    <row r="193" spans="1:31"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row>
    <row r="194" spans="1:31"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row>
    <row r="195" spans="1:31"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row>
    <row r="196" spans="1:31"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row>
    <row r="197" spans="1:31"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row>
    <row r="198" spans="1:31"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row>
    <row r="199" spans="1:31"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row>
    <row r="200" spans="1:31"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row>
    <row r="201" spans="1:31"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row>
    <row r="202" spans="1:31"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row>
    <row r="203" spans="1:31"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row>
    <row r="204" spans="1:31"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row>
    <row r="205" spans="1:31"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row>
    <row r="206" spans="1:31"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row>
    <row r="207" spans="1:31"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row>
    <row r="208" spans="1:31"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row>
    <row r="209" spans="1:31"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row>
    <row r="210" spans="1:31"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row>
    <row r="211" spans="1:31"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row>
    <row r="212" spans="1:31"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row>
    <row r="213" spans="1:31"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row>
    <row r="214" spans="1:31"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row>
    <row r="215" spans="1:31"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row>
    <row r="216" spans="1:31"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row>
    <row r="217" spans="1:31"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row>
    <row r="218" spans="1:31"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row>
    <row r="219" spans="1:31"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row>
    <row r="220" spans="1:31"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row>
    <row r="221" spans="1:31"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row>
    <row r="222" spans="1:31"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row>
    <row r="223" spans="1:31"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row>
    <row r="224" spans="1:31"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row>
    <row r="225" spans="1:31"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row>
    <row r="226" spans="1:31"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row>
    <row r="227" spans="1:31"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row>
    <row r="228" spans="1:31"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row>
    <row r="229" spans="1:31"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row>
    <row r="230" spans="1:31"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row>
    <row r="231" spans="1:31"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row>
    <row r="232" spans="1:31"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row>
    <row r="233" spans="1:31"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row>
    <row r="234" spans="1:31"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row>
    <row r="235" spans="1:31"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row>
    <row r="236" spans="1:31"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row>
    <row r="237" spans="1:31"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row>
    <row r="238" spans="1:31"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row>
    <row r="239" spans="1:31"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row>
    <row r="240" spans="1:31"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row>
    <row r="241" spans="1:31"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row>
    <row r="242" spans="1:31"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row>
    <row r="243" spans="1:31"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row>
    <row r="244" spans="1:31"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row>
    <row r="245" spans="1:31"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row>
    <row r="246" spans="1:31"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row>
    <row r="247" spans="1:31"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row>
    <row r="248" spans="1:31"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row>
    <row r="249" spans="1:31"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row>
    <row r="250" spans="1:31"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row>
    <row r="251" spans="1:31"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row>
    <row r="252" spans="1:31"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row>
    <row r="253" spans="1:31"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row>
    <row r="254" spans="1:31"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row>
    <row r="255" spans="1:31"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row>
    <row r="256" spans="1:31"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row>
    <row r="257" spans="1:31"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row>
    <row r="258" spans="1:31"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row>
    <row r="259" spans="1:31"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row>
    <row r="260" spans="1:31"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row>
    <row r="261" spans="1:31"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row>
    <row r="262" spans="1:31"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row>
    <row r="263" spans="1:31"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row>
    <row r="264" spans="1:31"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row>
    <row r="265" spans="1:31"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row>
    <row r="266" spans="1:31"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row>
    <row r="267" spans="1:31"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row>
    <row r="268" spans="1:31"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row>
    <row r="269" spans="1:31"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row>
    <row r="270" spans="1:31"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row>
    <row r="271" spans="1:31"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row>
    <row r="272" spans="1:31"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row>
    <row r="273" spans="1:31"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row>
    <row r="274" spans="1:31"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row>
    <row r="275" spans="1:31"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row>
    <row r="276" spans="1:31"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row>
    <row r="277" spans="1:31"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row>
    <row r="278" spans="1:31"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row>
    <row r="279" spans="1:31"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row>
    <row r="280" spans="1:31"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row>
    <row r="281" spans="1:31"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row>
    <row r="282" spans="1:31"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row>
    <row r="283" spans="1:31"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row>
    <row r="284" spans="1:31"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row>
    <row r="285" spans="1:31"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row>
    <row r="286" spans="1:31"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row>
    <row r="287" spans="1:31"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row>
    <row r="288" spans="1:31"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row>
    <row r="289" spans="1:31"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row>
    <row r="290" spans="1:31"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row>
    <row r="291" spans="1:31"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row>
    <row r="292" spans="1:31"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row>
    <row r="293" spans="1:31"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row>
    <row r="294" spans="1:31"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row>
    <row r="295" spans="1:31"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row>
    <row r="296" spans="1:31"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row>
    <row r="297" spans="1:31"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row>
    <row r="298" spans="1:31"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row>
    <row r="299" spans="1:31"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row>
    <row r="300" spans="1:31"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row>
    <row r="301" spans="1:31"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row>
    <row r="302" spans="1:31"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row>
    <row r="303" spans="1:31"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row>
    <row r="304" spans="1:31"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row>
    <row r="305" spans="1:31"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row>
    <row r="306" spans="1:31"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row>
    <row r="307" spans="1:31"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row>
    <row r="308" spans="1:31"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row>
    <row r="309" spans="1:31"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row>
    <row r="310" spans="1:31"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row>
    <row r="311" spans="1:31"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row>
    <row r="312" spans="1:31"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row>
    <row r="313" spans="1:31"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row>
    <row r="314" spans="1:31"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row>
    <row r="315" spans="1:31"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row>
    <row r="316" spans="1:31"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row>
    <row r="317" spans="1:31"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row>
    <row r="318" spans="1:31"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row>
    <row r="319" spans="1:31"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row>
    <row r="320" spans="1:31"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row>
    <row r="321" spans="1:31"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row>
    <row r="322" spans="1:31"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row>
    <row r="323" spans="1:31"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row>
    <row r="324" spans="1:31"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row>
    <row r="325" spans="1:31"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row>
    <row r="326" spans="1:31"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row>
    <row r="327" spans="1:31"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row>
    <row r="328" spans="1:31"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row>
    <row r="329" spans="1:31"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row>
    <row r="330" spans="1:31"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row>
    <row r="331" spans="1:31"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row>
    <row r="332" spans="1:31"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row>
    <row r="333" spans="1:31"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row>
    <row r="334" spans="1:31"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row>
    <row r="335" spans="1:31"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row>
    <row r="336" spans="1:31"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row>
    <row r="337" spans="1:31"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row>
    <row r="338" spans="1:31"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row>
    <row r="339" spans="1:31"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row>
    <row r="340" spans="1:31"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row>
    <row r="341" spans="1:31"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row>
    <row r="342" spans="1:31"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row>
    <row r="343" spans="1:31"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row>
    <row r="344" spans="1:31"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row>
    <row r="345" spans="1:31"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row>
    <row r="346" spans="1:31"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row>
    <row r="347" spans="1:31"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row>
    <row r="348" spans="1:31"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row>
    <row r="349" spans="1:31"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row>
    <row r="350" spans="1:31"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row>
    <row r="351" spans="1:31"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row>
    <row r="352" spans="1:31"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row>
    <row r="353" spans="1:31"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row>
    <row r="354" spans="1:31"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row>
    <row r="355" spans="1:31"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row>
    <row r="356" spans="1:31"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row>
    <row r="357" spans="1:31"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row>
    <row r="358" spans="1:31"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row>
    <row r="359" spans="1:31"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row>
    <row r="360" spans="1:31"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row>
    <row r="361" spans="1:31"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row>
    <row r="362" spans="1:31"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row>
    <row r="363" spans="1:31"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row>
    <row r="364" spans="1:31"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row>
    <row r="365" spans="1:31"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row>
    <row r="366" spans="1:31"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row>
    <row r="367" spans="1:31"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row>
    <row r="368" spans="1:31"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row>
    <row r="369" spans="1:31"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row>
    <row r="370" spans="1:31"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row>
    <row r="371" spans="1:31"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row>
    <row r="372" spans="1:31"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row>
    <row r="373" spans="1:31"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row>
    <row r="374" spans="1:31"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row>
    <row r="375" spans="1:31"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row>
    <row r="376" spans="1:31"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row>
    <row r="377" spans="1:31"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row>
    <row r="378" spans="1:31"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row>
    <row r="379" spans="1:31"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row>
    <row r="380" spans="1:31"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row>
    <row r="381" spans="1:31"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row>
    <row r="382" spans="1:31"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row>
    <row r="383" spans="1:31"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row>
    <row r="384" spans="1:31"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row>
    <row r="385" spans="1:31"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row>
    <row r="386" spans="1:31"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row>
    <row r="387" spans="1:31"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row>
    <row r="388" spans="1:31"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row>
    <row r="389" spans="1:31"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row>
    <row r="390" spans="1:31"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row>
    <row r="391" spans="1:31"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row>
    <row r="392" spans="1:31"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row>
    <row r="393" spans="1:31"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row>
    <row r="394" spans="1:31"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row>
    <row r="395" spans="1:31"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row>
    <row r="396" spans="1:31"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row>
    <row r="397" spans="1:31"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row>
    <row r="398" spans="1:31"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row>
    <row r="399" spans="1:31"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row>
    <row r="400" spans="1:31"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row>
    <row r="401" spans="1:31"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row>
    <row r="402" spans="1:31"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row>
    <row r="403" spans="1:31"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row>
    <row r="404" spans="1:31"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row>
    <row r="405" spans="1:31"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row>
    <row r="406" spans="1:31"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row>
    <row r="407" spans="1:31"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row>
    <row r="408" spans="1:31"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row>
    <row r="409" spans="1:31"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row>
    <row r="410" spans="1:31"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row>
    <row r="411" spans="1:31"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row>
    <row r="412" spans="1:31"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row>
    <row r="413" spans="1:31"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row>
    <row r="414" spans="1:31"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row>
    <row r="415" spans="1:31"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row>
    <row r="416" spans="1:31"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row>
    <row r="417" spans="1:31"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row>
    <row r="418" spans="1:31"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row>
    <row r="419" spans="1:31"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row>
    <row r="420" spans="1:31"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row>
    <row r="421" spans="1:31"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row>
    <row r="422" spans="1:31"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row>
    <row r="423" spans="1:31"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row>
    <row r="424" spans="1:31"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row>
    <row r="425" spans="1:31"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row>
    <row r="426" spans="1:31"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row>
    <row r="427" spans="1:31"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row>
    <row r="428" spans="1:31"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row>
    <row r="429" spans="1:31"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row>
    <row r="430" spans="1:31"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row>
    <row r="431" spans="1:31"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row>
    <row r="432" spans="1:31"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row>
    <row r="433" spans="1:31"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row>
    <row r="434" spans="1:31"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row>
    <row r="435" spans="1:31"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row>
    <row r="436" spans="1:31"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row>
    <row r="437" spans="1:31"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row>
    <row r="438" spans="1:31"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row>
    <row r="439" spans="1:31"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row>
    <row r="440" spans="1:31"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row>
    <row r="441" spans="1:31"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row>
    <row r="442" spans="1:31"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row>
    <row r="443" spans="1:31"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row>
    <row r="444" spans="1:31"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row>
    <row r="445" spans="1:31"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row>
    <row r="446" spans="1:31"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row>
    <row r="447" spans="1:31"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row>
    <row r="448" spans="1:31"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row>
    <row r="449" spans="1:31"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row>
    <row r="450" spans="1:31"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row>
    <row r="451" spans="1:31"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row>
    <row r="452" spans="1:31"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row>
    <row r="453" spans="1:31"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row>
    <row r="454" spans="1:31"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row>
    <row r="455" spans="1:31"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row>
    <row r="456" spans="1:31"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row>
    <row r="457" spans="1:31"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row>
    <row r="458" spans="1:31"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row>
    <row r="459" spans="1:31"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row>
    <row r="460" spans="1:31"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row>
    <row r="461" spans="1:31"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row>
    <row r="462" spans="1:31"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row>
    <row r="463" spans="1:31"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row>
    <row r="464" spans="1:31"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row>
    <row r="465" spans="1:31"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row>
    <row r="466" spans="1:31"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row>
    <row r="467" spans="1:31"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row>
    <row r="468" spans="1:31"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row>
    <row r="469" spans="1:31"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row>
    <row r="470" spans="1:31"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row>
    <row r="471" spans="1:31"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row>
    <row r="472" spans="1:31"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row>
    <row r="473" spans="1:31"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row>
    <row r="474" spans="1:31"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row>
    <row r="475" spans="1:31"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row>
    <row r="476" spans="1:31"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row>
    <row r="477" spans="1:31"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row>
    <row r="478" spans="1:31"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row>
    <row r="479" spans="1:31"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row>
    <row r="480" spans="1:31"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row>
    <row r="481" spans="1:31"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row>
    <row r="482" spans="1:31"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row>
    <row r="483" spans="1:31"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row>
    <row r="484" spans="1:31"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row>
    <row r="485" spans="1:31"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row>
    <row r="486" spans="1:31"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row>
    <row r="487" spans="1:31"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row>
    <row r="488" spans="1:31"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row>
    <row r="489" spans="1:31"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row>
    <row r="490" spans="1:31"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row>
    <row r="491" spans="1:31"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row>
    <row r="492" spans="1:31"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row>
    <row r="493" spans="1:31"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row>
    <row r="494" spans="1:31"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row>
    <row r="495" spans="1:31"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row>
    <row r="496" spans="1:31"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row>
    <row r="497" spans="1:31"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row>
    <row r="498" spans="1:31"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row>
    <row r="499" spans="1:31"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row>
    <row r="500" spans="1:31"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row>
    <row r="501" spans="1:31"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row>
    <row r="502" spans="1:31"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row>
    <row r="503" spans="1:31"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row>
    <row r="504" spans="1:31"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row>
    <row r="505" spans="1:31"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row>
    <row r="506" spans="1:31"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row>
    <row r="507" spans="1:31"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row>
    <row r="508" spans="1:31"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row>
    <row r="509" spans="1:31"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row>
    <row r="510" spans="1:31"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row>
    <row r="511" spans="1:31"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row>
    <row r="512" spans="1:31"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row>
    <row r="513" spans="1:31"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row>
    <row r="514" spans="1:31"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row>
    <row r="515" spans="1:31"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row>
    <row r="516" spans="1:31"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row>
    <row r="517" spans="1:31"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row>
    <row r="518" spans="1:31"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row>
    <row r="519" spans="1:31"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row>
    <row r="520" spans="1:31"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row>
    <row r="521" spans="1:31"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row>
    <row r="522" spans="1:31"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row>
    <row r="523" spans="1:31"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row>
    <row r="524" spans="1:31"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row>
    <row r="525" spans="1:31"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row>
    <row r="526" spans="1:31"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row>
    <row r="527" spans="1:31"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row>
    <row r="528" spans="1:31"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row>
    <row r="529" spans="1:31"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row>
    <row r="530" spans="1:31"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row>
    <row r="531" spans="1:31"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row>
    <row r="532" spans="1:31"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row>
    <row r="533" spans="1:31"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row>
    <row r="534" spans="1:31"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row>
    <row r="535" spans="1:31"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row>
    <row r="536" spans="1:31"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row>
    <row r="537" spans="1:31"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row>
    <row r="538" spans="1:31"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row>
    <row r="539" spans="1:31"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row>
    <row r="540" spans="1:31"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row>
    <row r="541" spans="1:31"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row>
    <row r="542" spans="1:31"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row>
    <row r="543" spans="1:31"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row>
    <row r="544" spans="1:31"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row>
    <row r="545" spans="1:31"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row>
    <row r="546" spans="1:31"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row>
    <row r="547" spans="1:31"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row>
    <row r="548" spans="1:31"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row>
    <row r="549" spans="1:31"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row>
    <row r="550" spans="1:31"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row>
    <row r="551" spans="1:31"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row>
    <row r="552" spans="1:31"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row>
    <row r="553" spans="1:31"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row>
    <row r="554" spans="1:31"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row>
    <row r="555" spans="1:31"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row>
    <row r="556" spans="1:31"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row>
    <row r="557" spans="1:31"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row>
    <row r="558" spans="1:31"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row>
    <row r="559" spans="1:31"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row>
    <row r="560" spans="1:31"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row>
    <row r="561" spans="1:31"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row>
    <row r="562" spans="1:31"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row>
    <row r="563" spans="1:31"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row>
    <row r="564" spans="1:31"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row>
    <row r="565" spans="1:31"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row>
    <row r="566" spans="1:31"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row>
    <row r="567" spans="1:31"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row>
    <row r="568" spans="1:31"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row>
    <row r="569" spans="1:31"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row>
    <row r="570" spans="1:31"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row>
    <row r="571" spans="1:31"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row>
    <row r="572" spans="1:31"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row>
    <row r="573" spans="1:31"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row>
    <row r="574" spans="1:31"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row>
    <row r="575" spans="1:31"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row>
    <row r="576" spans="1:31"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row>
    <row r="577" spans="1:31"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row>
    <row r="578" spans="1:31"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row>
    <row r="579" spans="1:31"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row>
    <row r="580" spans="1:31"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row>
    <row r="581" spans="1:31"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row>
    <row r="582" spans="1:31"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row>
    <row r="583" spans="1:31"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row>
    <row r="584" spans="1:31"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row>
    <row r="585" spans="1:31"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row>
    <row r="586" spans="1:31"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row>
    <row r="587" spans="1:31"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row>
    <row r="588" spans="1:31"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row>
    <row r="589" spans="1:31"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row>
    <row r="590" spans="1:31"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row>
    <row r="591" spans="1:31"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row>
    <row r="592" spans="1:31"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row>
    <row r="593" spans="1:31"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row>
    <row r="594" spans="1:31"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row>
    <row r="595" spans="1:31"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row>
    <row r="596" spans="1:31"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row>
    <row r="597" spans="1:31"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row>
    <row r="598" spans="1:31"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row>
    <row r="599" spans="1:31"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row>
    <row r="600" spans="1:31"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row>
    <row r="601" spans="1:31"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row>
    <row r="602" spans="1:31"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row>
    <row r="603" spans="1:31"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row>
    <row r="604" spans="1:31"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row>
    <row r="605" spans="1:31"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row>
    <row r="606" spans="1:31"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row>
    <row r="607" spans="1:31"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row>
    <row r="608" spans="1:31"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row>
    <row r="609" spans="1:31"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row>
    <row r="610" spans="1:31"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row>
    <row r="611" spans="1:31"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row>
    <row r="612" spans="1:31"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row>
    <row r="613" spans="1:31"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row>
    <row r="614" spans="1:31"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row>
    <row r="615" spans="1:31"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row>
    <row r="616" spans="1:31"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row>
    <row r="617" spans="1:31"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row>
    <row r="618" spans="1:31"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row>
    <row r="619" spans="1:31"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row>
    <row r="620" spans="1:31"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row>
    <row r="621" spans="1:31"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row>
    <row r="622" spans="1:31"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row>
    <row r="623" spans="1:31"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row>
    <row r="624" spans="1:31"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row>
    <row r="625" spans="1:31"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row>
    <row r="626" spans="1:31"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row>
    <row r="627" spans="1:31"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row>
    <row r="628" spans="1:31"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row>
    <row r="629" spans="1:31"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row>
    <row r="630" spans="1:31"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row>
    <row r="631" spans="1:31"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row>
    <row r="632" spans="1:31"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row>
    <row r="633" spans="1:31"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row>
    <row r="634" spans="1:31"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row>
    <row r="635" spans="1:31"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row>
    <row r="636" spans="1:31"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row>
    <row r="637" spans="1:31"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row>
    <row r="638" spans="1:31"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row>
    <row r="639" spans="1:31"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row>
    <row r="640" spans="1:31"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row>
    <row r="641" spans="1:31"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row>
    <row r="642" spans="1:31"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row>
    <row r="643" spans="1:31"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row>
    <row r="644" spans="1:31"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row>
    <row r="645" spans="1:31"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row>
    <row r="646" spans="1:31"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row>
    <row r="647" spans="1:31"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row>
    <row r="648" spans="1:31"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row>
    <row r="649" spans="1:31"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row>
    <row r="650" spans="1:31"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row>
    <row r="651" spans="1:31"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row>
    <row r="652" spans="1:31"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row>
    <row r="653" spans="1:31"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row>
    <row r="654" spans="1:31"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row>
    <row r="655" spans="1:31"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row>
    <row r="656" spans="1:31"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row>
    <row r="657" spans="1:31"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row>
    <row r="658" spans="1:31"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row>
    <row r="659" spans="1:31"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row>
    <row r="660" spans="1:31"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row>
    <row r="661" spans="1:31"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row>
    <row r="662" spans="1:31"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row>
    <row r="663" spans="1:31"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row>
    <row r="664" spans="1:31"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row>
    <row r="665" spans="1:31"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row>
    <row r="666" spans="1:31"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row>
    <row r="667" spans="1:31"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row>
    <row r="668" spans="1:31"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row>
    <row r="669" spans="1:31"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row>
    <row r="670" spans="1:31"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row>
    <row r="671" spans="1:31"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row>
    <row r="672" spans="1:31"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row>
    <row r="673" spans="1:31"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row>
    <row r="674" spans="1:31"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row>
    <row r="675" spans="1:31"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row>
    <row r="676" spans="1:31"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row>
    <row r="677" spans="1:31"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row>
    <row r="678" spans="1:31"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row>
    <row r="679" spans="1:31"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row>
    <row r="680" spans="1:31"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row>
    <row r="681" spans="1:31"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row>
    <row r="682" spans="1:31"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row>
    <row r="683" spans="1:31"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row>
    <row r="684" spans="1:31"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row>
    <row r="685" spans="1:31"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row>
    <row r="686" spans="1:31"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row>
    <row r="687" spans="1:31"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row>
    <row r="688" spans="1:31"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row>
    <row r="689" spans="1:31"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row>
    <row r="690" spans="1:31"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row>
    <row r="691" spans="1:31"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row>
    <row r="692" spans="1:31"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row>
    <row r="693" spans="1:31"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row>
    <row r="694" spans="1:31"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row>
    <row r="695" spans="1:31"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row>
    <row r="696" spans="1:31"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row>
    <row r="697" spans="1:31"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row>
    <row r="698" spans="1:31"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row>
    <row r="699" spans="1:31"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row>
    <row r="700" spans="1:31"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row>
    <row r="701" spans="1:31"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row>
    <row r="702" spans="1:31"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row>
    <row r="703" spans="1:31"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row>
    <row r="704" spans="1:31"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row>
    <row r="705" spans="1:31"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row>
    <row r="706" spans="1:31"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row>
    <row r="707" spans="1:31"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row>
    <row r="708" spans="1:31"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row>
    <row r="709" spans="1:31"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row>
    <row r="710" spans="1:31"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row>
    <row r="711" spans="1:31"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row>
    <row r="712" spans="1:31"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row>
    <row r="713" spans="1:31"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row>
    <row r="714" spans="1:31"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row>
    <row r="715" spans="1:31"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row>
    <row r="716" spans="1:31"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row>
    <row r="717" spans="1:31"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row>
    <row r="718" spans="1:31"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row>
    <row r="719" spans="1:31"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row>
    <row r="720" spans="1:31"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row>
    <row r="721" spans="1:31"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row>
    <row r="722" spans="1:31"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row>
    <row r="723" spans="1:31"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row>
    <row r="724" spans="1:31"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row>
    <row r="725" spans="1:31"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row>
    <row r="726" spans="1:31"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row>
    <row r="727" spans="1:31"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row>
    <row r="728" spans="1:31"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row>
    <row r="729" spans="1:31"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row>
    <row r="730" spans="1:31"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row>
    <row r="731" spans="1:31"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row>
    <row r="732" spans="1:31"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row>
    <row r="733" spans="1:31"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row>
    <row r="734" spans="1:31"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row>
    <row r="735" spans="1:31"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row>
    <row r="736" spans="1:31"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row>
    <row r="737" spans="1:31"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row>
    <row r="738" spans="1:31"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row>
    <row r="739" spans="1:31"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row>
    <row r="740" spans="1:31"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row>
    <row r="741" spans="1:31"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row>
    <row r="742" spans="1:31"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row>
    <row r="743" spans="1:31"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row>
    <row r="744" spans="1:31"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row>
    <row r="745" spans="1:31"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row>
    <row r="746" spans="1:31"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row>
    <row r="747" spans="1:31"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row>
    <row r="748" spans="1:31"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row>
    <row r="749" spans="1:31"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row>
    <row r="750" spans="1:31"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row>
    <row r="751" spans="1:31"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row>
    <row r="752" spans="1:31"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row>
    <row r="753" spans="1:31"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row>
    <row r="754" spans="1:31"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row>
    <row r="755" spans="1:31"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row>
    <row r="756" spans="1:31"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row>
    <row r="757" spans="1:31"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row>
    <row r="758" spans="1:31"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row>
    <row r="759" spans="1:31"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row>
    <row r="760" spans="1:31"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row>
    <row r="761" spans="1:31"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row>
    <row r="762" spans="1:31"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row>
    <row r="763" spans="1:31"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row>
    <row r="764" spans="1:31"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row>
    <row r="765" spans="1:31"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row>
    <row r="766" spans="1:31"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row>
    <row r="767" spans="1:31"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row>
    <row r="768" spans="1:31"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row>
    <row r="769" spans="1:31"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row>
    <row r="770" spans="1:31"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row>
    <row r="771" spans="1:31"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row>
    <row r="772" spans="1:31"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row>
    <row r="773" spans="1:31"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row>
    <row r="774" spans="1:31"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row>
    <row r="775" spans="1:31"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row>
    <row r="776" spans="1:31"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row>
    <row r="777" spans="1:31"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row>
    <row r="778" spans="1:31"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row>
    <row r="779" spans="1:31"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row>
    <row r="780" spans="1:31"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row>
    <row r="781" spans="1:31"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row>
    <row r="782" spans="1:31"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row>
    <row r="783" spans="1:31"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row>
    <row r="784" spans="1:31"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row>
    <row r="785" spans="1:31"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row>
    <row r="786" spans="1:31"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row>
    <row r="787" spans="1:31"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row>
    <row r="788" spans="1:31"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row>
    <row r="789" spans="1:31"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row>
    <row r="790" spans="1:31"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row>
    <row r="791" spans="1:31"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row>
    <row r="792" spans="1:31"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row>
    <row r="793" spans="1:31"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row>
    <row r="794" spans="1:31"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row>
    <row r="795" spans="1:31"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row>
    <row r="796" spans="1:31"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row>
    <row r="797" spans="1:31"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row>
    <row r="798" spans="1:31"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row>
  </sheetData>
  <sheetProtection sheet="1" formatCells="0" insertHyperlinks="0"/>
  <mergeCells count="9">
    <mergeCell ref="B1:AE1"/>
    <mergeCell ref="AJ20:AM20"/>
    <mergeCell ref="AQ20:AT20"/>
    <mergeCell ref="K56:T56"/>
    <mergeCell ref="M54:O54"/>
    <mergeCell ref="K54:L54"/>
    <mergeCell ref="AH5:AU16"/>
    <mergeCell ref="AH24:AI24"/>
    <mergeCell ref="AH18:AI18"/>
  </mergeCells>
  <phoneticPr fontId="3" type="noConversion"/>
  <conditionalFormatting sqref="B4:B51 C3:AF51">
    <cfRule type="cellIs" priority="1" stopIfTrue="1" operator="notEqual">
      <formula>0</formula>
    </cfRule>
    <cfRule type="expression" dxfId="162" priority="2" stopIfTrue="1">
      <formula>OR(WEEKDAY(B$2)=1,WEEKDAY(B$2)=7)</formula>
    </cfRule>
    <cfRule type="expression" dxfId="161" priority="3" stopIfTrue="1">
      <formula>B$2=TODAY()</formula>
    </cfRule>
  </conditionalFormatting>
  <conditionalFormatting sqref="B2:AF2">
    <cfRule type="cellIs" dxfId="160" priority="4" stopIfTrue="1" operator="equal">
      <formula>TODAY()</formula>
    </cfRule>
  </conditionalFormatting>
  <conditionalFormatting sqref="B3">
    <cfRule type="cellIs" priority="5" stopIfTrue="1" operator="notEqual">
      <formula>0</formula>
    </cfRule>
    <cfRule type="expression" dxfId="159" priority="6" stopIfTrue="1">
      <formula>OR(WEEKDAY(XFD$2)=1,WEEKDAY(XFD$2)=7)</formula>
    </cfRule>
    <cfRule type="expression" dxfId="158" priority="7" stopIfTrue="1">
      <formula>XFD$2=TODAY()</formula>
    </cfRule>
  </conditionalFormatting>
  <pageMargins left="0.75" right="0.75" top="1" bottom="1" header="0.5" footer="0.5"/>
  <pageSetup paperSize="9" scale="79" orientation="portrait" horizontalDpi="200" verticalDpi="200" r:id="rId1"/>
  <headerFooter alignWithMargins="0"/>
  <rowBreaks count="1" manualBreakCount="1">
    <brk id="51" max="16383" man="1"/>
  </rowBreaks>
  <colBreaks count="1" manualBreakCount="1">
    <brk id="31"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82947" r:id="rId4" name="Button 3">
              <controlPr defaultSize="0" print="0" autoFill="0" autoPict="0" macro="[0]!procurar">
                <anchor moveWithCells="1" sizeWithCells="1">
                  <from>
                    <xdr:col>35</xdr:col>
                    <xdr:colOff>28575</xdr:colOff>
                    <xdr:row>31</xdr:row>
                    <xdr:rowOff>76200</xdr:rowOff>
                  </from>
                  <to>
                    <xdr:col>44</xdr:col>
                    <xdr:colOff>66675</xdr:colOff>
                    <xdr:row>35</xdr:row>
                    <xdr:rowOff>0</xdr:rowOff>
                  </to>
                </anchor>
              </controlPr>
            </control>
          </mc:Choice>
        </mc:AlternateContent>
        <mc:AlternateContent xmlns:mc="http://schemas.openxmlformats.org/markup-compatibility/2006">
          <mc:Choice Requires="x14">
            <control shapeId="82949" r:id="rId5" name="Button 5">
              <controlPr defaultSize="0" print="0" autoFill="0" autoPict="0" macro="[0]!_xludf.Save">
                <anchor moveWithCells="1" sizeWithCells="1">
                  <from>
                    <xdr:col>35</xdr:col>
                    <xdr:colOff>28575</xdr:colOff>
                    <xdr:row>37</xdr:row>
                    <xdr:rowOff>0</xdr:rowOff>
                  </from>
                  <to>
                    <xdr:col>44</xdr:col>
                    <xdr:colOff>66675</xdr:colOff>
                    <xdr:row>40</xdr:row>
                    <xdr:rowOff>85725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4"/>
  <dimension ref="A1:FJ798"/>
  <sheetViews>
    <sheetView zoomScaleNormal="100" workbookViewId="0">
      <pane xSplit="1" ySplit="2" topLeftCell="B3" activePane="bottomRight" state="frozenSplit"/>
      <selection activeCell="B3" sqref="B3"/>
      <selection pane="topRight" activeCell="B3" sqref="B3"/>
      <selection pane="bottomLeft" activeCell="B3" sqref="B3"/>
      <selection pane="bottomRight" activeCell="AS24" sqref="AS24"/>
    </sheetView>
  </sheetViews>
  <sheetFormatPr defaultColWidth="3.28515625" defaultRowHeight="12.75"/>
  <cols>
    <col min="1" max="1" width="6.85546875" style="7" customWidth="1"/>
    <col min="2" max="2" width="3.28515625" style="11"/>
    <col min="3" max="32" width="3.28515625" style="7"/>
    <col min="33" max="33" width="3.28515625" style="7" customWidth="1"/>
    <col min="34" max="16384" width="3.28515625" style="7"/>
  </cols>
  <sheetData>
    <row r="1" spans="1:166" s="2" customFormat="1" ht="13.5" thickBot="1">
      <c r="A1" s="1">
        <v>2019</v>
      </c>
      <c r="B1" s="678" t="str">
        <f ca="1">LEFT(RIGHT(CELL("filename",D9),LEN(CELL("filename",D9))-FIND("]",CELL("filename",D9))),MIN(FIND({1;2;3;4;5;6;7;8;9;0},RIGHT(CELL("filename",D9),LEN(CELL("filename",D9))-FIND("]",CELL("filename",D9)))&amp;1234567890))-1)</f>
        <v>Maio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463">
        <f ca="1">IF($B$1="Janeiro",1,IF($B$1="Fevereiro",2,IF($B$1="Março",3,IF($B$1="Abril",4,IF($B$1="Maio",5,IF($B$1="Junho",6,""))))))</f>
        <v>5</v>
      </c>
      <c r="AG1" s="2" t="str">
        <f ca="1">IF($B$1="Julho",7,IF($B$1="Agosto",8,IF($B$1="Setembro",9,IF($B$1="Outubro",10,IF($B$1="Novembro",11,IF($B$1="Dezembro",12,""))))))</f>
        <v/>
      </c>
    </row>
    <row r="2" spans="1:166" s="2" customFormat="1" ht="13.5" thickBot="1">
      <c r="A2" s="1" t="str">
        <f ca="1">CONCATENATE(AF1,AG1)</f>
        <v>5</v>
      </c>
      <c r="B2" s="10">
        <f ca="1">DATE($A$1,$A$2,1)</f>
        <v>43586</v>
      </c>
      <c r="C2" s="10">
        <f t="shared" ref="C2:AF2" ca="1" si="0">B2+1</f>
        <v>43587</v>
      </c>
      <c r="D2" s="10">
        <f t="shared" ca="1" si="0"/>
        <v>43588</v>
      </c>
      <c r="E2" s="10">
        <f t="shared" ca="1" si="0"/>
        <v>43589</v>
      </c>
      <c r="F2" s="10">
        <f t="shared" ca="1" si="0"/>
        <v>43590</v>
      </c>
      <c r="G2" s="10">
        <f t="shared" ca="1" si="0"/>
        <v>43591</v>
      </c>
      <c r="H2" s="10">
        <f t="shared" ca="1" si="0"/>
        <v>43592</v>
      </c>
      <c r="I2" s="10">
        <f t="shared" ca="1" si="0"/>
        <v>43593</v>
      </c>
      <c r="J2" s="10">
        <f t="shared" ca="1" si="0"/>
        <v>43594</v>
      </c>
      <c r="K2" s="10">
        <f t="shared" ca="1" si="0"/>
        <v>43595</v>
      </c>
      <c r="L2" s="10">
        <f t="shared" ca="1" si="0"/>
        <v>43596</v>
      </c>
      <c r="M2" s="10">
        <f t="shared" ca="1" si="0"/>
        <v>43597</v>
      </c>
      <c r="N2" s="10">
        <f t="shared" ca="1" si="0"/>
        <v>43598</v>
      </c>
      <c r="O2" s="10">
        <f t="shared" ca="1" si="0"/>
        <v>43599</v>
      </c>
      <c r="P2" s="10">
        <f t="shared" ca="1" si="0"/>
        <v>43600</v>
      </c>
      <c r="Q2" s="10">
        <f t="shared" ca="1" si="0"/>
        <v>43601</v>
      </c>
      <c r="R2" s="10">
        <f t="shared" ca="1" si="0"/>
        <v>43602</v>
      </c>
      <c r="S2" s="10">
        <f t="shared" ca="1" si="0"/>
        <v>43603</v>
      </c>
      <c r="T2" s="10">
        <f t="shared" ca="1" si="0"/>
        <v>43604</v>
      </c>
      <c r="U2" s="10">
        <f t="shared" ca="1" si="0"/>
        <v>43605</v>
      </c>
      <c r="V2" s="10">
        <f t="shared" ca="1" si="0"/>
        <v>43606</v>
      </c>
      <c r="W2" s="10">
        <f t="shared" ca="1" si="0"/>
        <v>43607</v>
      </c>
      <c r="X2" s="10">
        <f t="shared" ca="1" si="0"/>
        <v>43608</v>
      </c>
      <c r="Y2" s="10">
        <f t="shared" ca="1" si="0"/>
        <v>43609</v>
      </c>
      <c r="Z2" s="10">
        <f t="shared" ca="1" si="0"/>
        <v>43610</v>
      </c>
      <c r="AA2" s="10">
        <f t="shared" ca="1" si="0"/>
        <v>43611</v>
      </c>
      <c r="AB2" s="10">
        <f t="shared" ca="1" si="0"/>
        <v>43612</v>
      </c>
      <c r="AC2" s="10">
        <f t="shared" ca="1" si="0"/>
        <v>43613</v>
      </c>
      <c r="AD2" s="10">
        <f t="shared" ca="1" si="0"/>
        <v>43614</v>
      </c>
      <c r="AE2" s="10">
        <f t="shared" ca="1" si="0"/>
        <v>43615</v>
      </c>
      <c r="AF2" s="469">
        <f t="shared" ca="1" si="0"/>
        <v>43616</v>
      </c>
    </row>
    <row r="3" spans="1:166" s="2" customFormat="1">
      <c r="A3" s="3">
        <v>0.33333333333333331</v>
      </c>
      <c r="B3" s="14" t="s">
        <v>121</v>
      </c>
      <c r="C3" s="136"/>
      <c r="D3" s="14"/>
      <c r="E3" s="13"/>
      <c r="F3" s="142"/>
      <c r="G3" s="12"/>
      <c r="H3" s="12"/>
      <c r="I3" s="142"/>
      <c r="J3" s="12"/>
      <c r="K3" s="142" t="s">
        <v>121</v>
      </c>
      <c r="L3" s="138"/>
      <c r="M3" s="138"/>
      <c r="N3" s="138"/>
      <c r="O3" s="138"/>
      <c r="P3" s="138"/>
      <c r="Q3" s="142"/>
      <c r="R3" s="142"/>
      <c r="S3" s="142"/>
      <c r="T3" s="142"/>
      <c r="U3" s="142"/>
      <c r="V3" s="142"/>
      <c r="W3" s="138"/>
      <c r="X3" s="138"/>
      <c r="Y3" s="138"/>
      <c r="Z3" s="34"/>
      <c r="AA3" s="138"/>
      <c r="AB3" s="138"/>
      <c r="AC3" s="138"/>
      <c r="AD3" s="12"/>
      <c r="AE3" s="12"/>
      <c r="AF3" s="470"/>
      <c r="AL3" s="4"/>
      <c r="AM3" s="4"/>
      <c r="AN3" s="4"/>
      <c r="BG3" s="4"/>
      <c r="BH3" s="4"/>
      <c r="BI3" s="4"/>
      <c r="CB3" s="4"/>
      <c r="CC3" s="4"/>
      <c r="CD3" s="4"/>
      <c r="CW3" s="4"/>
      <c r="CX3" s="4"/>
      <c r="CY3" s="4"/>
      <c r="DR3" s="4"/>
      <c r="DS3" s="4"/>
      <c r="DT3" s="4"/>
      <c r="EM3" s="4"/>
      <c r="EN3" s="4"/>
      <c r="EO3" s="4"/>
      <c r="FH3" s="4"/>
      <c r="FI3" s="4"/>
      <c r="FJ3" s="4"/>
    </row>
    <row r="4" spans="1:166" s="2" customFormat="1">
      <c r="A4" s="5">
        <v>0.34375</v>
      </c>
      <c r="B4" s="35"/>
      <c r="C4" s="136"/>
      <c r="D4" s="136"/>
      <c r="E4" s="136"/>
      <c r="F4" s="13"/>
      <c r="G4" s="136"/>
      <c r="H4" s="136"/>
      <c r="I4" s="136"/>
      <c r="J4" s="136"/>
      <c r="K4" s="136"/>
      <c r="L4" s="136"/>
      <c r="M4" s="136"/>
      <c r="N4" s="136"/>
      <c r="O4" s="136"/>
      <c r="P4" s="136"/>
      <c r="Q4" s="136"/>
      <c r="R4" s="136"/>
      <c r="S4" s="136"/>
      <c r="T4" s="35"/>
      <c r="U4" s="136"/>
      <c r="V4" s="136"/>
      <c r="W4" s="136"/>
      <c r="X4" s="136"/>
      <c r="Y4" s="136"/>
      <c r="Z4" s="35"/>
      <c r="AA4" s="136"/>
      <c r="AB4" s="136"/>
      <c r="AC4" s="136"/>
      <c r="AD4" s="13"/>
      <c r="AE4" s="13"/>
      <c r="AF4" s="471"/>
      <c r="AL4" s="4"/>
      <c r="AM4" s="4"/>
      <c r="AN4" s="4"/>
      <c r="BG4" s="4"/>
      <c r="BH4" s="4"/>
      <c r="BI4" s="4"/>
      <c r="CB4" s="4"/>
      <c r="CC4" s="4"/>
      <c r="CD4" s="4"/>
      <c r="CW4" s="4"/>
      <c r="CX4" s="4"/>
      <c r="CY4" s="4"/>
      <c r="DR4" s="4"/>
      <c r="DS4" s="4"/>
      <c r="DT4" s="4"/>
      <c r="EM4" s="4"/>
      <c r="EN4" s="4"/>
      <c r="EO4" s="4"/>
      <c r="FH4" s="4"/>
      <c r="FI4" s="4"/>
      <c r="FJ4" s="4"/>
    </row>
    <row r="5" spans="1:166" s="2" customFormat="1" ht="12.75" customHeight="1">
      <c r="A5" s="5">
        <v>0.35416666666666669</v>
      </c>
      <c r="B5" s="35"/>
      <c r="C5" s="136"/>
      <c r="D5" s="136"/>
      <c r="E5" s="136"/>
      <c r="F5" s="13"/>
      <c r="G5" s="136"/>
      <c r="H5" s="136"/>
      <c r="I5" s="136"/>
      <c r="J5" s="136"/>
      <c r="K5" s="136"/>
      <c r="L5" s="136"/>
      <c r="M5" s="136"/>
      <c r="N5" s="136"/>
      <c r="O5" s="136"/>
      <c r="P5" s="136"/>
      <c r="Q5" s="136"/>
      <c r="R5" s="136"/>
      <c r="S5" s="136"/>
      <c r="T5" s="35"/>
      <c r="U5" s="136"/>
      <c r="V5" s="136"/>
      <c r="W5" s="136"/>
      <c r="X5" s="136"/>
      <c r="Y5" s="136"/>
      <c r="Z5" s="35"/>
      <c r="AA5" s="136"/>
      <c r="AB5" s="136"/>
      <c r="AC5" s="136"/>
      <c r="AD5" s="13"/>
      <c r="AE5" s="13"/>
      <c r="AF5" s="471"/>
      <c r="AH5" s="682" t="s">
        <v>117</v>
      </c>
      <c r="AI5" s="682"/>
      <c r="AJ5" s="682"/>
      <c r="AK5" s="682"/>
      <c r="AL5" s="682"/>
      <c r="AM5" s="682"/>
      <c r="AN5" s="682"/>
      <c r="AO5" s="682"/>
      <c r="AP5" s="682"/>
      <c r="AQ5" s="682"/>
      <c r="AR5" s="682"/>
      <c r="AS5" s="682"/>
      <c r="AT5" s="682"/>
      <c r="AU5" s="682"/>
      <c r="BG5" s="4"/>
      <c r="BH5" s="4"/>
      <c r="BI5" s="4"/>
      <c r="CB5" s="4"/>
      <c r="CC5" s="4"/>
      <c r="CD5" s="4"/>
      <c r="CW5" s="4"/>
      <c r="CX5" s="4"/>
      <c r="CY5" s="4"/>
      <c r="DR5" s="4"/>
      <c r="DS5" s="4"/>
      <c r="DT5" s="4"/>
      <c r="EM5" s="4"/>
      <c r="EN5" s="4"/>
      <c r="EO5" s="4"/>
      <c r="FH5" s="4"/>
      <c r="FI5" s="4"/>
      <c r="FJ5" s="4"/>
    </row>
    <row r="6" spans="1:166" s="2" customFormat="1">
      <c r="A6" s="5">
        <v>0.36458333333333331</v>
      </c>
      <c r="B6" s="35"/>
      <c r="C6" s="136"/>
      <c r="D6" s="136"/>
      <c r="E6" s="136"/>
      <c r="F6" s="13"/>
      <c r="G6" s="136"/>
      <c r="H6" s="136"/>
      <c r="I6" s="136"/>
      <c r="J6" s="136"/>
      <c r="K6" s="136"/>
      <c r="L6" s="136"/>
      <c r="M6" s="136"/>
      <c r="N6" s="136"/>
      <c r="O6" s="136"/>
      <c r="P6" s="136"/>
      <c r="Q6" s="136"/>
      <c r="R6" s="136"/>
      <c r="S6" s="136"/>
      <c r="T6" s="35"/>
      <c r="U6" s="136"/>
      <c r="V6" s="136"/>
      <c r="W6" s="136"/>
      <c r="X6" s="136"/>
      <c r="Y6" s="136"/>
      <c r="Z6" s="35"/>
      <c r="AA6" s="136"/>
      <c r="AB6" s="136"/>
      <c r="AC6" s="136"/>
      <c r="AD6" s="13"/>
      <c r="AE6" s="13"/>
      <c r="AF6" s="471"/>
      <c r="AH6" s="682"/>
      <c r="AI6" s="682"/>
      <c r="AJ6" s="682"/>
      <c r="AK6" s="682"/>
      <c r="AL6" s="682"/>
      <c r="AM6" s="682"/>
      <c r="AN6" s="682"/>
      <c r="AO6" s="682"/>
      <c r="AP6" s="682"/>
      <c r="AQ6" s="682"/>
      <c r="AR6" s="682"/>
      <c r="AS6" s="682"/>
      <c r="AT6" s="682"/>
      <c r="AU6" s="682"/>
      <c r="BG6" s="4"/>
      <c r="BH6" s="4"/>
      <c r="BI6" s="4"/>
      <c r="CB6" s="4"/>
      <c r="CC6" s="4"/>
      <c r="CD6" s="4"/>
      <c r="CW6" s="4"/>
      <c r="CX6" s="4"/>
      <c r="CY6" s="4"/>
      <c r="DR6" s="4"/>
      <c r="DS6" s="4"/>
      <c r="DT6" s="4"/>
      <c r="EM6" s="4"/>
      <c r="EN6" s="4"/>
      <c r="EO6" s="4"/>
      <c r="FH6" s="4"/>
      <c r="FI6" s="4"/>
      <c r="FJ6" s="4"/>
    </row>
    <row r="7" spans="1:166" s="2" customFormat="1">
      <c r="A7" s="5">
        <v>0.375</v>
      </c>
      <c r="B7" s="35"/>
      <c r="C7" s="136"/>
      <c r="D7" s="136"/>
      <c r="E7" s="136"/>
      <c r="F7" s="13"/>
      <c r="G7" s="136"/>
      <c r="H7" s="136"/>
      <c r="I7" s="136"/>
      <c r="J7" s="136"/>
      <c r="K7" s="136"/>
      <c r="L7" s="136"/>
      <c r="M7" s="136"/>
      <c r="N7" s="136"/>
      <c r="O7" s="136"/>
      <c r="P7" s="136"/>
      <c r="Q7" s="136"/>
      <c r="R7" s="136"/>
      <c r="S7" s="136"/>
      <c r="T7" s="35"/>
      <c r="U7" s="136"/>
      <c r="V7" s="136"/>
      <c r="W7" s="136"/>
      <c r="X7" s="136"/>
      <c r="Y7" s="136"/>
      <c r="Z7" s="35"/>
      <c r="AA7" s="136"/>
      <c r="AB7" s="136"/>
      <c r="AC7" s="136"/>
      <c r="AD7" s="13"/>
      <c r="AE7" s="13"/>
      <c r="AF7" s="471"/>
      <c r="AH7" s="682"/>
      <c r="AI7" s="682"/>
      <c r="AJ7" s="682"/>
      <c r="AK7" s="682"/>
      <c r="AL7" s="682"/>
      <c r="AM7" s="682"/>
      <c r="AN7" s="682"/>
      <c r="AO7" s="682"/>
      <c r="AP7" s="682"/>
      <c r="AQ7" s="682"/>
      <c r="AR7" s="682"/>
      <c r="AS7" s="682"/>
      <c r="AT7" s="682"/>
      <c r="AU7" s="682"/>
      <c r="BG7" s="4"/>
      <c r="BH7" s="4"/>
      <c r="BI7" s="4"/>
      <c r="CB7" s="4"/>
      <c r="CC7" s="4"/>
      <c r="CD7" s="4"/>
      <c r="CW7" s="4"/>
      <c r="CX7" s="4"/>
      <c r="CY7" s="4"/>
      <c r="DR7" s="4"/>
      <c r="DS7" s="4"/>
      <c r="DT7" s="4"/>
      <c r="EM7" s="4"/>
      <c r="EN7" s="4"/>
      <c r="EO7" s="4"/>
      <c r="FH7" s="4"/>
      <c r="FI7" s="4"/>
      <c r="FJ7" s="4"/>
    </row>
    <row r="8" spans="1:166" s="2" customFormat="1">
      <c r="A8" s="5">
        <v>0.38541666666666702</v>
      </c>
      <c r="B8" s="35"/>
      <c r="C8" s="136"/>
      <c r="D8" s="136"/>
      <c r="E8" s="136"/>
      <c r="F8" s="13"/>
      <c r="G8" s="136"/>
      <c r="H8" s="136"/>
      <c r="I8" s="136"/>
      <c r="J8" s="136"/>
      <c r="K8" s="136"/>
      <c r="L8" s="136"/>
      <c r="M8" s="136"/>
      <c r="N8" s="136"/>
      <c r="O8" s="136"/>
      <c r="P8" s="136"/>
      <c r="Q8" s="136"/>
      <c r="R8" s="136"/>
      <c r="S8" s="136"/>
      <c r="T8" s="35"/>
      <c r="U8" s="136"/>
      <c r="V8" s="136"/>
      <c r="W8" s="136"/>
      <c r="X8" s="136"/>
      <c r="Y8" s="136"/>
      <c r="Z8" s="35"/>
      <c r="AA8" s="136"/>
      <c r="AB8" s="136"/>
      <c r="AC8" s="136"/>
      <c r="AD8" s="13"/>
      <c r="AE8" s="13"/>
      <c r="AF8" s="471"/>
      <c r="AH8" s="682"/>
      <c r="AI8" s="682"/>
      <c r="AJ8" s="682"/>
      <c r="AK8" s="682"/>
      <c r="AL8" s="682"/>
      <c r="AM8" s="682"/>
      <c r="AN8" s="682"/>
      <c r="AO8" s="682"/>
      <c r="AP8" s="682"/>
      <c r="AQ8" s="682"/>
      <c r="AR8" s="682"/>
      <c r="AS8" s="682"/>
      <c r="AT8" s="682"/>
      <c r="AU8" s="682"/>
      <c r="BG8" s="4"/>
      <c r="BH8" s="4"/>
      <c r="BI8" s="4"/>
      <c r="CB8" s="4"/>
      <c r="CC8" s="4"/>
      <c r="CD8" s="4"/>
      <c r="CW8" s="4"/>
      <c r="CX8" s="4"/>
      <c r="CY8" s="4"/>
      <c r="DR8" s="4"/>
      <c r="DS8" s="4"/>
      <c r="DT8" s="4"/>
      <c r="EM8" s="4"/>
      <c r="EN8" s="4"/>
      <c r="EO8" s="4"/>
      <c r="FH8" s="4"/>
      <c r="FI8" s="4"/>
      <c r="FJ8" s="4"/>
    </row>
    <row r="9" spans="1:166" s="2" customFormat="1">
      <c r="A9" s="5">
        <v>0.39583333333333298</v>
      </c>
      <c r="B9" s="35"/>
      <c r="C9" s="136"/>
      <c r="D9" s="136"/>
      <c r="E9" s="136"/>
      <c r="F9" s="13"/>
      <c r="G9" s="136"/>
      <c r="H9" s="136"/>
      <c r="I9" s="136"/>
      <c r="J9" s="136"/>
      <c r="K9" s="136"/>
      <c r="L9" s="291"/>
      <c r="M9" s="136"/>
      <c r="N9" s="136"/>
      <c r="O9" s="136"/>
      <c r="P9" s="136"/>
      <c r="Q9" s="136"/>
      <c r="R9" s="136"/>
      <c r="S9" s="136"/>
      <c r="T9" s="35"/>
      <c r="U9" s="136"/>
      <c r="V9" s="136"/>
      <c r="W9" s="136"/>
      <c r="X9" s="136"/>
      <c r="Y9" s="136"/>
      <c r="Z9" s="35"/>
      <c r="AA9" s="136"/>
      <c r="AB9" s="136"/>
      <c r="AC9" s="136"/>
      <c r="AD9" s="13"/>
      <c r="AE9" s="13"/>
      <c r="AF9" s="471"/>
      <c r="AH9" s="682"/>
      <c r="AI9" s="682"/>
      <c r="AJ9" s="682"/>
      <c r="AK9" s="682"/>
      <c r="AL9" s="682"/>
      <c r="AM9" s="682"/>
      <c r="AN9" s="682"/>
      <c r="AO9" s="682"/>
      <c r="AP9" s="682"/>
      <c r="AQ9" s="682"/>
      <c r="AR9" s="682"/>
      <c r="AS9" s="682"/>
      <c r="AT9" s="682"/>
      <c r="AU9" s="682"/>
      <c r="BG9" s="4"/>
      <c r="BH9" s="4"/>
      <c r="BI9" s="4"/>
      <c r="CB9" s="4"/>
      <c r="CC9" s="4"/>
      <c r="CD9" s="4"/>
      <c r="CW9" s="4"/>
      <c r="CX9" s="4"/>
      <c r="CY9" s="4"/>
      <c r="DR9" s="4"/>
      <c r="DS9" s="4"/>
      <c r="DT9" s="4"/>
      <c r="EM9" s="4"/>
      <c r="EN9" s="4"/>
      <c r="EO9" s="4"/>
      <c r="FH9" s="4"/>
      <c r="FI9" s="4"/>
      <c r="FJ9" s="4"/>
    </row>
    <row r="10" spans="1:166" s="2" customFormat="1">
      <c r="A10" s="5">
        <v>0.40625</v>
      </c>
      <c r="B10" s="35"/>
      <c r="C10" s="136"/>
      <c r="D10" s="136"/>
      <c r="E10" s="136"/>
      <c r="F10" s="13"/>
      <c r="G10" s="136"/>
      <c r="H10" s="136"/>
      <c r="I10" s="136"/>
      <c r="J10" s="136"/>
      <c r="K10" s="136"/>
      <c r="L10" s="292"/>
      <c r="M10" s="136"/>
      <c r="N10" s="136"/>
      <c r="O10" s="136"/>
      <c r="P10" s="136"/>
      <c r="Q10" s="136"/>
      <c r="R10" s="136"/>
      <c r="S10" s="136"/>
      <c r="T10" s="35"/>
      <c r="U10" s="136"/>
      <c r="V10" s="136"/>
      <c r="W10" s="136"/>
      <c r="X10" s="136"/>
      <c r="Y10" s="136"/>
      <c r="Z10" s="35"/>
      <c r="AA10" s="136"/>
      <c r="AB10" s="136"/>
      <c r="AC10" s="136"/>
      <c r="AD10" s="13"/>
      <c r="AE10" s="13"/>
      <c r="AF10" s="471"/>
      <c r="AH10" s="682"/>
      <c r="AI10" s="682"/>
      <c r="AJ10" s="682"/>
      <c r="AK10" s="682"/>
      <c r="AL10" s="682"/>
      <c r="AM10" s="682"/>
      <c r="AN10" s="682"/>
      <c r="AO10" s="682"/>
      <c r="AP10" s="682"/>
      <c r="AQ10" s="682"/>
      <c r="AR10" s="682"/>
      <c r="AS10" s="682"/>
      <c r="AT10" s="682"/>
      <c r="AU10" s="682"/>
      <c r="BG10" s="4"/>
      <c r="BH10" s="4"/>
      <c r="BI10" s="4"/>
      <c r="CB10" s="4"/>
      <c r="CC10" s="4"/>
      <c r="CD10" s="4"/>
      <c r="CW10" s="4"/>
      <c r="CX10" s="4"/>
      <c r="CY10" s="4"/>
      <c r="DR10" s="4"/>
      <c r="DS10" s="4"/>
      <c r="DT10" s="4"/>
      <c r="EM10" s="4"/>
      <c r="EN10" s="4"/>
      <c r="EO10" s="4"/>
      <c r="FH10" s="4"/>
      <c r="FI10" s="4"/>
      <c r="FJ10" s="4"/>
    </row>
    <row r="11" spans="1:166" s="2" customFormat="1">
      <c r="A11" s="5">
        <v>0.41666666666666702</v>
      </c>
      <c r="B11" s="35"/>
      <c r="C11" s="136"/>
      <c r="D11" s="136"/>
      <c r="E11" s="136"/>
      <c r="F11" s="13"/>
      <c r="G11" s="136"/>
      <c r="H11" s="136"/>
      <c r="I11" s="136"/>
      <c r="J11" s="136"/>
      <c r="K11" s="136"/>
      <c r="L11" s="136"/>
      <c r="M11" s="136"/>
      <c r="N11" s="136"/>
      <c r="O11" s="136"/>
      <c r="P11" s="136"/>
      <c r="Q11" s="136"/>
      <c r="R11" s="136"/>
      <c r="S11" s="136"/>
      <c r="T11" s="35"/>
      <c r="U11" s="136"/>
      <c r="V11" s="136"/>
      <c r="W11" s="136"/>
      <c r="X11" s="136"/>
      <c r="Y11" s="136"/>
      <c r="Z11" s="35"/>
      <c r="AA11" s="136"/>
      <c r="AB11" s="136"/>
      <c r="AC11" s="136"/>
      <c r="AD11" s="13"/>
      <c r="AE11" s="13"/>
      <c r="AF11" s="471"/>
      <c r="AH11" s="682"/>
      <c r="AI11" s="682"/>
      <c r="AJ11" s="682"/>
      <c r="AK11" s="682"/>
      <c r="AL11" s="682"/>
      <c r="AM11" s="682"/>
      <c r="AN11" s="682"/>
      <c r="AO11" s="682"/>
      <c r="AP11" s="682"/>
      <c r="AQ11" s="682"/>
      <c r="AR11" s="682"/>
      <c r="AS11" s="682"/>
      <c r="AT11" s="682"/>
      <c r="AU11" s="682"/>
      <c r="BG11" s="4"/>
      <c r="BH11" s="4"/>
      <c r="BI11" s="4"/>
      <c r="CB11" s="4"/>
      <c r="CC11" s="4"/>
      <c r="CD11" s="4"/>
      <c r="CW11" s="4"/>
      <c r="CX11" s="4"/>
      <c r="CY11" s="4"/>
      <c r="DR11" s="4"/>
      <c r="DS11" s="4"/>
      <c r="DT11" s="4"/>
      <c r="EM11" s="4"/>
      <c r="EN11" s="4"/>
      <c r="EO11" s="4"/>
      <c r="FH11" s="4"/>
      <c r="FI11" s="4"/>
      <c r="FJ11" s="4"/>
    </row>
    <row r="12" spans="1:166" s="2" customFormat="1">
      <c r="A12" s="5">
        <v>0.42708333333333298</v>
      </c>
      <c r="B12" s="35"/>
      <c r="C12" s="136"/>
      <c r="D12" s="136"/>
      <c r="E12" s="136"/>
      <c r="F12" s="13"/>
      <c r="G12" s="136"/>
      <c r="H12" s="136"/>
      <c r="I12" s="136"/>
      <c r="J12" s="136"/>
      <c r="K12" s="136"/>
      <c r="L12" s="136"/>
      <c r="M12" s="136"/>
      <c r="N12" s="136"/>
      <c r="O12" s="136"/>
      <c r="P12" s="136"/>
      <c r="Q12" s="136"/>
      <c r="R12" s="136"/>
      <c r="S12" s="136"/>
      <c r="T12" s="35"/>
      <c r="U12" s="136"/>
      <c r="V12" s="136"/>
      <c r="W12" s="136"/>
      <c r="X12" s="136"/>
      <c r="Y12" s="136"/>
      <c r="Z12" s="35"/>
      <c r="AA12" s="136"/>
      <c r="AB12" s="136"/>
      <c r="AC12" s="136"/>
      <c r="AD12" s="13"/>
      <c r="AE12" s="13"/>
      <c r="AF12" s="471"/>
      <c r="AH12" s="682"/>
      <c r="AI12" s="682"/>
      <c r="AJ12" s="682"/>
      <c r="AK12" s="682"/>
      <c r="AL12" s="682"/>
      <c r="AM12" s="682"/>
      <c r="AN12" s="682"/>
      <c r="AO12" s="682"/>
      <c r="AP12" s="682"/>
      <c r="AQ12" s="682"/>
      <c r="AR12" s="682"/>
      <c r="AS12" s="682"/>
      <c r="AT12" s="682"/>
      <c r="AU12" s="682"/>
      <c r="BG12" s="4"/>
      <c r="BH12" s="4"/>
      <c r="BI12" s="4"/>
      <c r="CB12" s="4"/>
      <c r="CC12" s="4"/>
      <c r="CD12" s="4"/>
      <c r="CW12" s="4"/>
      <c r="CX12" s="4"/>
      <c r="CY12" s="4"/>
      <c r="DR12" s="4"/>
      <c r="DS12" s="4"/>
      <c r="DT12" s="4"/>
      <c r="EM12" s="4"/>
      <c r="EN12" s="4"/>
      <c r="EO12" s="4"/>
      <c r="FH12" s="4"/>
      <c r="FI12" s="4"/>
      <c r="FJ12" s="4"/>
    </row>
    <row r="13" spans="1:166" s="2" customFormat="1">
      <c r="A13" s="5">
        <v>0.4375</v>
      </c>
      <c r="B13" s="35"/>
      <c r="C13" s="136"/>
      <c r="D13" s="136"/>
      <c r="E13" s="136"/>
      <c r="F13" s="13"/>
      <c r="G13" s="136"/>
      <c r="H13" s="136"/>
      <c r="I13" s="136"/>
      <c r="J13" s="136"/>
      <c r="K13" s="136"/>
      <c r="L13" s="136"/>
      <c r="M13" s="136"/>
      <c r="N13" s="136"/>
      <c r="O13" s="136"/>
      <c r="P13" s="136"/>
      <c r="Q13" s="136"/>
      <c r="R13" s="136"/>
      <c r="S13" s="136"/>
      <c r="T13" s="35"/>
      <c r="U13" s="136"/>
      <c r="V13" s="136"/>
      <c r="W13" s="136"/>
      <c r="X13" s="136"/>
      <c r="Y13" s="136"/>
      <c r="Z13" s="35"/>
      <c r="AA13" s="136"/>
      <c r="AB13" s="136"/>
      <c r="AC13" s="136"/>
      <c r="AD13" s="13"/>
      <c r="AE13" s="13"/>
      <c r="AF13" s="471"/>
      <c r="AH13" s="682"/>
      <c r="AI13" s="682"/>
      <c r="AJ13" s="682"/>
      <c r="AK13" s="682"/>
      <c r="AL13" s="682"/>
      <c r="AM13" s="682"/>
      <c r="AN13" s="682"/>
      <c r="AO13" s="682"/>
      <c r="AP13" s="682"/>
      <c r="AQ13" s="682"/>
      <c r="AR13" s="682"/>
      <c r="AS13" s="682"/>
      <c r="AT13" s="682"/>
      <c r="AU13" s="682"/>
      <c r="BG13" s="4"/>
      <c r="BH13" s="4"/>
      <c r="BI13" s="4"/>
      <c r="CB13" s="4"/>
      <c r="CC13" s="4"/>
      <c r="CD13" s="4"/>
      <c r="CW13" s="4"/>
      <c r="CX13" s="4"/>
      <c r="CY13" s="4"/>
      <c r="DR13" s="4"/>
      <c r="DS13" s="4"/>
      <c r="DT13" s="4"/>
      <c r="EM13" s="4"/>
      <c r="EN13" s="4"/>
      <c r="EO13" s="4"/>
      <c r="FH13" s="4"/>
      <c r="FI13" s="4"/>
      <c r="FJ13" s="4"/>
    </row>
    <row r="14" spans="1:166" s="2" customFormat="1">
      <c r="A14" s="5">
        <v>0.44791666666666702</v>
      </c>
      <c r="B14" s="35"/>
      <c r="C14" s="136"/>
      <c r="D14" s="136"/>
      <c r="E14" s="136"/>
      <c r="F14" s="13"/>
      <c r="G14" s="136"/>
      <c r="H14" s="136"/>
      <c r="I14" s="136"/>
      <c r="J14" s="136"/>
      <c r="K14" s="136"/>
      <c r="L14" s="136"/>
      <c r="M14" s="136"/>
      <c r="N14" s="136"/>
      <c r="O14" s="136"/>
      <c r="P14" s="136"/>
      <c r="Q14" s="136"/>
      <c r="R14" s="136"/>
      <c r="S14" s="136"/>
      <c r="T14" s="35"/>
      <c r="U14" s="136"/>
      <c r="V14" s="136"/>
      <c r="W14" s="136"/>
      <c r="X14" s="136"/>
      <c r="Y14" s="136"/>
      <c r="Z14" s="35"/>
      <c r="AA14" s="136"/>
      <c r="AB14" s="136"/>
      <c r="AC14" s="136"/>
      <c r="AD14" s="13"/>
      <c r="AE14" s="13"/>
      <c r="AF14" s="471"/>
      <c r="AH14" s="682"/>
      <c r="AI14" s="682"/>
      <c r="AJ14" s="682"/>
      <c r="AK14" s="682"/>
      <c r="AL14" s="682"/>
      <c r="AM14" s="682"/>
      <c r="AN14" s="682"/>
      <c r="AO14" s="682"/>
      <c r="AP14" s="682"/>
      <c r="AQ14" s="682"/>
      <c r="AR14" s="682"/>
      <c r="AS14" s="682"/>
      <c r="AT14" s="682"/>
      <c r="AU14" s="682"/>
      <c r="BG14" s="4"/>
      <c r="BH14" s="4"/>
      <c r="BI14" s="4"/>
      <c r="CB14" s="4"/>
      <c r="CC14" s="4"/>
      <c r="CD14" s="4"/>
      <c r="CW14" s="4"/>
      <c r="CX14" s="4"/>
      <c r="CY14" s="4"/>
      <c r="DR14" s="4"/>
      <c r="DS14" s="4"/>
      <c r="DT14" s="4"/>
      <c r="EM14" s="4"/>
      <c r="EN14" s="4"/>
      <c r="EO14" s="4"/>
      <c r="FH14" s="4"/>
      <c r="FI14" s="4"/>
      <c r="FJ14" s="4"/>
    </row>
    <row r="15" spans="1:166" s="2" customFormat="1">
      <c r="A15" s="5">
        <v>0.45833333333333298</v>
      </c>
      <c r="B15" s="36"/>
      <c r="C15" s="139"/>
      <c r="D15" s="139"/>
      <c r="E15" s="139"/>
      <c r="F15" s="51"/>
      <c r="G15" s="139"/>
      <c r="H15" s="139"/>
      <c r="I15" s="139"/>
      <c r="J15" s="136"/>
      <c r="K15" s="139"/>
      <c r="L15" s="139"/>
      <c r="M15" s="139"/>
      <c r="N15" s="139"/>
      <c r="O15" s="139"/>
      <c r="P15" s="139"/>
      <c r="Q15" s="139"/>
      <c r="R15" s="139"/>
      <c r="S15" s="139"/>
      <c r="T15" s="36"/>
      <c r="U15" s="139"/>
      <c r="V15" s="139"/>
      <c r="W15" s="139"/>
      <c r="X15" s="139"/>
      <c r="Y15" s="139"/>
      <c r="Z15" s="36"/>
      <c r="AA15" s="139"/>
      <c r="AB15" s="139"/>
      <c r="AC15" s="139"/>
      <c r="AD15" s="51"/>
      <c r="AE15" s="51"/>
      <c r="AF15" s="472"/>
      <c r="AH15" s="682"/>
      <c r="AI15" s="682"/>
      <c r="AJ15" s="682"/>
      <c r="AK15" s="682"/>
      <c r="AL15" s="682"/>
      <c r="AM15" s="682"/>
      <c r="AN15" s="682"/>
      <c r="AO15" s="682"/>
      <c r="AP15" s="682"/>
      <c r="AQ15" s="682"/>
      <c r="AR15" s="682"/>
      <c r="AS15" s="682"/>
      <c r="AT15" s="682"/>
      <c r="AU15" s="682"/>
      <c r="BG15" s="4"/>
      <c r="BH15" s="4"/>
      <c r="BI15" s="4"/>
      <c r="CB15" s="4"/>
      <c r="CC15" s="4"/>
      <c r="CD15" s="4"/>
      <c r="CW15" s="4"/>
      <c r="CX15" s="4"/>
      <c r="CY15" s="4"/>
      <c r="DR15" s="4"/>
      <c r="DS15" s="4"/>
      <c r="DT15" s="4"/>
      <c r="EM15" s="4"/>
      <c r="EN15" s="4"/>
      <c r="EO15" s="4"/>
      <c r="FH15" s="4"/>
      <c r="FI15" s="4"/>
      <c r="FJ15" s="4"/>
    </row>
    <row r="16" spans="1:166" s="2" customFormat="1">
      <c r="A16" s="5">
        <v>0.46875</v>
      </c>
      <c r="B16" s="35"/>
      <c r="C16" s="136"/>
      <c r="D16" s="136"/>
      <c r="E16" s="136"/>
      <c r="F16" s="13"/>
      <c r="G16" s="136"/>
      <c r="H16" s="136"/>
      <c r="I16" s="136"/>
      <c r="J16" s="136"/>
      <c r="K16" s="136"/>
      <c r="L16" s="136"/>
      <c r="M16" s="136"/>
      <c r="N16" s="136"/>
      <c r="O16" s="136"/>
      <c r="P16" s="136"/>
      <c r="Q16" s="136"/>
      <c r="R16" s="136"/>
      <c r="S16" s="136"/>
      <c r="T16" s="35"/>
      <c r="U16" s="136"/>
      <c r="V16" s="136"/>
      <c r="W16" s="136"/>
      <c r="X16" s="136"/>
      <c r="Y16" s="136"/>
      <c r="Z16" s="35"/>
      <c r="AA16" s="136"/>
      <c r="AB16" s="136"/>
      <c r="AC16" s="136"/>
      <c r="AD16" s="13"/>
      <c r="AE16" s="13"/>
      <c r="AF16" s="471"/>
      <c r="AH16" s="682"/>
      <c r="AI16" s="682"/>
      <c r="AJ16" s="682"/>
      <c r="AK16" s="682"/>
      <c r="AL16" s="682"/>
      <c r="AM16" s="682"/>
      <c r="AN16" s="682"/>
      <c r="AO16" s="682"/>
      <c r="AP16" s="682"/>
      <c r="AQ16" s="682"/>
      <c r="AR16" s="682"/>
      <c r="AS16" s="682"/>
      <c r="AT16" s="682"/>
      <c r="AU16" s="682"/>
      <c r="BG16" s="4"/>
      <c r="BH16" s="4"/>
      <c r="BI16" s="4"/>
      <c r="CB16" s="4"/>
      <c r="CC16" s="4"/>
      <c r="CD16" s="4"/>
      <c r="CW16" s="4"/>
      <c r="CX16" s="4"/>
      <c r="CY16" s="4"/>
      <c r="DR16" s="4"/>
      <c r="DS16" s="4"/>
      <c r="DT16" s="4"/>
      <c r="EM16" s="4"/>
      <c r="EN16" s="4"/>
      <c r="EO16" s="4"/>
      <c r="FH16" s="4"/>
      <c r="FI16" s="4"/>
      <c r="FJ16" s="4"/>
    </row>
    <row r="17" spans="1:166" s="2" customFormat="1">
      <c r="A17" s="5">
        <v>0.47916666666666702</v>
      </c>
      <c r="B17" s="35"/>
      <c r="C17" s="136"/>
      <c r="D17" s="136"/>
      <c r="E17" s="136"/>
      <c r="F17" s="13"/>
      <c r="G17" s="136"/>
      <c r="H17" s="136"/>
      <c r="I17" s="136"/>
      <c r="J17" s="136"/>
      <c r="K17" s="136"/>
      <c r="L17" s="292"/>
      <c r="M17" s="136"/>
      <c r="N17" s="136"/>
      <c r="O17" s="136"/>
      <c r="P17" s="136"/>
      <c r="Q17" s="136"/>
      <c r="R17" s="136"/>
      <c r="S17" s="136"/>
      <c r="T17" s="35"/>
      <c r="U17" s="136"/>
      <c r="V17" s="136"/>
      <c r="W17" s="136"/>
      <c r="X17" s="136"/>
      <c r="Y17" s="136"/>
      <c r="Z17" s="35"/>
      <c r="AA17" s="136"/>
      <c r="AB17" s="136"/>
      <c r="AC17" s="136"/>
      <c r="AD17" s="13"/>
      <c r="AE17" s="13"/>
      <c r="AF17" s="471"/>
      <c r="AH17" s="9"/>
      <c r="AI17" s="9"/>
      <c r="AJ17" s="9"/>
      <c r="AK17" s="9"/>
      <c r="AL17" s="9"/>
      <c r="AM17" s="9"/>
      <c r="AN17" s="9"/>
      <c r="AO17" s="9"/>
      <c r="AP17" s="9"/>
      <c r="AQ17" s="9"/>
      <c r="AR17" s="9"/>
      <c r="AS17" s="9"/>
      <c r="AT17" s="9"/>
      <c r="AU17" s="9"/>
      <c r="BG17" s="4"/>
      <c r="BH17" s="4"/>
      <c r="BI17" s="4"/>
      <c r="CB17" s="4"/>
      <c r="CC17" s="4"/>
      <c r="CD17" s="4"/>
      <c r="CW17" s="4"/>
      <c r="CX17" s="4"/>
      <c r="CY17" s="4"/>
      <c r="DR17" s="4"/>
      <c r="DS17" s="4"/>
      <c r="DT17" s="4"/>
      <c r="EM17" s="4"/>
      <c r="EN17" s="4"/>
      <c r="EO17" s="4"/>
      <c r="FH17" s="4"/>
      <c r="FI17" s="4"/>
      <c r="FJ17" s="4"/>
    </row>
    <row r="18" spans="1:166" s="2" customFormat="1">
      <c r="A18" s="5">
        <v>0.48958333333333298</v>
      </c>
      <c r="B18" s="35"/>
      <c r="C18" s="136"/>
      <c r="D18" s="136"/>
      <c r="E18" s="136"/>
      <c r="F18" s="13"/>
      <c r="G18" s="136"/>
      <c r="H18" s="136"/>
      <c r="I18" s="136"/>
      <c r="J18" s="136"/>
      <c r="K18" s="136"/>
      <c r="L18" s="136"/>
      <c r="M18" s="136"/>
      <c r="N18" s="136"/>
      <c r="O18" s="136"/>
      <c r="P18" s="136"/>
      <c r="Q18" s="136"/>
      <c r="R18" s="136"/>
      <c r="S18" s="136"/>
      <c r="T18" s="35"/>
      <c r="U18" s="136"/>
      <c r="V18" s="136"/>
      <c r="W18" s="136"/>
      <c r="X18" s="136"/>
      <c r="Y18" s="136"/>
      <c r="Z18" s="35"/>
      <c r="AA18" s="136"/>
      <c r="AB18" s="136"/>
      <c r="AC18" s="136"/>
      <c r="AD18" s="13"/>
      <c r="AE18" s="13"/>
      <c r="AF18" s="471"/>
      <c r="AH18" s="684" t="s">
        <v>115</v>
      </c>
      <c r="AI18" s="684"/>
      <c r="AU18" s="9"/>
      <c r="BG18" s="4"/>
      <c r="BH18" s="4"/>
      <c r="BI18" s="4"/>
      <c r="CB18" s="4"/>
      <c r="CC18" s="4"/>
      <c r="CD18" s="4"/>
      <c r="CW18" s="4"/>
      <c r="CX18" s="4"/>
      <c r="CY18" s="4"/>
      <c r="DR18" s="4"/>
      <c r="DS18" s="4"/>
      <c r="DT18" s="4"/>
      <c r="EM18" s="4"/>
      <c r="EN18" s="4"/>
      <c r="EO18" s="4"/>
      <c r="FH18" s="4"/>
      <c r="FI18" s="4"/>
      <c r="FJ18" s="4"/>
    </row>
    <row r="19" spans="1:166" s="2" customFormat="1">
      <c r="A19" s="5">
        <v>0.5</v>
      </c>
      <c r="B19" s="35"/>
      <c r="C19" s="136"/>
      <c r="D19" s="136"/>
      <c r="E19" s="136"/>
      <c r="F19" s="13"/>
      <c r="G19" s="136"/>
      <c r="H19" s="136"/>
      <c r="I19" s="136"/>
      <c r="J19" s="136"/>
      <c r="K19" s="136"/>
      <c r="L19" s="136"/>
      <c r="M19" s="136"/>
      <c r="N19" s="136"/>
      <c r="O19" s="136"/>
      <c r="P19" s="136"/>
      <c r="Q19" s="136"/>
      <c r="R19" s="136"/>
      <c r="S19" s="136"/>
      <c r="T19" s="35"/>
      <c r="U19" s="136"/>
      <c r="V19" s="136"/>
      <c r="W19" s="136"/>
      <c r="X19" s="136"/>
      <c r="Y19" s="136"/>
      <c r="Z19" s="35"/>
      <c r="AA19" s="136"/>
      <c r="AB19" s="136"/>
      <c r="AC19" s="136"/>
      <c r="AD19" s="13"/>
      <c r="AE19" s="13"/>
      <c r="AF19" s="471"/>
      <c r="AU19" s="9"/>
      <c r="BG19" s="4"/>
      <c r="BH19" s="4"/>
      <c r="BI19" s="4"/>
      <c r="CB19" s="4"/>
      <c r="CC19" s="4"/>
      <c r="CD19" s="4"/>
      <c r="CW19" s="4"/>
      <c r="CX19" s="4"/>
      <c r="CY19" s="4"/>
      <c r="DR19" s="4"/>
      <c r="DS19" s="4"/>
      <c r="DT19" s="4"/>
      <c r="EM19" s="4"/>
      <c r="EN19" s="4"/>
      <c r="EO19" s="4"/>
      <c r="FH19" s="4"/>
      <c r="FI19" s="4"/>
      <c r="FJ19" s="4"/>
    </row>
    <row r="20" spans="1:166" s="2" customFormat="1">
      <c r="A20" s="5">
        <v>0.51041666666666696</v>
      </c>
      <c r="B20" s="35"/>
      <c r="C20" s="136"/>
      <c r="D20" s="136"/>
      <c r="E20" s="136"/>
      <c r="F20" s="13"/>
      <c r="G20" s="136"/>
      <c r="H20" s="136"/>
      <c r="I20" s="136"/>
      <c r="J20" s="136"/>
      <c r="K20" s="136"/>
      <c r="L20" s="136"/>
      <c r="M20" s="136"/>
      <c r="N20" s="136"/>
      <c r="O20" s="136"/>
      <c r="P20" s="136"/>
      <c r="Q20" s="136"/>
      <c r="R20" s="136"/>
      <c r="S20" s="136"/>
      <c r="T20" s="35"/>
      <c r="U20" s="136"/>
      <c r="V20" s="136"/>
      <c r="W20" s="136"/>
      <c r="X20" s="136"/>
      <c r="Y20" s="136"/>
      <c r="Z20" s="35"/>
      <c r="AA20" s="136"/>
      <c r="AB20" s="136"/>
      <c r="AC20" s="136"/>
      <c r="AD20" s="13"/>
      <c r="AE20" s="13"/>
      <c r="AF20" s="471"/>
      <c r="AH20" s="6"/>
      <c r="AI20" s="7"/>
      <c r="AJ20" s="679" t="s">
        <v>0</v>
      </c>
      <c r="AK20" s="679"/>
      <c r="AL20" s="679"/>
      <c r="AM20" s="679"/>
      <c r="AN20" s="9"/>
      <c r="AO20" s="8"/>
      <c r="AP20" s="7"/>
      <c r="AQ20" s="679" t="s">
        <v>1</v>
      </c>
      <c r="AR20" s="679"/>
      <c r="AS20" s="679"/>
      <c r="AT20" s="679"/>
      <c r="BG20" s="4"/>
      <c r="BH20" s="4"/>
      <c r="BI20" s="4"/>
      <c r="CB20" s="4"/>
      <c r="CC20" s="4"/>
      <c r="CD20" s="4"/>
      <c r="CW20" s="4"/>
      <c r="CX20" s="4"/>
      <c r="CY20" s="4"/>
      <c r="DR20" s="4"/>
      <c r="DS20" s="4"/>
      <c r="DT20" s="4"/>
      <c r="EM20" s="4"/>
      <c r="EN20" s="4"/>
      <c r="EO20" s="4"/>
      <c r="FH20" s="4"/>
      <c r="FI20" s="4"/>
      <c r="FJ20" s="4"/>
    </row>
    <row r="21" spans="1:166" s="2" customFormat="1">
      <c r="A21" s="5">
        <v>0.52083333333333304</v>
      </c>
      <c r="B21" s="35"/>
      <c r="C21" s="136"/>
      <c r="D21" s="136"/>
      <c r="E21" s="136"/>
      <c r="F21" s="13"/>
      <c r="G21" s="136"/>
      <c r="H21" s="136"/>
      <c r="I21" s="136"/>
      <c r="J21" s="136"/>
      <c r="K21" s="136"/>
      <c r="L21" s="136"/>
      <c r="M21" s="136"/>
      <c r="N21" s="136"/>
      <c r="O21" s="136"/>
      <c r="P21" s="136"/>
      <c r="Q21" s="136"/>
      <c r="R21" s="136"/>
      <c r="S21" s="136"/>
      <c r="T21" s="35"/>
      <c r="U21" s="136"/>
      <c r="V21" s="136"/>
      <c r="W21" s="136"/>
      <c r="X21" s="136"/>
      <c r="Y21" s="136"/>
      <c r="Z21" s="35"/>
      <c r="AA21" s="136"/>
      <c r="AB21" s="136"/>
      <c r="AC21" s="136"/>
      <c r="AD21" s="13"/>
      <c r="AE21" s="13"/>
      <c r="AF21" s="471"/>
      <c r="AH21" s="9"/>
      <c r="AI21" s="9"/>
      <c r="AJ21" s="9"/>
      <c r="AK21" s="9"/>
      <c r="AL21" s="9"/>
      <c r="AM21" s="9"/>
      <c r="AN21" s="9"/>
      <c r="AO21" s="9"/>
      <c r="AP21" s="9"/>
      <c r="AQ21" s="9"/>
      <c r="AR21" s="9"/>
      <c r="AS21" s="9"/>
      <c r="AT21" s="9"/>
      <c r="AU21" s="9"/>
      <c r="BG21" s="4"/>
      <c r="BH21" s="4"/>
      <c r="BI21" s="4"/>
      <c r="CB21" s="4"/>
      <c r="CC21" s="4"/>
      <c r="CD21" s="4"/>
      <c r="CW21" s="4"/>
      <c r="CX21" s="4"/>
      <c r="CY21" s="4"/>
      <c r="DR21" s="4"/>
      <c r="DS21" s="4"/>
      <c r="DT21" s="4"/>
      <c r="EM21" s="4"/>
      <c r="EN21" s="4"/>
      <c r="EO21" s="4"/>
      <c r="FH21" s="4"/>
      <c r="FI21" s="4"/>
      <c r="FJ21" s="4"/>
    </row>
    <row r="22" spans="1:166" s="2" customFormat="1">
      <c r="A22" s="5">
        <v>0.53125</v>
      </c>
      <c r="B22" s="35"/>
      <c r="C22" s="136"/>
      <c r="D22" s="136"/>
      <c r="E22" s="136"/>
      <c r="F22" s="13"/>
      <c r="G22" s="136"/>
      <c r="H22" s="136"/>
      <c r="I22" s="136"/>
      <c r="J22" s="136"/>
      <c r="K22" s="136"/>
      <c r="L22" s="136"/>
      <c r="M22" s="136"/>
      <c r="N22" s="136"/>
      <c r="O22" s="136"/>
      <c r="P22" s="136"/>
      <c r="Q22" s="136"/>
      <c r="R22" s="136"/>
      <c r="S22" s="136"/>
      <c r="T22" s="35"/>
      <c r="U22" s="136"/>
      <c r="V22" s="136"/>
      <c r="W22" s="136"/>
      <c r="X22" s="136"/>
      <c r="Y22" s="136"/>
      <c r="Z22" s="35"/>
      <c r="AA22" s="136"/>
      <c r="AB22" s="136"/>
      <c r="AC22" s="136"/>
      <c r="AD22" s="13"/>
      <c r="AE22" s="13"/>
      <c r="AF22" s="471"/>
      <c r="AU22" s="9"/>
      <c r="BG22" s="4"/>
      <c r="BH22" s="4"/>
      <c r="BI22" s="4"/>
      <c r="CB22" s="4"/>
      <c r="CC22" s="4"/>
      <c r="CD22" s="4"/>
      <c r="CW22" s="4"/>
      <c r="CX22" s="4"/>
      <c r="CY22" s="4"/>
      <c r="DR22" s="4"/>
      <c r="DS22" s="4"/>
      <c r="DT22" s="4"/>
      <c r="EM22" s="4"/>
      <c r="EN22" s="4"/>
      <c r="EO22" s="4"/>
      <c r="FH22" s="4"/>
      <c r="FI22" s="4"/>
      <c r="FJ22" s="4"/>
    </row>
    <row r="23" spans="1:166" s="2" customFormat="1">
      <c r="A23" s="5">
        <v>0.54166666666666696</v>
      </c>
      <c r="B23" s="35"/>
      <c r="C23" s="136"/>
      <c r="D23" s="136"/>
      <c r="E23" s="136"/>
      <c r="F23" s="13"/>
      <c r="G23" s="136"/>
      <c r="H23" s="136"/>
      <c r="I23" s="136"/>
      <c r="J23" s="136"/>
      <c r="K23" s="136"/>
      <c r="L23" s="136"/>
      <c r="M23" s="136"/>
      <c r="N23" s="136"/>
      <c r="O23" s="136"/>
      <c r="P23" s="136"/>
      <c r="Q23" s="136"/>
      <c r="R23" s="136"/>
      <c r="S23" s="136"/>
      <c r="T23" s="35"/>
      <c r="U23" s="136"/>
      <c r="V23" s="136"/>
      <c r="W23" s="136"/>
      <c r="X23" s="136"/>
      <c r="Y23" s="136"/>
      <c r="Z23" s="35"/>
      <c r="AA23" s="136"/>
      <c r="AB23" s="136"/>
      <c r="AC23" s="136"/>
      <c r="AD23" s="14">
        <v>3</v>
      </c>
      <c r="AE23" s="13"/>
      <c r="AF23" s="471"/>
      <c r="AH23" s="9"/>
      <c r="AI23" s="9"/>
      <c r="AJ23" s="9"/>
      <c r="AK23" s="9"/>
      <c r="AL23" s="9"/>
      <c r="AM23" s="9"/>
      <c r="AN23" s="9"/>
      <c r="AO23" s="9"/>
      <c r="AP23" s="9"/>
      <c r="AQ23" s="9"/>
      <c r="AR23" s="9"/>
      <c r="AS23" s="9"/>
      <c r="AT23" s="9"/>
      <c r="AU23" s="9"/>
      <c r="BG23" s="4"/>
      <c r="BH23" s="4"/>
      <c r="BI23" s="4"/>
      <c r="CB23" s="4"/>
      <c r="CC23" s="4"/>
      <c r="CD23" s="4"/>
      <c r="CW23" s="4"/>
      <c r="CX23" s="4"/>
      <c r="CY23" s="4"/>
      <c r="DR23" s="4"/>
      <c r="DS23" s="4"/>
      <c r="DT23" s="4"/>
      <c r="EM23" s="4"/>
      <c r="EN23" s="4"/>
      <c r="EO23" s="4"/>
      <c r="FH23" s="4"/>
      <c r="FI23" s="4"/>
      <c r="FJ23" s="4"/>
    </row>
    <row r="24" spans="1:166" s="2" customFormat="1">
      <c r="A24" s="5">
        <v>0.55208333333333304</v>
      </c>
      <c r="B24" s="35"/>
      <c r="C24" s="136"/>
      <c r="D24" s="136"/>
      <c r="E24" s="136"/>
      <c r="F24" s="13"/>
      <c r="G24" s="136"/>
      <c r="H24" s="136"/>
      <c r="I24" s="136"/>
      <c r="J24" s="136"/>
      <c r="K24" s="136"/>
      <c r="L24" s="136"/>
      <c r="M24" s="136"/>
      <c r="N24" s="136"/>
      <c r="O24" s="136"/>
      <c r="P24" s="136"/>
      <c r="Q24" s="136"/>
      <c r="R24" s="136"/>
      <c r="S24" s="136"/>
      <c r="T24" s="35"/>
      <c r="U24" s="136"/>
      <c r="V24" s="136"/>
      <c r="W24" s="136"/>
      <c r="X24" s="136"/>
      <c r="Y24" s="136"/>
      <c r="Z24" s="35"/>
      <c r="AA24" s="136"/>
      <c r="AB24" s="136"/>
      <c r="AC24" s="136"/>
      <c r="AD24" s="13"/>
      <c r="AE24" s="13"/>
      <c r="AF24" s="471"/>
      <c r="AH24" s="683"/>
      <c r="AI24" s="683"/>
      <c r="BG24" s="4"/>
      <c r="BH24" s="4"/>
      <c r="BI24" s="4"/>
      <c r="CB24" s="4"/>
      <c r="CC24" s="4"/>
      <c r="CD24" s="4"/>
      <c r="CW24" s="4"/>
      <c r="CX24" s="4"/>
      <c r="CY24" s="4"/>
      <c r="DR24" s="4"/>
      <c r="DS24" s="4"/>
      <c r="DT24" s="4"/>
      <c r="EM24" s="4"/>
      <c r="EN24" s="4"/>
      <c r="EO24" s="4"/>
      <c r="FH24" s="4"/>
      <c r="FI24" s="4"/>
      <c r="FJ24" s="4"/>
    </row>
    <row r="25" spans="1:166" s="2" customFormat="1">
      <c r="A25" s="5">
        <v>0.5625</v>
      </c>
      <c r="B25" s="35"/>
      <c r="C25" s="136"/>
      <c r="D25" s="136"/>
      <c r="E25" s="136"/>
      <c r="F25" s="13"/>
      <c r="G25" s="136"/>
      <c r="H25" s="136"/>
      <c r="I25" s="136"/>
      <c r="J25" s="136"/>
      <c r="K25" s="136"/>
      <c r="L25" s="136"/>
      <c r="M25" s="136"/>
      <c r="N25" s="136"/>
      <c r="O25" s="13"/>
      <c r="P25" s="136"/>
      <c r="Q25" s="136"/>
      <c r="R25" s="136"/>
      <c r="S25" s="136"/>
      <c r="T25" s="35"/>
      <c r="U25" s="136"/>
      <c r="V25" s="136"/>
      <c r="W25" s="136"/>
      <c r="X25" s="136"/>
      <c r="Y25" s="136"/>
      <c r="Z25" s="462"/>
      <c r="AA25" s="136"/>
      <c r="AB25" s="136"/>
      <c r="AC25" s="136"/>
      <c r="AD25" s="13"/>
      <c r="AE25" s="13"/>
      <c r="AF25" s="471"/>
      <c r="AJ25" s="137" t="str">
        <f>HYPERLINK("\\risintra-dept\DEPT\AFA\CAL\3000_GAL\3400_ESQUADRILHAS\3490_COMUM\MAPA_GM\GW","Arquivo de Documentos")</f>
        <v>Arquivo de Documentos</v>
      </c>
      <c r="AL25" s="4"/>
      <c r="AM25" s="4"/>
      <c r="AN25" s="4"/>
      <c r="BG25" s="4"/>
      <c r="BH25" s="4"/>
      <c r="BI25" s="4"/>
      <c r="CB25" s="4"/>
      <c r="CC25" s="4"/>
      <c r="CD25" s="4"/>
      <c r="CW25" s="4"/>
      <c r="CX25" s="4"/>
      <c r="CY25" s="4"/>
      <c r="DR25" s="4"/>
      <c r="DS25" s="4"/>
      <c r="DT25" s="4"/>
      <c r="EM25" s="4"/>
      <c r="EN25" s="4"/>
      <c r="EO25" s="4"/>
      <c r="FH25" s="4"/>
      <c r="FI25" s="4"/>
      <c r="FJ25" s="4"/>
    </row>
    <row r="26" spans="1:166" s="2" customFormat="1">
      <c r="A26" s="5">
        <v>0.57291666666666696</v>
      </c>
      <c r="B26" s="35"/>
      <c r="C26" s="136"/>
      <c r="D26" s="136"/>
      <c r="E26" s="136"/>
      <c r="F26" s="13"/>
      <c r="G26" s="136"/>
      <c r="H26" s="136"/>
      <c r="I26" s="136"/>
      <c r="J26" s="136"/>
      <c r="K26" s="136"/>
      <c r="L26" s="136"/>
      <c r="M26" s="136"/>
      <c r="N26" s="136"/>
      <c r="O26" s="136"/>
      <c r="P26" s="136"/>
      <c r="Q26" s="136"/>
      <c r="R26" s="136"/>
      <c r="S26" s="136"/>
      <c r="T26" s="35"/>
      <c r="U26" s="136"/>
      <c r="V26" s="136"/>
      <c r="W26" s="136"/>
      <c r="X26" s="136"/>
      <c r="Y26" s="136"/>
      <c r="Z26" s="35"/>
      <c r="AA26" s="136"/>
      <c r="AB26" s="136"/>
      <c r="AC26" s="136"/>
      <c r="AD26" s="13"/>
      <c r="AE26" s="13"/>
      <c r="AF26" s="471"/>
      <c r="AH26" s="7"/>
      <c r="AJ26" s="7"/>
      <c r="AK26" s="9"/>
      <c r="AL26" s="7"/>
      <c r="AM26" s="9"/>
      <c r="AN26" s="7"/>
      <c r="AO26" s="9"/>
      <c r="AP26" s="7"/>
      <c r="AQ26" s="9"/>
      <c r="AR26" s="7"/>
      <c r="BG26" s="4"/>
      <c r="BH26" s="4"/>
      <c r="BI26" s="4"/>
      <c r="CB26" s="4"/>
      <c r="CC26" s="4"/>
      <c r="CD26" s="4"/>
      <c r="CW26" s="4"/>
      <c r="CX26" s="4"/>
      <c r="CY26" s="4"/>
      <c r="DR26" s="4"/>
      <c r="DS26" s="4"/>
      <c r="DT26" s="4"/>
      <c r="EM26" s="4"/>
      <c r="EN26" s="4"/>
      <c r="EO26" s="4"/>
      <c r="FH26" s="4"/>
      <c r="FI26" s="4"/>
      <c r="FJ26" s="4"/>
    </row>
    <row r="27" spans="1:166" s="2" customFormat="1">
      <c r="A27" s="5">
        <v>0.58333333333333304</v>
      </c>
      <c r="B27" s="35"/>
      <c r="C27" s="136"/>
      <c r="D27" s="136"/>
      <c r="E27" s="136"/>
      <c r="F27" s="13"/>
      <c r="G27" s="136"/>
      <c r="H27" s="136"/>
      <c r="I27" s="136"/>
      <c r="J27" s="136"/>
      <c r="K27" s="136"/>
      <c r="L27" s="136"/>
      <c r="M27" s="359"/>
      <c r="N27" s="136"/>
      <c r="O27" s="136"/>
      <c r="P27" s="136"/>
      <c r="Q27" s="136"/>
      <c r="R27" s="136"/>
      <c r="S27" s="136"/>
      <c r="T27" s="35"/>
      <c r="U27" s="136"/>
      <c r="V27" s="136"/>
      <c r="W27" s="136"/>
      <c r="X27" s="136"/>
      <c r="Y27" s="136"/>
      <c r="Z27" s="35"/>
      <c r="AA27" s="136"/>
      <c r="AB27" s="136"/>
      <c r="AC27" s="136"/>
      <c r="AD27" s="13"/>
      <c r="AE27" s="13"/>
      <c r="AF27" s="471"/>
      <c r="AL27" s="4"/>
      <c r="AM27" s="4"/>
      <c r="AN27" s="4"/>
      <c r="BG27" s="4"/>
      <c r="BH27" s="4"/>
      <c r="BI27" s="4"/>
      <c r="CB27" s="4"/>
      <c r="CC27" s="4"/>
      <c r="CD27" s="4"/>
      <c r="CW27" s="4"/>
      <c r="CX27" s="4"/>
      <c r="CY27" s="4"/>
      <c r="DR27" s="4"/>
      <c r="DS27" s="4"/>
      <c r="DT27" s="4"/>
      <c r="EM27" s="4"/>
      <c r="EN27" s="4"/>
      <c r="EO27" s="4"/>
      <c r="FH27" s="4"/>
      <c r="FI27" s="4"/>
      <c r="FJ27" s="4"/>
    </row>
    <row r="28" spans="1:166" s="2" customFormat="1">
      <c r="A28" s="5">
        <v>0.59375</v>
      </c>
      <c r="B28" s="35"/>
      <c r="C28" s="136"/>
      <c r="D28" s="136"/>
      <c r="E28" s="136"/>
      <c r="F28" s="13"/>
      <c r="G28" s="136"/>
      <c r="H28" s="136"/>
      <c r="I28" s="136"/>
      <c r="J28" s="136"/>
      <c r="K28" s="136"/>
      <c r="L28" s="136"/>
      <c r="M28" s="136"/>
      <c r="N28" s="136"/>
      <c r="O28" s="136"/>
      <c r="P28" s="136"/>
      <c r="Q28" s="136"/>
      <c r="R28" s="136"/>
      <c r="S28" s="136"/>
      <c r="T28" s="35"/>
      <c r="U28" s="136"/>
      <c r="V28" s="136"/>
      <c r="W28" s="136"/>
      <c r="X28" s="136"/>
      <c r="Y28" s="136"/>
      <c r="Z28" s="35"/>
      <c r="AA28" s="136"/>
      <c r="AB28" s="136"/>
      <c r="AC28" s="136"/>
      <c r="AD28" s="13"/>
      <c r="AE28" s="13"/>
      <c r="AF28" s="471"/>
      <c r="AL28" s="4"/>
      <c r="AM28" s="4"/>
      <c r="AN28" s="4"/>
      <c r="BG28" s="4"/>
      <c r="BH28" s="4"/>
      <c r="BI28" s="4"/>
      <c r="CB28" s="4"/>
      <c r="CC28" s="4"/>
      <c r="CD28" s="4"/>
      <c r="CW28" s="4"/>
      <c r="CX28" s="4"/>
      <c r="CY28" s="4"/>
      <c r="DR28" s="4"/>
      <c r="DS28" s="4"/>
      <c r="DT28" s="4"/>
      <c r="EM28" s="4"/>
      <c r="EN28" s="4"/>
      <c r="EO28" s="4"/>
      <c r="FH28" s="4"/>
      <c r="FI28" s="4"/>
      <c r="FJ28" s="4"/>
    </row>
    <row r="29" spans="1:166" s="2" customFormat="1">
      <c r="A29" s="5">
        <v>0.60416666666666696</v>
      </c>
      <c r="B29" s="35"/>
      <c r="C29" s="136"/>
      <c r="D29" s="136"/>
      <c r="E29" s="136"/>
      <c r="F29" s="13"/>
      <c r="G29" s="136"/>
      <c r="H29" s="136"/>
      <c r="I29" s="136"/>
      <c r="J29" s="136"/>
      <c r="K29" s="136"/>
      <c r="L29" s="136"/>
      <c r="M29" s="359"/>
      <c r="N29" s="136"/>
      <c r="O29" s="136"/>
      <c r="P29" s="136"/>
      <c r="Q29" s="136"/>
      <c r="R29" s="136"/>
      <c r="S29" s="136"/>
      <c r="T29" s="35"/>
      <c r="U29" s="136"/>
      <c r="V29" s="136"/>
      <c r="W29" s="136"/>
      <c r="X29" s="136"/>
      <c r="Y29" s="136"/>
      <c r="Z29" s="35"/>
      <c r="AA29" s="136"/>
      <c r="AB29" s="136"/>
      <c r="AC29" s="136"/>
      <c r="AD29" s="13"/>
      <c r="AE29" s="13"/>
      <c r="AF29" s="471"/>
      <c r="AL29" s="4"/>
      <c r="AM29" s="4"/>
      <c r="AN29" s="4"/>
      <c r="BG29" s="4"/>
      <c r="BH29" s="4"/>
      <c r="BI29" s="4"/>
      <c r="CB29" s="4"/>
      <c r="CC29" s="4"/>
      <c r="CD29" s="4"/>
      <c r="CW29" s="4"/>
      <c r="CX29" s="4"/>
      <c r="CY29" s="4"/>
      <c r="DR29" s="4"/>
      <c r="DS29" s="4"/>
      <c r="DT29" s="4"/>
      <c r="EM29" s="4"/>
      <c r="EN29" s="4"/>
      <c r="EO29" s="4"/>
      <c r="FH29" s="4"/>
      <c r="FI29" s="4"/>
      <c r="FJ29" s="4"/>
    </row>
    <row r="30" spans="1:166" s="2" customFormat="1">
      <c r="A30" s="5">
        <v>0.61458333333333304</v>
      </c>
      <c r="B30" s="35"/>
      <c r="C30" s="136"/>
      <c r="D30" s="136"/>
      <c r="E30" s="136"/>
      <c r="F30" s="13"/>
      <c r="G30" s="136"/>
      <c r="H30" s="136"/>
      <c r="I30" s="136"/>
      <c r="J30" s="136"/>
      <c r="K30" s="136"/>
      <c r="L30" s="136"/>
      <c r="M30" s="136"/>
      <c r="N30" s="136"/>
      <c r="O30" s="136"/>
      <c r="P30" s="136"/>
      <c r="Q30" s="136"/>
      <c r="R30" s="136"/>
      <c r="S30" s="136"/>
      <c r="T30" s="35"/>
      <c r="U30" s="136"/>
      <c r="V30" s="136"/>
      <c r="W30" s="136"/>
      <c r="X30" s="136"/>
      <c r="Y30" s="136"/>
      <c r="Z30" s="35"/>
      <c r="AA30" s="136"/>
      <c r="AB30" s="136"/>
      <c r="AC30" s="136"/>
      <c r="AD30" s="13"/>
      <c r="AE30" s="13"/>
      <c r="AF30" s="471"/>
      <c r="BG30" s="4"/>
      <c r="BH30" s="4"/>
      <c r="BI30" s="4"/>
      <c r="CB30" s="4"/>
      <c r="CC30" s="4"/>
      <c r="CD30" s="4"/>
      <c r="CW30" s="4"/>
      <c r="CX30" s="4"/>
      <c r="CY30" s="4"/>
      <c r="DR30" s="4"/>
      <c r="DS30" s="4"/>
      <c r="DT30" s="4"/>
      <c r="EM30" s="4"/>
      <c r="EN30" s="4"/>
      <c r="EO30" s="4"/>
      <c r="FH30" s="4"/>
      <c r="FI30" s="4"/>
      <c r="FJ30" s="4"/>
    </row>
    <row r="31" spans="1:166" s="2" customFormat="1">
      <c r="A31" s="5">
        <v>0.625</v>
      </c>
      <c r="B31" s="35"/>
      <c r="C31" s="136"/>
      <c r="D31" s="136"/>
      <c r="E31" s="136"/>
      <c r="F31" s="13"/>
      <c r="G31" s="136"/>
      <c r="H31" s="136"/>
      <c r="I31" s="136"/>
      <c r="J31" s="136"/>
      <c r="K31" s="136"/>
      <c r="L31" s="136"/>
      <c r="M31" s="136"/>
      <c r="N31" s="136"/>
      <c r="O31" s="136"/>
      <c r="P31" s="136"/>
      <c r="Q31" s="136"/>
      <c r="R31" s="136"/>
      <c r="S31" s="136"/>
      <c r="T31" s="35"/>
      <c r="U31" s="136"/>
      <c r="V31" s="136"/>
      <c r="W31" s="136"/>
      <c r="X31" s="136"/>
      <c r="Y31" s="136"/>
      <c r="Z31" s="35"/>
      <c r="AA31" s="136"/>
      <c r="AB31" s="136"/>
      <c r="AC31" s="136"/>
      <c r="AD31" s="13"/>
      <c r="AE31" s="13"/>
      <c r="AF31" s="471"/>
      <c r="AL31" s="4"/>
      <c r="AM31" s="4"/>
      <c r="AN31" s="4"/>
      <c r="BG31" s="4"/>
      <c r="BH31" s="4"/>
      <c r="BI31" s="4"/>
      <c r="CB31" s="4"/>
      <c r="CC31" s="4"/>
      <c r="CD31" s="4"/>
      <c r="CW31" s="4"/>
      <c r="CX31" s="4"/>
      <c r="CY31" s="4"/>
      <c r="DR31" s="4"/>
      <c r="DS31" s="4"/>
      <c r="DT31" s="4"/>
      <c r="EM31" s="4"/>
      <c r="EN31" s="4"/>
      <c r="EO31" s="4"/>
      <c r="FH31" s="4"/>
      <c r="FI31" s="4"/>
      <c r="FJ31" s="4"/>
    </row>
    <row r="32" spans="1:166" s="2" customFormat="1">
      <c r="A32" s="5">
        <v>0.63541666666666696</v>
      </c>
      <c r="B32" s="35"/>
      <c r="C32" s="136"/>
      <c r="D32" s="136"/>
      <c r="E32" s="136"/>
      <c r="F32" s="13"/>
      <c r="G32" s="136"/>
      <c r="H32" s="136"/>
      <c r="I32" s="136"/>
      <c r="J32" s="136"/>
      <c r="K32" s="136"/>
      <c r="L32" s="136"/>
      <c r="M32" s="136"/>
      <c r="N32" s="136"/>
      <c r="O32" s="136"/>
      <c r="P32" s="136"/>
      <c r="Q32" s="136"/>
      <c r="R32" s="136"/>
      <c r="S32" s="136"/>
      <c r="T32" s="35"/>
      <c r="U32" s="136"/>
      <c r="V32" s="136"/>
      <c r="W32" s="136"/>
      <c r="X32" s="136"/>
      <c r="Y32" s="136"/>
      <c r="Z32" s="35"/>
      <c r="AA32" s="136"/>
      <c r="AB32" s="136"/>
      <c r="AC32" s="136"/>
      <c r="AD32" s="13"/>
      <c r="AE32" s="13"/>
      <c r="AF32" s="471"/>
      <c r="AL32" s="4"/>
      <c r="AM32" s="4"/>
      <c r="AN32" s="4"/>
      <c r="BG32" s="4"/>
      <c r="BH32" s="4"/>
      <c r="BI32" s="4"/>
      <c r="CB32" s="4"/>
      <c r="CC32" s="4"/>
      <c r="CD32" s="4"/>
      <c r="CW32" s="4"/>
      <c r="CX32" s="4"/>
      <c r="CY32" s="4"/>
      <c r="DR32" s="4"/>
      <c r="DS32" s="4"/>
      <c r="DT32" s="4"/>
      <c r="EM32" s="4"/>
      <c r="EN32" s="4"/>
      <c r="EO32" s="4"/>
      <c r="FH32" s="4"/>
      <c r="FI32" s="4"/>
      <c r="FJ32" s="4"/>
    </row>
    <row r="33" spans="1:166" s="2" customFormat="1">
      <c r="A33" s="5">
        <v>0.64583333333333404</v>
      </c>
      <c r="B33" s="35"/>
      <c r="C33" s="136"/>
      <c r="D33" s="136"/>
      <c r="E33" s="136"/>
      <c r="F33" s="13"/>
      <c r="G33" s="136"/>
      <c r="H33" s="136"/>
      <c r="I33" s="136"/>
      <c r="J33" s="136"/>
      <c r="K33" s="136"/>
      <c r="L33" s="136"/>
      <c r="M33" s="136"/>
      <c r="N33" s="136"/>
      <c r="O33" s="136"/>
      <c r="P33" s="136"/>
      <c r="Q33" s="136"/>
      <c r="R33" s="136"/>
      <c r="S33" s="136"/>
      <c r="T33" s="35"/>
      <c r="U33" s="136"/>
      <c r="V33" s="136"/>
      <c r="W33" s="136"/>
      <c r="X33" s="136"/>
      <c r="Y33" s="136"/>
      <c r="Z33" s="35"/>
      <c r="AA33" s="136"/>
      <c r="AB33" s="136"/>
      <c r="AC33" s="136"/>
      <c r="AD33" s="13"/>
      <c r="AE33" s="13"/>
      <c r="AF33" s="471"/>
      <c r="AL33" s="4"/>
      <c r="AM33" s="4"/>
      <c r="AN33" s="4"/>
      <c r="BG33" s="4"/>
      <c r="BH33" s="4"/>
      <c r="BI33" s="4"/>
      <c r="CB33" s="4"/>
      <c r="CC33" s="4"/>
      <c r="CD33" s="4"/>
      <c r="CW33" s="4"/>
      <c r="CX33" s="4"/>
      <c r="CY33" s="4"/>
      <c r="DR33" s="4"/>
      <c r="DS33" s="4"/>
      <c r="DT33" s="4"/>
      <c r="EM33" s="4"/>
      <c r="EN33" s="4"/>
      <c r="EO33" s="4"/>
      <c r="FH33" s="4"/>
      <c r="FI33" s="4"/>
      <c r="FJ33" s="4"/>
    </row>
    <row r="34" spans="1:166" s="2" customFormat="1">
      <c r="A34" s="5">
        <v>0.65625</v>
      </c>
      <c r="B34" s="35"/>
      <c r="C34" s="136"/>
      <c r="D34" s="136"/>
      <c r="E34" s="136"/>
      <c r="F34" s="13"/>
      <c r="G34" s="136"/>
      <c r="H34" s="136"/>
      <c r="I34" s="136"/>
      <c r="J34" s="136"/>
      <c r="K34" s="136"/>
      <c r="L34" s="136"/>
      <c r="M34" s="136"/>
      <c r="N34" s="136"/>
      <c r="O34" s="136"/>
      <c r="P34" s="136"/>
      <c r="Q34" s="136"/>
      <c r="R34" s="136"/>
      <c r="S34" s="136"/>
      <c r="T34" s="35"/>
      <c r="U34" s="136"/>
      <c r="V34" s="136"/>
      <c r="W34" s="136"/>
      <c r="X34" s="136"/>
      <c r="Y34" s="136"/>
      <c r="Z34" s="35"/>
      <c r="AA34" s="136"/>
      <c r="AB34" s="136"/>
      <c r="AC34" s="136"/>
      <c r="AD34" s="13"/>
      <c r="AE34" s="13"/>
      <c r="AF34" s="471"/>
      <c r="AL34" s="4"/>
      <c r="AM34" s="4"/>
      <c r="AN34" s="4"/>
      <c r="BG34" s="4"/>
      <c r="BH34" s="4"/>
      <c r="BI34" s="4"/>
      <c r="CB34" s="4"/>
      <c r="CC34" s="4"/>
      <c r="CD34" s="4"/>
      <c r="CW34" s="4"/>
      <c r="CX34" s="4"/>
      <c r="CY34" s="4"/>
      <c r="DR34" s="4"/>
      <c r="DS34" s="4"/>
      <c r="DT34" s="4"/>
      <c r="EM34" s="4"/>
      <c r="EN34" s="4"/>
      <c r="EO34" s="4"/>
      <c r="FH34" s="4"/>
      <c r="FI34" s="4"/>
      <c r="FJ34" s="4"/>
    </row>
    <row r="35" spans="1:166" s="2" customFormat="1">
      <c r="A35" s="5">
        <v>0.66666666666666696</v>
      </c>
      <c r="B35" s="35"/>
      <c r="C35" s="136"/>
      <c r="D35" s="136"/>
      <c r="E35" s="136"/>
      <c r="F35" s="13"/>
      <c r="G35" s="136"/>
      <c r="H35" s="136"/>
      <c r="I35" s="136"/>
      <c r="J35" s="136"/>
      <c r="K35" s="136"/>
      <c r="L35" s="136"/>
      <c r="M35" s="136"/>
      <c r="N35" s="136"/>
      <c r="O35" s="136"/>
      <c r="P35" s="136"/>
      <c r="Q35" s="136"/>
      <c r="R35" s="136"/>
      <c r="S35" s="136"/>
      <c r="T35" s="35"/>
      <c r="U35" s="136"/>
      <c r="V35" s="136"/>
      <c r="W35" s="136"/>
      <c r="X35" s="136"/>
      <c r="Y35" s="136"/>
      <c r="Z35" s="35"/>
      <c r="AA35" s="136"/>
      <c r="AB35" s="136"/>
      <c r="AC35" s="136"/>
      <c r="AD35" s="13"/>
      <c r="AE35" s="13"/>
      <c r="AF35" s="471"/>
      <c r="AL35" s="4"/>
      <c r="AM35" s="4"/>
      <c r="AN35" s="4"/>
      <c r="BG35" s="4"/>
      <c r="BH35" s="4"/>
      <c r="BI35" s="4"/>
      <c r="CB35" s="4"/>
      <c r="CC35" s="4"/>
      <c r="CD35" s="4"/>
      <c r="CW35" s="4"/>
      <c r="CX35" s="4"/>
      <c r="CY35" s="4"/>
      <c r="DR35" s="4"/>
      <c r="DS35" s="4"/>
      <c r="DT35" s="4"/>
      <c r="EM35" s="4"/>
      <c r="EN35" s="4"/>
      <c r="EO35" s="4"/>
      <c r="FH35" s="4"/>
      <c r="FI35" s="4"/>
      <c r="FJ35" s="4"/>
    </row>
    <row r="36" spans="1:166" s="2" customFormat="1">
      <c r="A36" s="5">
        <v>0.67708333333333404</v>
      </c>
      <c r="B36" s="35"/>
      <c r="C36" s="136"/>
      <c r="D36" s="136"/>
      <c r="E36" s="136"/>
      <c r="F36" s="13"/>
      <c r="G36" s="136"/>
      <c r="H36" s="136"/>
      <c r="I36" s="136"/>
      <c r="J36" s="136"/>
      <c r="K36" s="136"/>
      <c r="L36" s="136"/>
      <c r="M36" s="136"/>
      <c r="N36" s="136"/>
      <c r="O36" s="136"/>
      <c r="P36" s="136"/>
      <c r="Q36" s="136"/>
      <c r="R36" s="136"/>
      <c r="S36" s="136"/>
      <c r="T36" s="35"/>
      <c r="U36" s="136"/>
      <c r="V36" s="136"/>
      <c r="W36" s="136"/>
      <c r="X36" s="136"/>
      <c r="Y36" s="136"/>
      <c r="Z36" s="35"/>
      <c r="AA36" s="136"/>
      <c r="AB36" s="136"/>
      <c r="AC36" s="136"/>
      <c r="AD36" s="13"/>
      <c r="AE36" s="13"/>
      <c r="AF36" s="471"/>
      <c r="AL36" s="4"/>
      <c r="AM36" s="4"/>
      <c r="AN36" s="4"/>
      <c r="BG36" s="4"/>
      <c r="BH36" s="4"/>
      <c r="BI36" s="4"/>
      <c r="CB36" s="4"/>
      <c r="CC36" s="4"/>
      <c r="CD36" s="4"/>
      <c r="CW36" s="4"/>
      <c r="CX36" s="4"/>
      <c r="CY36" s="4"/>
      <c r="DR36" s="4"/>
      <c r="DS36" s="4"/>
      <c r="DT36" s="4"/>
      <c r="EM36" s="4"/>
      <c r="EN36" s="4"/>
      <c r="EO36" s="4"/>
      <c r="FH36" s="4"/>
      <c r="FI36" s="4"/>
      <c r="FJ36" s="4"/>
    </row>
    <row r="37" spans="1:166" s="2" customFormat="1">
      <c r="A37" s="5">
        <v>0.6875</v>
      </c>
      <c r="B37" s="35"/>
      <c r="C37" s="136"/>
      <c r="D37" s="136"/>
      <c r="E37" s="136"/>
      <c r="F37" s="13"/>
      <c r="G37" s="136"/>
      <c r="H37" s="136"/>
      <c r="I37" s="136"/>
      <c r="J37" s="136"/>
      <c r="K37" s="136"/>
      <c r="L37" s="136"/>
      <c r="M37" s="136"/>
      <c r="N37" s="136"/>
      <c r="O37" s="136"/>
      <c r="P37" s="136"/>
      <c r="Q37" s="136"/>
      <c r="R37" s="136"/>
      <c r="S37" s="136"/>
      <c r="T37" s="35"/>
      <c r="U37" s="136"/>
      <c r="V37" s="136"/>
      <c r="W37" s="136"/>
      <c r="X37" s="136"/>
      <c r="Y37" s="136"/>
      <c r="Z37" s="35"/>
      <c r="AA37" s="136"/>
      <c r="AB37" s="136"/>
      <c r="AC37" s="136"/>
      <c r="AD37" s="13"/>
      <c r="AE37" s="13"/>
      <c r="AF37" s="471"/>
      <c r="AL37" s="4"/>
      <c r="AM37" s="4"/>
      <c r="AN37" s="4"/>
      <c r="BG37" s="4"/>
      <c r="BH37" s="4"/>
      <c r="BI37" s="4"/>
      <c r="CB37" s="4"/>
      <c r="CC37" s="4"/>
      <c r="CD37" s="4"/>
      <c r="CW37" s="4"/>
      <c r="CX37" s="4"/>
      <c r="CY37" s="4"/>
      <c r="DR37" s="4"/>
      <c r="DS37" s="4"/>
      <c r="DT37" s="4"/>
      <c r="EM37" s="4"/>
      <c r="EN37" s="4"/>
      <c r="EO37" s="4"/>
      <c r="FH37" s="4"/>
      <c r="FI37" s="4"/>
      <c r="FJ37" s="4"/>
    </row>
    <row r="38" spans="1:166" s="2" customFormat="1">
      <c r="A38" s="5">
        <v>0.69791666666666696</v>
      </c>
      <c r="B38" s="35"/>
      <c r="C38" s="136"/>
      <c r="D38" s="136"/>
      <c r="E38" s="136"/>
      <c r="F38" s="13"/>
      <c r="G38" s="136"/>
      <c r="H38" s="136"/>
      <c r="I38" s="136"/>
      <c r="J38" s="136"/>
      <c r="K38" s="136"/>
      <c r="L38" s="136"/>
      <c r="M38" s="136"/>
      <c r="N38" s="136"/>
      <c r="O38" s="136"/>
      <c r="P38" s="136"/>
      <c r="Q38" s="136"/>
      <c r="R38" s="136"/>
      <c r="S38" s="136"/>
      <c r="T38" s="35"/>
      <c r="U38" s="136"/>
      <c r="V38" s="136"/>
      <c r="W38" s="136"/>
      <c r="X38" s="136"/>
      <c r="Y38" s="136"/>
      <c r="Z38" s="35"/>
      <c r="AA38" s="136"/>
      <c r="AB38" s="136"/>
      <c r="AC38" s="136"/>
      <c r="AD38" s="13"/>
      <c r="AE38" s="13"/>
      <c r="AF38" s="471"/>
      <c r="AL38" s="4"/>
      <c r="AM38" s="4"/>
      <c r="AN38" s="4"/>
      <c r="BG38" s="4"/>
      <c r="BH38" s="4"/>
      <c r="BI38" s="4"/>
      <c r="CB38" s="4"/>
      <c r="CC38" s="4"/>
      <c r="CD38" s="4"/>
      <c r="CW38" s="4"/>
      <c r="CX38" s="4"/>
      <c r="CY38" s="4"/>
      <c r="DR38" s="4"/>
      <c r="DS38" s="4"/>
      <c r="DT38" s="4"/>
      <c r="EM38" s="4"/>
      <c r="EN38" s="4"/>
      <c r="EO38" s="4"/>
      <c r="FH38" s="4"/>
      <c r="FI38" s="4"/>
      <c r="FJ38" s="4"/>
    </row>
    <row r="39" spans="1:166" s="2" customFormat="1">
      <c r="A39" s="5">
        <v>0.70833333333333404</v>
      </c>
      <c r="B39" s="36"/>
      <c r="C39" s="136"/>
      <c r="D39" s="136"/>
      <c r="E39" s="136"/>
      <c r="F39" s="13"/>
      <c r="G39" s="136"/>
      <c r="H39" s="136"/>
      <c r="I39" s="136"/>
      <c r="J39" s="136"/>
      <c r="K39" s="136"/>
      <c r="L39" s="136"/>
      <c r="M39" s="136"/>
      <c r="N39" s="136"/>
      <c r="O39" s="136"/>
      <c r="P39" s="136"/>
      <c r="Q39" s="136"/>
      <c r="R39" s="136"/>
      <c r="S39" s="136"/>
      <c r="T39" s="35"/>
      <c r="U39" s="136"/>
      <c r="V39" s="136"/>
      <c r="W39" s="136"/>
      <c r="X39" s="136"/>
      <c r="Y39" s="136"/>
      <c r="Z39" s="35"/>
      <c r="AA39" s="136"/>
      <c r="AB39" s="136"/>
      <c r="AC39" s="136"/>
      <c r="AD39" s="13"/>
      <c r="AE39" s="13"/>
      <c r="AF39" s="471"/>
      <c r="AL39" s="4"/>
      <c r="AM39" s="4"/>
      <c r="AN39" s="4"/>
      <c r="BG39" s="4"/>
      <c r="BH39" s="4"/>
      <c r="BI39" s="4"/>
      <c r="CB39" s="4"/>
      <c r="CC39" s="4"/>
      <c r="CD39" s="4"/>
      <c r="CW39" s="4"/>
      <c r="CX39" s="4"/>
      <c r="CY39" s="4"/>
      <c r="DR39" s="4"/>
      <c r="DS39" s="4"/>
      <c r="DT39" s="4"/>
      <c r="EM39" s="4"/>
      <c r="EN39" s="4"/>
      <c r="EO39" s="4"/>
      <c r="FH39" s="4"/>
      <c r="FI39" s="4"/>
      <c r="FJ39" s="4"/>
    </row>
    <row r="40" spans="1:166" s="2" customFormat="1">
      <c r="A40" s="5">
        <v>0.71875</v>
      </c>
      <c r="B40" s="35"/>
      <c r="C40" s="136"/>
      <c r="D40" s="136"/>
      <c r="E40" s="136"/>
      <c r="F40" s="13"/>
      <c r="G40" s="136"/>
      <c r="H40" s="136"/>
      <c r="I40" s="136"/>
      <c r="J40" s="136"/>
      <c r="K40" s="136"/>
      <c r="L40" s="136"/>
      <c r="M40" s="136"/>
      <c r="N40" s="136"/>
      <c r="O40" s="136"/>
      <c r="P40" s="136"/>
      <c r="Q40" s="136"/>
      <c r="R40" s="136"/>
      <c r="S40" s="136"/>
      <c r="T40" s="35"/>
      <c r="U40" s="136"/>
      <c r="V40" s="136"/>
      <c r="W40" s="136"/>
      <c r="X40" s="136"/>
      <c r="Y40" s="136"/>
      <c r="Z40" s="35"/>
      <c r="AA40" s="136"/>
      <c r="AB40" s="136"/>
      <c r="AC40" s="136"/>
      <c r="AD40" s="13"/>
      <c r="AE40" s="13"/>
      <c r="AF40" s="471"/>
      <c r="AL40" s="4"/>
      <c r="AM40" s="4"/>
      <c r="AN40" s="4"/>
      <c r="BG40" s="4"/>
      <c r="BH40" s="4"/>
      <c r="BI40" s="4"/>
      <c r="CB40" s="4"/>
      <c r="CC40" s="4"/>
      <c r="CD40" s="4"/>
      <c r="CW40" s="4"/>
      <c r="CX40" s="4"/>
      <c r="CY40" s="4"/>
      <c r="DR40" s="4"/>
      <c r="DS40" s="4"/>
      <c r="DT40" s="4"/>
      <c r="EM40" s="4"/>
      <c r="EN40" s="4"/>
      <c r="EO40" s="4"/>
      <c r="FH40" s="4"/>
      <c r="FI40" s="4"/>
      <c r="FJ40" s="4"/>
    </row>
    <row r="41" spans="1:166" s="2" customFormat="1">
      <c r="A41" s="5">
        <v>0.72916666666666696</v>
      </c>
      <c r="B41" s="35"/>
      <c r="C41" s="136"/>
      <c r="D41" s="136"/>
      <c r="E41" s="136"/>
      <c r="F41" s="13"/>
      <c r="G41" s="136"/>
      <c r="H41" s="136"/>
      <c r="I41" s="136"/>
      <c r="J41" s="136"/>
      <c r="K41" s="136"/>
      <c r="L41" s="136"/>
      <c r="M41" s="136"/>
      <c r="N41" s="136"/>
      <c r="O41" s="136"/>
      <c r="P41" s="136"/>
      <c r="Q41" s="136"/>
      <c r="R41" s="136"/>
      <c r="S41" s="136"/>
      <c r="T41" s="35"/>
      <c r="U41" s="136"/>
      <c r="V41" s="136"/>
      <c r="W41" s="136"/>
      <c r="X41" s="136"/>
      <c r="Y41" s="136"/>
      <c r="Z41" s="35"/>
      <c r="AA41" s="136"/>
      <c r="AB41" s="136"/>
      <c r="AC41" s="136"/>
      <c r="AD41" s="13"/>
      <c r="AE41" s="13"/>
      <c r="AF41" s="471"/>
      <c r="AL41" s="4"/>
      <c r="AM41" s="4"/>
      <c r="AN41" s="4"/>
      <c r="BG41" s="4"/>
      <c r="BH41" s="4"/>
      <c r="BI41" s="4"/>
      <c r="CB41" s="4"/>
      <c r="CC41" s="4"/>
      <c r="CD41" s="4"/>
      <c r="CW41" s="4"/>
      <c r="CX41" s="4"/>
      <c r="CY41" s="4"/>
      <c r="DR41" s="4"/>
      <c r="DS41" s="4"/>
      <c r="DT41" s="4"/>
      <c r="EM41" s="4"/>
      <c r="EN41" s="4"/>
      <c r="EO41" s="4"/>
      <c r="FH41" s="4"/>
      <c r="FI41" s="4"/>
      <c r="FJ41" s="4"/>
    </row>
    <row r="42" spans="1:166" s="2" customFormat="1" ht="12.75" customHeight="1">
      <c r="A42" s="5">
        <v>0.73958333333333404</v>
      </c>
      <c r="B42" s="35"/>
      <c r="C42" s="136"/>
      <c r="D42" s="136"/>
      <c r="E42" s="136"/>
      <c r="F42" s="13"/>
      <c r="G42" s="136"/>
      <c r="H42" s="136"/>
      <c r="I42" s="136"/>
      <c r="J42" s="136"/>
      <c r="K42" s="136"/>
      <c r="L42" s="136"/>
      <c r="M42" s="136"/>
      <c r="N42" s="136"/>
      <c r="O42" s="136"/>
      <c r="P42" s="136"/>
      <c r="Q42" s="136"/>
      <c r="R42" s="136"/>
      <c r="S42" s="136"/>
      <c r="T42" s="35"/>
      <c r="U42" s="136"/>
      <c r="V42" s="136"/>
      <c r="W42" s="136"/>
      <c r="X42" s="136"/>
      <c r="Y42" s="136"/>
      <c r="Z42" s="35"/>
      <c r="AA42" s="136"/>
      <c r="AB42" s="136"/>
      <c r="AC42" s="136"/>
      <c r="AD42" s="13"/>
      <c r="AE42" s="13"/>
      <c r="AF42" s="471"/>
      <c r="AL42" s="4"/>
      <c r="AM42" s="4"/>
      <c r="AN42" s="4"/>
      <c r="BG42" s="4"/>
      <c r="BH42" s="4"/>
      <c r="BI42" s="4"/>
      <c r="CB42" s="4"/>
      <c r="CC42" s="4"/>
      <c r="CD42" s="4"/>
      <c r="CW42" s="4"/>
      <c r="CX42" s="4"/>
      <c r="CY42" s="4"/>
      <c r="DR42" s="4"/>
      <c r="DS42" s="4"/>
      <c r="DT42" s="4"/>
      <c r="EM42" s="4"/>
      <c r="EN42" s="4"/>
      <c r="EO42" s="4"/>
      <c r="FH42" s="4"/>
      <c r="FI42" s="4"/>
      <c r="FJ42" s="4"/>
    </row>
    <row r="43" spans="1:166" s="2" customFormat="1" ht="12.75" customHeight="1">
      <c r="A43" s="5">
        <v>0.749999999999998</v>
      </c>
      <c r="B43" s="38"/>
      <c r="C43" s="140"/>
      <c r="D43" s="140"/>
      <c r="E43" s="140"/>
      <c r="F43" s="53"/>
      <c r="G43" s="140"/>
      <c r="H43" s="140"/>
      <c r="I43" s="140"/>
      <c r="J43" s="140"/>
      <c r="K43" s="140"/>
      <c r="L43" s="140"/>
      <c r="M43" s="140"/>
      <c r="N43" s="140"/>
      <c r="O43" s="140"/>
      <c r="P43" s="140"/>
      <c r="Q43" s="140"/>
      <c r="R43" s="140"/>
      <c r="S43" s="140"/>
      <c r="T43" s="38"/>
      <c r="U43" s="140"/>
      <c r="V43" s="140"/>
      <c r="W43" s="140"/>
      <c r="X43" s="140"/>
      <c r="Y43" s="140"/>
      <c r="Z43" s="38"/>
      <c r="AA43" s="140"/>
      <c r="AB43" s="140"/>
      <c r="AC43" s="140"/>
      <c r="AD43" s="53"/>
      <c r="AE43" s="53"/>
      <c r="AF43" s="473"/>
      <c r="AL43" s="4"/>
      <c r="AM43" s="4"/>
      <c r="AN43" s="4"/>
      <c r="BG43" s="4"/>
      <c r="BH43" s="4"/>
      <c r="BI43" s="4"/>
      <c r="CB43" s="4"/>
      <c r="CC43" s="4"/>
      <c r="CD43" s="4"/>
      <c r="CW43" s="4"/>
      <c r="CX43" s="4"/>
      <c r="CY43" s="4"/>
      <c r="DR43" s="4"/>
      <c r="DS43" s="4"/>
      <c r="DT43" s="4"/>
      <c r="EM43" s="4"/>
      <c r="EN43" s="4"/>
      <c r="EO43" s="4"/>
      <c r="FH43" s="4"/>
      <c r="FI43" s="4"/>
      <c r="FJ43" s="4"/>
    </row>
    <row r="44" spans="1:166" s="2" customFormat="1" ht="12.75" customHeight="1">
      <c r="A44" s="5">
        <v>0.76041666666666397</v>
      </c>
      <c r="B44" s="38"/>
      <c r="C44" s="140"/>
      <c r="D44" s="140"/>
      <c r="E44" s="140"/>
      <c r="F44" s="53"/>
      <c r="G44" s="140"/>
      <c r="H44" s="140"/>
      <c r="I44" s="140"/>
      <c r="J44" s="140"/>
      <c r="K44" s="140"/>
      <c r="L44" s="140"/>
      <c r="M44" s="140"/>
      <c r="N44" s="140"/>
      <c r="O44" s="140"/>
      <c r="P44" s="140"/>
      <c r="Q44" s="140"/>
      <c r="R44" s="140"/>
      <c r="S44" s="140"/>
      <c r="T44" s="38"/>
      <c r="U44" s="140"/>
      <c r="V44" s="140"/>
      <c r="W44" s="140"/>
      <c r="X44" s="140"/>
      <c r="Y44" s="140"/>
      <c r="Z44" s="38"/>
      <c r="AA44" s="140"/>
      <c r="AB44" s="140"/>
      <c r="AC44" s="140"/>
      <c r="AD44" s="53"/>
      <c r="AE44" s="53"/>
      <c r="AF44" s="473"/>
      <c r="AL44" s="4"/>
      <c r="AM44" s="4"/>
      <c r="AN44" s="4"/>
      <c r="BG44" s="4"/>
      <c r="BH44" s="4"/>
      <c r="BI44" s="4"/>
      <c r="CB44" s="4"/>
      <c r="CC44" s="4"/>
      <c r="CD44" s="4"/>
      <c r="CW44" s="4"/>
      <c r="CX44" s="4"/>
      <c r="CY44" s="4"/>
      <c r="DR44" s="4"/>
      <c r="DS44" s="4"/>
      <c r="DT44" s="4"/>
      <c r="EM44" s="4"/>
      <c r="EN44" s="4"/>
      <c r="EO44" s="4"/>
      <c r="FH44" s="4"/>
      <c r="FI44" s="4"/>
      <c r="FJ44" s="4"/>
    </row>
    <row r="45" spans="1:166" s="2" customFormat="1" ht="12.75" customHeight="1">
      <c r="A45" s="5">
        <v>0.77083333333333004</v>
      </c>
      <c r="B45" s="38"/>
      <c r="C45" s="140"/>
      <c r="D45" s="140"/>
      <c r="E45" s="140"/>
      <c r="F45" s="53"/>
      <c r="G45" s="140"/>
      <c r="H45" s="140"/>
      <c r="I45" s="140"/>
      <c r="J45" s="140"/>
      <c r="K45" s="140"/>
      <c r="L45" s="140"/>
      <c r="M45" s="140"/>
      <c r="N45" s="140"/>
      <c r="O45" s="140"/>
      <c r="P45" s="140"/>
      <c r="Q45" s="140"/>
      <c r="R45" s="140"/>
      <c r="S45" s="140"/>
      <c r="T45" s="38"/>
      <c r="U45" s="140"/>
      <c r="V45" s="140"/>
      <c r="W45" s="140"/>
      <c r="X45" s="140"/>
      <c r="Y45" s="140"/>
      <c r="Z45" s="38"/>
      <c r="AA45" s="140"/>
      <c r="AB45" s="140"/>
      <c r="AC45" s="140"/>
      <c r="AD45" s="53"/>
      <c r="AE45" s="53"/>
      <c r="AF45" s="473"/>
      <c r="AL45" s="4"/>
      <c r="AM45" s="4"/>
      <c r="AN45" s="4"/>
      <c r="BG45" s="4"/>
      <c r="BH45" s="4"/>
      <c r="BI45" s="4"/>
      <c r="CB45" s="4"/>
      <c r="CC45" s="4"/>
      <c r="CD45" s="4"/>
      <c r="CW45" s="4"/>
      <c r="CX45" s="4"/>
      <c r="CY45" s="4"/>
      <c r="DR45" s="4"/>
      <c r="DS45" s="4"/>
      <c r="DT45" s="4"/>
      <c r="EM45" s="4"/>
      <c r="EN45" s="4"/>
      <c r="EO45" s="4"/>
      <c r="FH45" s="4"/>
      <c r="FI45" s="4"/>
      <c r="FJ45" s="4"/>
    </row>
    <row r="46" spans="1:166" s="2" customFormat="1" ht="12.75" customHeight="1">
      <c r="A46" s="5">
        <v>0.781249999999996</v>
      </c>
      <c r="B46" s="38"/>
      <c r="C46" s="140"/>
      <c r="D46" s="140"/>
      <c r="E46" s="140"/>
      <c r="F46" s="53"/>
      <c r="G46" s="140"/>
      <c r="H46" s="140"/>
      <c r="I46" s="140"/>
      <c r="J46" s="140"/>
      <c r="K46" s="140"/>
      <c r="L46" s="140"/>
      <c r="M46" s="140"/>
      <c r="N46" s="140"/>
      <c r="O46" s="140"/>
      <c r="P46" s="140"/>
      <c r="Q46" s="140"/>
      <c r="R46" s="140"/>
      <c r="S46" s="140"/>
      <c r="T46" s="38"/>
      <c r="U46" s="140"/>
      <c r="V46" s="140"/>
      <c r="W46" s="140"/>
      <c r="X46" s="140"/>
      <c r="Y46" s="140"/>
      <c r="Z46" s="38"/>
      <c r="AA46" s="140"/>
      <c r="AB46" s="140"/>
      <c r="AC46" s="140"/>
      <c r="AD46" s="53"/>
      <c r="AE46" s="53"/>
      <c r="AF46" s="473"/>
      <c r="AL46" s="4"/>
      <c r="AM46" s="4"/>
      <c r="AN46" s="4"/>
      <c r="BG46" s="4"/>
      <c r="BH46" s="4"/>
      <c r="BI46" s="4"/>
      <c r="CB46" s="4"/>
      <c r="CC46" s="4"/>
      <c r="CD46" s="4"/>
      <c r="CW46" s="4"/>
      <c r="CX46" s="4"/>
      <c r="CY46" s="4"/>
      <c r="DR46" s="4"/>
      <c r="DS46" s="4"/>
      <c r="DT46" s="4"/>
      <c r="EM46" s="4"/>
      <c r="EN46" s="4"/>
      <c r="EO46" s="4"/>
      <c r="FH46" s="4"/>
      <c r="FI46" s="4"/>
      <c r="FJ46" s="4"/>
    </row>
    <row r="47" spans="1:166" s="2" customFormat="1" ht="12.75" customHeight="1">
      <c r="A47" s="5">
        <v>0.79166666666666197</v>
      </c>
      <c r="B47" s="38"/>
      <c r="C47" s="140"/>
      <c r="D47" s="140"/>
      <c r="E47" s="140"/>
      <c r="F47" s="53"/>
      <c r="G47" s="140"/>
      <c r="H47" s="140"/>
      <c r="I47" s="140"/>
      <c r="J47" s="140"/>
      <c r="K47" s="140"/>
      <c r="L47" s="140"/>
      <c r="M47" s="140"/>
      <c r="N47" s="140"/>
      <c r="O47" s="140"/>
      <c r="P47" s="140"/>
      <c r="Q47" s="140"/>
      <c r="R47" s="140"/>
      <c r="S47" s="140"/>
      <c r="T47" s="38"/>
      <c r="U47" s="140"/>
      <c r="V47" s="140"/>
      <c r="W47" s="140"/>
      <c r="X47" s="140"/>
      <c r="Y47" s="140"/>
      <c r="Z47" s="38"/>
      <c r="AA47" s="140"/>
      <c r="AB47" s="140"/>
      <c r="AC47" s="140"/>
      <c r="AD47" s="53"/>
      <c r="AE47" s="53"/>
      <c r="AF47" s="473"/>
      <c r="AL47" s="4"/>
      <c r="AM47" s="4"/>
      <c r="AN47" s="4"/>
      <c r="BG47" s="4"/>
      <c r="BH47" s="4"/>
      <c r="BI47" s="4"/>
      <c r="CB47" s="4"/>
      <c r="CC47" s="4"/>
      <c r="CD47" s="4"/>
      <c r="CW47" s="4"/>
      <c r="CX47" s="4"/>
      <c r="CY47" s="4"/>
      <c r="DR47" s="4"/>
      <c r="DS47" s="4"/>
      <c r="DT47" s="4"/>
      <c r="EM47" s="4"/>
      <c r="EN47" s="4"/>
      <c r="EO47" s="4"/>
      <c r="FH47" s="4"/>
      <c r="FI47" s="4"/>
      <c r="FJ47" s="4"/>
    </row>
    <row r="48" spans="1:166" s="2" customFormat="1" ht="12.75" customHeight="1">
      <c r="A48" s="5">
        <v>0.80208333333332804</v>
      </c>
      <c r="B48" s="38"/>
      <c r="C48" s="140"/>
      <c r="D48" s="140"/>
      <c r="E48" s="140"/>
      <c r="F48" s="53"/>
      <c r="G48" s="140"/>
      <c r="H48" s="140"/>
      <c r="I48" s="140"/>
      <c r="J48" s="140"/>
      <c r="K48" s="140"/>
      <c r="L48" s="140"/>
      <c r="M48" s="140"/>
      <c r="N48" s="140"/>
      <c r="O48" s="140"/>
      <c r="P48" s="140"/>
      <c r="Q48" s="140"/>
      <c r="R48" s="140"/>
      <c r="S48" s="140"/>
      <c r="T48" s="38"/>
      <c r="U48" s="140"/>
      <c r="V48" s="140"/>
      <c r="W48" s="140"/>
      <c r="X48" s="140"/>
      <c r="Y48" s="140"/>
      <c r="Z48" s="38"/>
      <c r="AA48" s="140"/>
      <c r="AB48" s="140"/>
      <c r="AC48" s="140"/>
      <c r="AD48" s="53"/>
      <c r="AE48" s="53"/>
      <c r="AF48" s="473"/>
      <c r="AL48" s="4"/>
      <c r="AM48" s="4"/>
      <c r="AN48" s="4"/>
      <c r="BG48" s="4"/>
      <c r="BH48" s="4"/>
      <c r="BI48" s="4"/>
      <c r="CB48" s="4"/>
      <c r="CC48" s="4"/>
      <c r="CD48" s="4"/>
      <c r="CW48" s="4"/>
      <c r="CX48" s="4"/>
      <c r="CY48" s="4"/>
      <c r="DR48" s="4"/>
      <c r="DS48" s="4"/>
      <c r="DT48" s="4"/>
      <c r="EM48" s="4"/>
      <c r="EN48" s="4"/>
      <c r="EO48" s="4"/>
      <c r="FH48" s="4"/>
      <c r="FI48" s="4"/>
      <c r="FJ48" s="4"/>
    </row>
    <row r="49" spans="1:166" s="2" customFormat="1" ht="12.75" customHeight="1">
      <c r="A49" s="5">
        <v>0.812499999999994</v>
      </c>
      <c r="B49" s="38"/>
      <c r="C49" s="140"/>
      <c r="D49" s="140"/>
      <c r="E49" s="140"/>
      <c r="F49" s="53"/>
      <c r="G49" s="140"/>
      <c r="H49" s="140"/>
      <c r="I49" s="140"/>
      <c r="J49" s="140"/>
      <c r="K49" s="140"/>
      <c r="L49" s="140"/>
      <c r="M49" s="140"/>
      <c r="N49" s="140"/>
      <c r="O49" s="140"/>
      <c r="P49" s="140"/>
      <c r="Q49" s="140"/>
      <c r="R49" s="140"/>
      <c r="S49" s="140"/>
      <c r="T49" s="38"/>
      <c r="U49" s="140"/>
      <c r="V49" s="140"/>
      <c r="W49" s="140"/>
      <c r="X49" s="140"/>
      <c r="Y49" s="140"/>
      <c r="Z49" s="38"/>
      <c r="AA49" s="140"/>
      <c r="AB49" s="140"/>
      <c r="AC49" s="140"/>
      <c r="AD49" s="53"/>
      <c r="AE49" s="53"/>
      <c r="AF49" s="473"/>
      <c r="AL49" s="4"/>
      <c r="AM49" s="4"/>
      <c r="AN49" s="4"/>
      <c r="BG49" s="4"/>
      <c r="BH49" s="4"/>
      <c r="BI49" s="4"/>
      <c r="CB49" s="4"/>
      <c r="CC49" s="4"/>
      <c r="CD49" s="4"/>
      <c r="CW49" s="4"/>
      <c r="CX49" s="4"/>
      <c r="CY49" s="4"/>
      <c r="DR49" s="4"/>
      <c r="DS49" s="4"/>
      <c r="DT49" s="4"/>
      <c r="EM49" s="4"/>
      <c r="EN49" s="4"/>
      <c r="EO49" s="4"/>
      <c r="FH49" s="4"/>
      <c r="FI49" s="4"/>
      <c r="FJ49" s="4"/>
    </row>
    <row r="50" spans="1:166" s="2" customFormat="1" ht="12.75" customHeight="1">
      <c r="A50" s="5">
        <v>0.82291666666665997</v>
      </c>
      <c r="B50" s="38"/>
      <c r="C50" s="140"/>
      <c r="D50" s="140"/>
      <c r="E50" s="140"/>
      <c r="F50" s="53"/>
      <c r="G50" s="140"/>
      <c r="H50" s="140"/>
      <c r="I50" s="140"/>
      <c r="J50" s="140"/>
      <c r="K50" s="140"/>
      <c r="L50" s="140"/>
      <c r="M50" s="140"/>
      <c r="N50" s="140"/>
      <c r="O50" s="140"/>
      <c r="P50" s="140"/>
      <c r="Q50" s="140"/>
      <c r="R50" s="140"/>
      <c r="S50" s="140"/>
      <c r="T50" s="38"/>
      <c r="U50" s="140"/>
      <c r="V50" s="140"/>
      <c r="W50" s="140"/>
      <c r="X50" s="140"/>
      <c r="Y50" s="140"/>
      <c r="Z50" s="38"/>
      <c r="AA50" s="140"/>
      <c r="AB50" s="140"/>
      <c r="AC50" s="140"/>
      <c r="AD50" s="53"/>
      <c r="AE50" s="53"/>
      <c r="AF50" s="473"/>
      <c r="AL50" s="4"/>
      <c r="AM50" s="4"/>
      <c r="AN50" s="4"/>
      <c r="BG50" s="4"/>
      <c r="BH50" s="4"/>
      <c r="BI50" s="4"/>
      <c r="CB50" s="4"/>
      <c r="CC50" s="4"/>
      <c r="CD50" s="4"/>
      <c r="CW50" s="4"/>
      <c r="CX50" s="4"/>
      <c r="CY50" s="4"/>
      <c r="DR50" s="4"/>
      <c r="DS50" s="4"/>
      <c r="DT50" s="4"/>
      <c r="EM50" s="4"/>
      <c r="EN50" s="4"/>
      <c r="EO50" s="4"/>
      <c r="FH50" s="4"/>
      <c r="FI50" s="4"/>
      <c r="FJ50" s="4"/>
    </row>
    <row r="51" spans="1:166" s="2" customFormat="1" ht="13.5" thickBot="1">
      <c r="A51" s="5">
        <v>0.83333333333332604</v>
      </c>
      <c r="B51" s="39"/>
      <c r="C51" s="141"/>
      <c r="D51" s="141"/>
      <c r="E51" s="141"/>
      <c r="F51" s="54"/>
      <c r="G51" s="141"/>
      <c r="H51" s="141"/>
      <c r="I51" s="141"/>
      <c r="J51" s="141"/>
      <c r="K51" s="141"/>
      <c r="L51" s="141"/>
      <c r="M51" s="141"/>
      <c r="N51" s="141"/>
      <c r="O51" s="141"/>
      <c r="P51" s="141"/>
      <c r="Q51" s="141"/>
      <c r="R51" s="141"/>
      <c r="S51" s="141"/>
      <c r="T51" s="39"/>
      <c r="U51" s="141"/>
      <c r="V51" s="141"/>
      <c r="W51" s="141"/>
      <c r="X51" s="141"/>
      <c r="Y51" s="141"/>
      <c r="Z51" s="39"/>
      <c r="AA51" s="141"/>
      <c r="AB51" s="141"/>
      <c r="AC51" s="141"/>
      <c r="AD51" s="54"/>
      <c r="AE51" s="54"/>
      <c r="AF51" s="474"/>
      <c r="AL51" s="4"/>
      <c r="AM51" s="4"/>
      <c r="AN51" s="4"/>
      <c r="BG51" s="4"/>
      <c r="BH51" s="4"/>
      <c r="BI51" s="4"/>
      <c r="CB51" s="4"/>
      <c r="CC51" s="4"/>
      <c r="CD51" s="4"/>
      <c r="CW51" s="4"/>
      <c r="CX51" s="4"/>
      <c r="CY51" s="4"/>
      <c r="DR51" s="4"/>
      <c r="DS51" s="4"/>
      <c r="DT51" s="4"/>
      <c r="EM51" s="4"/>
      <c r="EN51" s="4"/>
      <c r="EO51" s="4"/>
      <c r="FH51" s="4"/>
      <c r="FI51" s="4"/>
      <c r="FJ51" s="4"/>
    </row>
    <row r="52" spans="1:166"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row>
    <row r="53" spans="1:166"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row>
    <row r="54" spans="1:166"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row>
    <row r="55" spans="1:166" s="2" customFormat="1">
      <c r="A55" s="7"/>
      <c r="B55" s="11"/>
      <c r="I55" s="7"/>
      <c r="J55" s="7"/>
      <c r="K55" s="7"/>
      <c r="L55" s="7"/>
      <c r="M55" s="7"/>
      <c r="N55" s="7"/>
      <c r="O55" s="7"/>
      <c r="P55" s="7"/>
      <c r="Q55" s="7"/>
      <c r="R55" s="7"/>
      <c r="S55" s="7"/>
      <c r="T55" s="7"/>
      <c r="U55" s="7"/>
      <c r="V55" s="7"/>
      <c r="W55" s="7"/>
      <c r="X55" s="7"/>
      <c r="Y55" s="7"/>
      <c r="Z55" s="7"/>
      <c r="AA55" s="7"/>
      <c r="AB55" s="7"/>
      <c r="AC55" s="7"/>
      <c r="AD55" s="7"/>
      <c r="AE55" s="7"/>
    </row>
    <row r="56" spans="1:166"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row>
    <row r="57" spans="1:166"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row>
    <row r="58" spans="1:166"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row>
    <row r="59" spans="1:166"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row>
    <row r="60" spans="1:166"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row>
    <row r="61" spans="1:166"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row>
    <row r="62" spans="1:166"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row>
    <row r="63" spans="1:166"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row>
    <row r="64" spans="1:166"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row>
    <row r="65" spans="1:31"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row>
    <row r="66" spans="1:31"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row>
    <row r="67" spans="1:31"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row>
    <row r="68" spans="1:31"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row>
    <row r="69" spans="1:31"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row>
    <row r="70" spans="1:31"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row>
    <row r="71" spans="1:31"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row>
    <row r="72" spans="1:31"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row>
    <row r="73" spans="1:31"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row>
    <row r="74" spans="1:31"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row>
    <row r="75" spans="1:31"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row>
    <row r="76" spans="1:31"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row>
    <row r="77" spans="1:31"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row>
    <row r="78" spans="1:31"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row>
    <row r="79" spans="1:31"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row>
    <row r="80" spans="1:31"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row>
    <row r="81" spans="1:31"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row>
    <row r="82" spans="1:31"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row>
    <row r="83" spans="1:31"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row>
    <row r="84" spans="1:31"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row>
    <row r="85" spans="1:31"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row>
    <row r="86" spans="1:31"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row>
    <row r="87" spans="1:31"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row>
    <row r="88" spans="1:31"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row>
    <row r="89" spans="1:31"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row>
    <row r="90" spans="1:31"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row>
    <row r="91" spans="1:31"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row>
    <row r="92" spans="1:31"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row>
    <row r="93" spans="1:31"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row>
    <row r="94" spans="1:31"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row>
    <row r="95" spans="1:31"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row>
    <row r="96" spans="1:31"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row>
    <row r="97" spans="1:31"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row>
    <row r="98" spans="1:31"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row>
    <row r="99" spans="1:31"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row>
    <row r="100" spans="1:31"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row>
    <row r="101" spans="1:31"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row>
    <row r="102" spans="1:31"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row>
    <row r="103" spans="1:31"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row>
    <row r="104" spans="1:31"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row>
    <row r="105" spans="1:31"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row>
    <row r="106" spans="1:31"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row>
    <row r="107" spans="1:31"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row>
    <row r="108" spans="1:31"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row>
    <row r="109" spans="1:31"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row>
    <row r="110" spans="1:31"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row>
    <row r="111" spans="1:31"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row>
    <row r="112" spans="1:31"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row>
    <row r="113" spans="1:31"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row>
    <row r="114" spans="1:31"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row>
    <row r="115" spans="1:31"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row>
    <row r="116" spans="1:31"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row>
    <row r="117" spans="1:31"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row>
    <row r="118" spans="1:31"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row>
    <row r="119" spans="1:31"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row>
    <row r="120" spans="1:31"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row>
    <row r="121" spans="1:31"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row>
    <row r="122" spans="1:31"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row>
    <row r="123" spans="1:31"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row>
    <row r="124" spans="1:31"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row>
    <row r="125" spans="1:31"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row>
    <row r="126" spans="1:31"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row>
    <row r="127" spans="1:31"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row>
    <row r="128" spans="1:31"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row>
    <row r="129" spans="1:31"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row>
    <row r="130" spans="1:31"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row>
    <row r="131" spans="1:31"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row>
    <row r="132" spans="1:31"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row>
    <row r="133" spans="1:31"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row>
    <row r="134" spans="1:31"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row>
    <row r="135" spans="1:31"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row>
    <row r="136" spans="1:31"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row>
    <row r="137" spans="1:31"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row>
    <row r="138" spans="1:31"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row>
    <row r="139" spans="1:31"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row>
    <row r="140" spans="1:31"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row>
    <row r="141" spans="1:31"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row>
    <row r="142" spans="1:31"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row>
    <row r="143" spans="1:31"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row>
    <row r="144" spans="1:31"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row>
    <row r="145" spans="1:31"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row>
    <row r="146" spans="1:31"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row>
    <row r="147" spans="1:31"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row>
    <row r="148" spans="1:31"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row>
    <row r="149" spans="1:31"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row>
    <row r="150" spans="1:31"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row>
    <row r="151" spans="1:31"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row>
    <row r="152" spans="1:31"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row>
    <row r="153" spans="1:31"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row>
    <row r="154" spans="1:31"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row>
    <row r="155" spans="1:31"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row>
    <row r="156" spans="1:31"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row>
    <row r="157" spans="1:31"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row>
    <row r="158" spans="1:31"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row>
    <row r="159" spans="1:31"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row>
    <row r="160" spans="1:31"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row>
    <row r="161" spans="1:31"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row>
    <row r="162" spans="1:31"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row>
    <row r="163" spans="1:31"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row>
    <row r="164" spans="1:31"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row>
    <row r="165" spans="1:31"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row>
    <row r="166" spans="1:31"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row>
    <row r="167" spans="1:31"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row>
    <row r="168" spans="1:31"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row>
    <row r="169" spans="1:31"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row>
    <row r="170" spans="1:31"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row>
    <row r="171" spans="1:31"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row>
    <row r="172" spans="1:31"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row>
    <row r="173" spans="1:31"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row>
    <row r="174" spans="1:31"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row>
    <row r="175" spans="1:31"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row>
    <row r="176" spans="1:31"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row>
    <row r="177" spans="1:31"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row>
    <row r="178" spans="1:31"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row>
    <row r="179" spans="1:31"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row>
    <row r="180" spans="1:31"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row>
    <row r="181" spans="1:31"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row>
    <row r="182" spans="1:31"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row>
    <row r="183" spans="1:31"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row>
    <row r="184" spans="1:31"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row>
    <row r="185" spans="1:31"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row>
    <row r="186" spans="1:31"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row>
    <row r="187" spans="1:31"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row>
    <row r="188" spans="1:31"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row>
    <row r="189" spans="1:31"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row>
    <row r="190" spans="1:31"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row>
    <row r="191" spans="1:31"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row>
    <row r="192" spans="1:31"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row>
    <row r="193" spans="1:31"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row>
    <row r="194" spans="1:31"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row>
    <row r="195" spans="1:31"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row>
    <row r="196" spans="1:31"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row>
    <row r="197" spans="1:31"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row>
    <row r="198" spans="1:31"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row>
    <row r="199" spans="1:31"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row>
    <row r="200" spans="1:31"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row>
    <row r="201" spans="1:31"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row>
    <row r="202" spans="1:31"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row>
    <row r="203" spans="1:31"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row>
    <row r="204" spans="1:31"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row>
    <row r="205" spans="1:31"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row>
    <row r="206" spans="1:31"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row>
    <row r="207" spans="1:31"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row>
    <row r="208" spans="1:31"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row>
    <row r="209" spans="1:31"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row>
    <row r="210" spans="1:31"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row>
    <row r="211" spans="1:31"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row>
    <row r="212" spans="1:31"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row>
    <row r="213" spans="1:31"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row>
    <row r="214" spans="1:31"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row>
    <row r="215" spans="1:31"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row>
    <row r="216" spans="1:31"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row>
    <row r="217" spans="1:31"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row>
    <row r="218" spans="1:31"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row>
    <row r="219" spans="1:31"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row>
    <row r="220" spans="1:31"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row>
    <row r="221" spans="1:31"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row>
    <row r="222" spans="1:31"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row>
    <row r="223" spans="1:31"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row>
    <row r="224" spans="1:31"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row>
    <row r="225" spans="1:31"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row>
    <row r="226" spans="1:31"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row>
    <row r="227" spans="1:31"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row>
    <row r="228" spans="1:31"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row>
    <row r="229" spans="1:31"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row>
    <row r="230" spans="1:31"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row>
    <row r="231" spans="1:31"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row>
    <row r="232" spans="1:31"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row>
    <row r="233" spans="1:31"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row>
    <row r="234" spans="1:31"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row>
    <row r="235" spans="1:31"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row>
    <row r="236" spans="1:31"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row>
    <row r="237" spans="1:31"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row>
    <row r="238" spans="1:31"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row>
    <row r="239" spans="1:31"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row>
    <row r="240" spans="1:31"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row>
    <row r="241" spans="1:31"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row>
    <row r="242" spans="1:31"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row>
    <row r="243" spans="1:31"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row>
    <row r="244" spans="1:31"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row>
    <row r="245" spans="1:31"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row>
    <row r="246" spans="1:31"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row>
    <row r="247" spans="1:31"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row>
    <row r="248" spans="1:31"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row>
    <row r="249" spans="1:31"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row>
    <row r="250" spans="1:31"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row>
    <row r="251" spans="1:31"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row>
    <row r="252" spans="1:31"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row>
    <row r="253" spans="1:31"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row>
    <row r="254" spans="1:31"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row>
    <row r="255" spans="1:31"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row>
    <row r="256" spans="1:31"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row>
    <row r="257" spans="1:31"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row>
    <row r="258" spans="1:31"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row>
    <row r="259" spans="1:31"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row>
    <row r="260" spans="1:31"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row>
    <row r="261" spans="1:31"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row>
    <row r="262" spans="1:31"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row>
    <row r="263" spans="1:31"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row>
    <row r="264" spans="1:31"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row>
    <row r="265" spans="1:31"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row>
    <row r="266" spans="1:31"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row>
    <row r="267" spans="1:31"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row>
    <row r="268" spans="1:31"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row>
    <row r="269" spans="1:31"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row>
    <row r="270" spans="1:31"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row>
    <row r="271" spans="1:31"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row>
    <row r="272" spans="1:31"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row>
    <row r="273" spans="1:31"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row>
    <row r="274" spans="1:31"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row>
    <row r="275" spans="1:31"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row>
    <row r="276" spans="1:31"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row>
    <row r="277" spans="1:31"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row>
    <row r="278" spans="1:31"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row>
    <row r="279" spans="1:31"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row>
    <row r="280" spans="1:31"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row>
    <row r="281" spans="1:31"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row>
    <row r="282" spans="1:31"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row>
    <row r="283" spans="1:31"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row>
    <row r="284" spans="1:31"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row>
    <row r="285" spans="1:31"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row>
    <row r="286" spans="1:31"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row>
    <row r="287" spans="1:31"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row>
    <row r="288" spans="1:31"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row>
    <row r="289" spans="1:31"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row>
    <row r="290" spans="1:31"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row>
    <row r="291" spans="1:31"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row>
    <row r="292" spans="1:31"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row>
    <row r="293" spans="1:31"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row>
    <row r="294" spans="1:31"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row>
    <row r="295" spans="1:31"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row>
    <row r="296" spans="1:31"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row>
    <row r="297" spans="1:31"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row>
    <row r="298" spans="1:31"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row>
    <row r="299" spans="1:31"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row>
    <row r="300" spans="1:31"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row>
    <row r="301" spans="1:31"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row>
    <row r="302" spans="1:31"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row>
    <row r="303" spans="1:31"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row>
    <row r="304" spans="1:31"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row>
    <row r="305" spans="1:31"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row>
    <row r="306" spans="1:31"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row>
    <row r="307" spans="1:31"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row>
    <row r="308" spans="1:31"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row>
    <row r="309" spans="1:31"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row>
    <row r="310" spans="1:31"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row>
    <row r="311" spans="1:31"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row>
    <row r="312" spans="1:31"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row>
    <row r="313" spans="1:31"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row>
    <row r="314" spans="1:31"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row>
    <row r="315" spans="1:31"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row>
    <row r="316" spans="1:31"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row>
    <row r="317" spans="1:31"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row>
    <row r="318" spans="1:31"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row>
    <row r="319" spans="1:31"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row>
    <row r="320" spans="1:31"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row>
    <row r="321" spans="1:31"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row>
    <row r="322" spans="1:31"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row>
    <row r="323" spans="1:31"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row>
    <row r="324" spans="1:31"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row>
    <row r="325" spans="1:31"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row>
    <row r="326" spans="1:31"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row>
    <row r="327" spans="1:31"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row>
    <row r="328" spans="1:31"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row>
    <row r="329" spans="1:31"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row>
    <row r="330" spans="1:31"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row>
    <row r="331" spans="1:31"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row>
    <row r="332" spans="1:31"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row>
    <row r="333" spans="1:31"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row>
    <row r="334" spans="1:31"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row>
    <row r="335" spans="1:31"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row>
    <row r="336" spans="1:31"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row>
    <row r="337" spans="1:31"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row>
    <row r="338" spans="1:31"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row>
    <row r="339" spans="1:31"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row>
    <row r="340" spans="1:31"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row>
    <row r="341" spans="1:31"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row>
    <row r="342" spans="1:31"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row>
    <row r="343" spans="1:31"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row>
    <row r="344" spans="1:31"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row>
    <row r="345" spans="1:31"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row>
    <row r="346" spans="1:31"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row>
    <row r="347" spans="1:31"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row>
    <row r="348" spans="1:31"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row>
    <row r="349" spans="1:31"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row>
    <row r="350" spans="1:31"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row>
    <row r="351" spans="1:31"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row>
    <row r="352" spans="1:31"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row>
    <row r="353" spans="1:31"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row>
    <row r="354" spans="1:31"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row>
    <row r="355" spans="1:31"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row>
    <row r="356" spans="1:31"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row>
    <row r="357" spans="1:31"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row>
    <row r="358" spans="1:31"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row>
    <row r="359" spans="1:31"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row>
    <row r="360" spans="1:31"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row>
    <row r="361" spans="1:31"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row>
    <row r="362" spans="1:31"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row>
    <row r="363" spans="1:31"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row>
    <row r="364" spans="1:31"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row>
    <row r="365" spans="1:31"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row>
    <row r="366" spans="1:31"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row>
    <row r="367" spans="1:31"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row>
    <row r="368" spans="1:31"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row>
    <row r="369" spans="1:31"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row>
    <row r="370" spans="1:31"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row>
    <row r="371" spans="1:31"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row>
    <row r="372" spans="1:31"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row>
    <row r="373" spans="1:31"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row>
    <row r="374" spans="1:31"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row>
    <row r="375" spans="1:31"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row>
    <row r="376" spans="1:31"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row>
    <row r="377" spans="1:31"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row>
    <row r="378" spans="1:31"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row>
    <row r="379" spans="1:31"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row>
    <row r="380" spans="1:31"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row>
    <row r="381" spans="1:31"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row>
    <row r="382" spans="1:31"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row>
    <row r="383" spans="1:31"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row>
    <row r="384" spans="1:31"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row>
    <row r="385" spans="1:31"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row>
    <row r="386" spans="1:31"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row>
    <row r="387" spans="1:31"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row>
    <row r="388" spans="1:31"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row>
    <row r="389" spans="1:31"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row>
    <row r="390" spans="1:31"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row>
    <row r="391" spans="1:31"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row>
    <row r="392" spans="1:31"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row>
    <row r="393" spans="1:31"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row>
    <row r="394" spans="1:31"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row>
    <row r="395" spans="1:31"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row>
    <row r="396" spans="1:31"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row>
    <row r="397" spans="1:31"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row>
    <row r="398" spans="1:31"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row>
    <row r="399" spans="1:31"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row>
    <row r="400" spans="1:31"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row>
    <row r="401" spans="1:31"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row>
    <row r="402" spans="1:31"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row>
    <row r="403" spans="1:31"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row>
    <row r="404" spans="1:31"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row>
    <row r="405" spans="1:31"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row>
    <row r="406" spans="1:31"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row>
    <row r="407" spans="1:31"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row>
    <row r="408" spans="1:31"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row>
    <row r="409" spans="1:31"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row>
    <row r="410" spans="1:31"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row>
    <row r="411" spans="1:31"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row>
    <row r="412" spans="1:31"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row>
    <row r="413" spans="1:31"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row>
    <row r="414" spans="1:31"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row>
    <row r="415" spans="1:31"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row>
    <row r="416" spans="1:31"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row>
    <row r="417" spans="1:31"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row>
    <row r="418" spans="1:31"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row>
    <row r="419" spans="1:31"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row>
    <row r="420" spans="1:31"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row>
    <row r="421" spans="1:31"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row>
    <row r="422" spans="1:31"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row>
    <row r="423" spans="1:31"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row>
    <row r="424" spans="1:31"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row>
    <row r="425" spans="1:31"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row>
    <row r="426" spans="1:31"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row>
    <row r="427" spans="1:31"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row>
    <row r="428" spans="1:31"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row>
    <row r="429" spans="1:31"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row>
    <row r="430" spans="1:31"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row>
    <row r="431" spans="1:31"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row>
    <row r="432" spans="1:31"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row>
    <row r="433" spans="1:31"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row>
    <row r="434" spans="1:31"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row>
    <row r="435" spans="1:31"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row>
    <row r="436" spans="1:31"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row>
    <row r="437" spans="1:31"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row>
    <row r="438" spans="1:31"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row>
    <row r="439" spans="1:31"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row>
    <row r="440" spans="1:31"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row>
    <row r="441" spans="1:31"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row>
    <row r="442" spans="1:31"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row>
    <row r="443" spans="1:31"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row>
    <row r="444" spans="1:31"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row>
    <row r="445" spans="1:31"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row>
    <row r="446" spans="1:31"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row>
    <row r="447" spans="1:31"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row>
    <row r="448" spans="1:31"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row>
    <row r="449" spans="1:31"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row>
    <row r="450" spans="1:31"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row>
    <row r="451" spans="1:31"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row>
    <row r="452" spans="1:31"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row>
    <row r="453" spans="1:31"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row>
    <row r="454" spans="1:31"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row>
    <row r="455" spans="1:31"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row>
    <row r="456" spans="1:31"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row>
    <row r="457" spans="1:31"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row>
    <row r="458" spans="1:31"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row>
    <row r="459" spans="1:31"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row>
    <row r="460" spans="1:31"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row>
    <row r="461" spans="1:31"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row>
    <row r="462" spans="1:31"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row>
    <row r="463" spans="1:31"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row>
    <row r="464" spans="1:31"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row>
    <row r="465" spans="1:31"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row>
    <row r="466" spans="1:31"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row>
    <row r="467" spans="1:31"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row>
    <row r="468" spans="1:31"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row>
    <row r="469" spans="1:31"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row>
    <row r="470" spans="1:31"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row>
    <row r="471" spans="1:31"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row>
    <row r="472" spans="1:31"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row>
    <row r="473" spans="1:31"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row>
    <row r="474" spans="1:31"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row>
    <row r="475" spans="1:31"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row>
    <row r="476" spans="1:31"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row>
    <row r="477" spans="1:31"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row>
    <row r="478" spans="1:31"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row>
    <row r="479" spans="1:31"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row>
    <row r="480" spans="1:31"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row>
    <row r="481" spans="1:31"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row>
    <row r="482" spans="1:31"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row>
    <row r="483" spans="1:31"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row>
    <row r="484" spans="1:31"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row>
    <row r="485" spans="1:31"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row>
    <row r="486" spans="1:31"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row>
    <row r="487" spans="1:31"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row>
    <row r="488" spans="1:31"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row>
    <row r="489" spans="1:31"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row>
    <row r="490" spans="1:31"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row>
    <row r="491" spans="1:31"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row>
    <row r="492" spans="1:31"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row>
    <row r="493" spans="1:31"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row>
    <row r="494" spans="1:31"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row>
    <row r="495" spans="1:31"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row>
    <row r="496" spans="1:31"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row>
    <row r="497" spans="1:31"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row>
    <row r="498" spans="1:31"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row>
    <row r="499" spans="1:31"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row>
    <row r="500" spans="1:31"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row>
    <row r="501" spans="1:31"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row>
    <row r="502" spans="1:31"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row>
    <row r="503" spans="1:31"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row>
    <row r="504" spans="1:31"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row>
    <row r="505" spans="1:31"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row>
    <row r="506" spans="1:31"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row>
    <row r="507" spans="1:31"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row>
    <row r="508" spans="1:31"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row>
    <row r="509" spans="1:31"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row>
    <row r="510" spans="1:31"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row>
    <row r="511" spans="1:31"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row>
    <row r="512" spans="1:31"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row>
    <row r="513" spans="1:31"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row>
    <row r="514" spans="1:31"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row>
    <row r="515" spans="1:31"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row>
    <row r="516" spans="1:31"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row>
    <row r="517" spans="1:31"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row>
    <row r="518" spans="1:31"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row>
    <row r="519" spans="1:31"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row>
    <row r="520" spans="1:31"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row>
    <row r="521" spans="1:31"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row>
    <row r="522" spans="1:31"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row>
    <row r="523" spans="1:31"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row>
    <row r="524" spans="1:31"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row>
    <row r="525" spans="1:31"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row>
    <row r="526" spans="1:31"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row>
    <row r="527" spans="1:31"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row>
    <row r="528" spans="1:31"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row>
    <row r="529" spans="1:31"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row>
    <row r="530" spans="1:31"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row>
    <row r="531" spans="1:31"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row>
    <row r="532" spans="1:31"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row>
    <row r="533" spans="1:31"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row>
    <row r="534" spans="1:31"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row>
    <row r="535" spans="1:31"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row>
    <row r="536" spans="1:31"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row>
    <row r="537" spans="1:31"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row>
    <row r="538" spans="1:31"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row>
    <row r="539" spans="1:31"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row>
    <row r="540" spans="1:31"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row>
    <row r="541" spans="1:31"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row>
    <row r="542" spans="1:31"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row>
    <row r="543" spans="1:31"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row>
    <row r="544" spans="1:31"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row>
    <row r="545" spans="1:31"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row>
    <row r="546" spans="1:31"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row>
    <row r="547" spans="1:31"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row>
    <row r="548" spans="1:31"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row>
    <row r="549" spans="1:31"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row>
    <row r="550" spans="1:31"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row>
    <row r="551" spans="1:31"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row>
    <row r="552" spans="1:31"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row>
    <row r="553" spans="1:31"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row>
    <row r="554" spans="1:31"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row>
    <row r="555" spans="1:31"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row>
    <row r="556" spans="1:31"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row>
    <row r="557" spans="1:31"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row>
    <row r="558" spans="1:31"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row>
    <row r="559" spans="1:31"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row>
    <row r="560" spans="1:31"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row>
    <row r="561" spans="1:31"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row>
    <row r="562" spans="1:31"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row>
    <row r="563" spans="1:31"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row>
    <row r="564" spans="1:31"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row>
    <row r="565" spans="1:31"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row>
    <row r="566" spans="1:31"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row>
    <row r="567" spans="1:31"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row>
    <row r="568" spans="1:31"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row>
    <row r="569" spans="1:31"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row>
    <row r="570" spans="1:31"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row>
    <row r="571" spans="1:31"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row>
    <row r="572" spans="1:31"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row>
    <row r="573" spans="1:31"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row>
    <row r="574" spans="1:31"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row>
    <row r="575" spans="1:31"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row>
    <row r="576" spans="1:31"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row>
    <row r="577" spans="1:31"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row>
    <row r="578" spans="1:31"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row>
    <row r="579" spans="1:31"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row>
    <row r="580" spans="1:31"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row>
    <row r="581" spans="1:31"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row>
    <row r="582" spans="1:31"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row>
    <row r="583" spans="1:31"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row>
    <row r="584" spans="1:31"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row>
    <row r="585" spans="1:31"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row>
    <row r="586" spans="1:31"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row>
    <row r="587" spans="1:31"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row>
    <row r="588" spans="1:31"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row>
    <row r="589" spans="1:31"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row>
    <row r="590" spans="1:31"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row>
    <row r="591" spans="1:31"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row>
    <row r="592" spans="1:31"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row>
    <row r="593" spans="1:31"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row>
    <row r="594" spans="1:31"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row>
    <row r="595" spans="1:31"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row>
    <row r="596" spans="1:31"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row>
    <row r="597" spans="1:31"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row>
    <row r="598" spans="1:31"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row>
    <row r="599" spans="1:31"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row>
    <row r="600" spans="1:31"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row>
    <row r="601" spans="1:31"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row>
    <row r="602" spans="1:31"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row>
    <row r="603" spans="1:31"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row>
    <row r="604" spans="1:31"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row>
    <row r="605" spans="1:31"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row>
    <row r="606" spans="1:31"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row>
    <row r="607" spans="1:31"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row>
    <row r="608" spans="1:31"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row>
    <row r="609" spans="1:31"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row>
    <row r="610" spans="1:31"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row>
    <row r="611" spans="1:31"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row>
    <row r="612" spans="1:31"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row>
    <row r="613" spans="1:31"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row>
    <row r="614" spans="1:31"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row>
    <row r="615" spans="1:31"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row>
    <row r="616" spans="1:31"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row>
    <row r="617" spans="1:31"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row>
    <row r="618" spans="1:31"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row>
    <row r="619" spans="1:31"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row>
    <row r="620" spans="1:31"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row>
    <row r="621" spans="1:31"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row>
    <row r="622" spans="1:31"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row>
    <row r="623" spans="1:31"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row>
    <row r="624" spans="1:31"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row>
    <row r="625" spans="1:31"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row>
    <row r="626" spans="1:31"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row>
    <row r="627" spans="1:31"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row>
    <row r="628" spans="1:31"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row>
    <row r="629" spans="1:31"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row>
    <row r="630" spans="1:31"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row>
    <row r="631" spans="1:31"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row>
    <row r="632" spans="1:31"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row>
    <row r="633" spans="1:31"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row>
    <row r="634" spans="1:31"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row>
    <row r="635" spans="1:31"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row>
    <row r="636" spans="1:31"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row>
    <row r="637" spans="1:31"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row>
    <row r="638" spans="1:31"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row>
    <row r="639" spans="1:31"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row>
    <row r="640" spans="1:31"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row>
    <row r="641" spans="1:31"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row>
    <row r="642" spans="1:31"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row>
    <row r="643" spans="1:31"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row>
    <row r="644" spans="1:31"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row>
    <row r="645" spans="1:31"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row>
    <row r="646" spans="1:31"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row>
    <row r="647" spans="1:31"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row>
    <row r="648" spans="1:31"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row>
    <row r="649" spans="1:31"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row>
    <row r="650" spans="1:31"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row>
    <row r="651" spans="1:31"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row>
    <row r="652" spans="1:31"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row>
    <row r="653" spans="1:31"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row>
    <row r="654" spans="1:31"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row>
    <row r="655" spans="1:31"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row>
    <row r="656" spans="1:31"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row>
    <row r="657" spans="1:31"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row>
    <row r="658" spans="1:31"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row>
    <row r="659" spans="1:31"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row>
    <row r="660" spans="1:31"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row>
    <row r="661" spans="1:31"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row>
    <row r="662" spans="1:31"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row>
    <row r="663" spans="1:31"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row>
    <row r="664" spans="1:31"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row>
    <row r="665" spans="1:31"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row>
    <row r="666" spans="1:31"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row>
    <row r="667" spans="1:31"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row>
    <row r="668" spans="1:31"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row>
    <row r="669" spans="1:31"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row>
    <row r="670" spans="1:31"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row>
    <row r="671" spans="1:31"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row>
    <row r="672" spans="1:31"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row>
    <row r="673" spans="1:31"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row>
    <row r="674" spans="1:31"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row>
    <row r="675" spans="1:31"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row>
    <row r="676" spans="1:31"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row>
    <row r="677" spans="1:31"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row>
    <row r="678" spans="1:31"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row>
    <row r="679" spans="1:31"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row>
    <row r="680" spans="1:31"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row>
    <row r="681" spans="1:31"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row>
    <row r="682" spans="1:31"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row>
    <row r="683" spans="1:31"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row>
    <row r="684" spans="1:31"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row>
    <row r="685" spans="1:31"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row>
    <row r="686" spans="1:31"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row>
    <row r="687" spans="1:31"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row>
    <row r="688" spans="1:31"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row>
    <row r="689" spans="1:31"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row>
    <row r="690" spans="1:31"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row>
    <row r="691" spans="1:31"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row>
    <row r="692" spans="1:31"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row>
    <row r="693" spans="1:31"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row>
    <row r="694" spans="1:31"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row>
    <row r="695" spans="1:31"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row>
    <row r="696" spans="1:31"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row>
    <row r="697" spans="1:31"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row>
    <row r="698" spans="1:31"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row>
    <row r="699" spans="1:31"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row>
    <row r="700" spans="1:31"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row>
    <row r="701" spans="1:31"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row>
    <row r="702" spans="1:31"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row>
    <row r="703" spans="1:31"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row>
    <row r="704" spans="1:31"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row>
    <row r="705" spans="1:31"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row>
    <row r="706" spans="1:31"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row>
    <row r="707" spans="1:31"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row>
    <row r="708" spans="1:31"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row>
    <row r="709" spans="1:31"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row>
    <row r="710" spans="1:31"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row>
    <row r="711" spans="1:31"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row>
    <row r="712" spans="1:31"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row>
    <row r="713" spans="1:31"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row>
    <row r="714" spans="1:31"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row>
    <row r="715" spans="1:31"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row>
    <row r="716" spans="1:31"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row>
    <row r="717" spans="1:31"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row>
    <row r="718" spans="1:31"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row>
    <row r="719" spans="1:31"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row>
    <row r="720" spans="1:31"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row>
    <row r="721" spans="1:31"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row>
    <row r="722" spans="1:31"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row>
    <row r="723" spans="1:31"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row>
    <row r="724" spans="1:31"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row>
    <row r="725" spans="1:31"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row>
    <row r="726" spans="1:31"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row>
    <row r="727" spans="1:31"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row>
    <row r="728" spans="1:31"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row>
    <row r="729" spans="1:31"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row>
    <row r="730" spans="1:31"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row>
    <row r="731" spans="1:31"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row>
    <row r="732" spans="1:31"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row>
    <row r="733" spans="1:31"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row>
    <row r="734" spans="1:31"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row>
    <row r="735" spans="1:31"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row>
    <row r="736" spans="1:31"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row>
    <row r="737" spans="1:31"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row>
    <row r="738" spans="1:31"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row>
    <row r="739" spans="1:31"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row>
    <row r="740" spans="1:31"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row>
    <row r="741" spans="1:31"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row>
    <row r="742" spans="1:31"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row>
    <row r="743" spans="1:31"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row>
    <row r="744" spans="1:31"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row>
    <row r="745" spans="1:31"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row>
    <row r="746" spans="1:31"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row>
    <row r="747" spans="1:31"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row>
    <row r="748" spans="1:31"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row>
    <row r="749" spans="1:31"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row>
    <row r="750" spans="1:31"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row>
    <row r="751" spans="1:31"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row>
    <row r="752" spans="1:31"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row>
    <row r="753" spans="1:31"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row>
    <row r="754" spans="1:31"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row>
    <row r="755" spans="1:31"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row>
    <row r="756" spans="1:31"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row>
    <row r="757" spans="1:31"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row>
    <row r="758" spans="1:31"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row>
    <row r="759" spans="1:31"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row>
    <row r="760" spans="1:31"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row>
    <row r="761" spans="1:31"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row>
    <row r="762" spans="1:31"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row>
    <row r="763" spans="1:31"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row>
    <row r="764" spans="1:31"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row>
    <row r="765" spans="1:31"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row>
    <row r="766" spans="1:31"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row>
    <row r="767" spans="1:31"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row>
    <row r="768" spans="1:31"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row>
    <row r="769" spans="1:31"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row>
    <row r="770" spans="1:31"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row>
    <row r="771" spans="1:31"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row>
    <row r="772" spans="1:31"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row>
    <row r="773" spans="1:31"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row>
    <row r="774" spans="1:31"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row>
    <row r="775" spans="1:31"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row>
    <row r="776" spans="1:31"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row>
    <row r="777" spans="1:31"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row>
    <row r="778" spans="1:31"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row>
    <row r="779" spans="1:31"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row>
    <row r="780" spans="1:31"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row>
    <row r="781" spans="1:31"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row>
    <row r="782" spans="1:31"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row>
    <row r="783" spans="1:31"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row>
    <row r="784" spans="1:31"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row>
    <row r="785" spans="1:31"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row>
    <row r="786" spans="1:31"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row>
    <row r="787" spans="1:31"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row>
    <row r="788" spans="1:31"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row>
    <row r="789" spans="1:31"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row>
    <row r="790" spans="1:31"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row>
    <row r="791" spans="1:31"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row>
    <row r="792" spans="1:31"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row>
    <row r="793" spans="1:31"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row>
    <row r="794" spans="1:31"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row>
    <row r="795" spans="1:31"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row>
    <row r="796" spans="1:31"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row>
    <row r="797" spans="1:31"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row>
    <row r="798" spans="1:31"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row>
  </sheetData>
  <sheetProtection sheet="1" formatCells="0" insertHyperlinks="0"/>
  <mergeCells count="9">
    <mergeCell ref="B1:AE1"/>
    <mergeCell ref="AJ20:AM20"/>
    <mergeCell ref="AQ20:AT20"/>
    <mergeCell ref="K56:T56"/>
    <mergeCell ref="M54:O54"/>
    <mergeCell ref="K54:L54"/>
    <mergeCell ref="AH5:AU16"/>
    <mergeCell ref="AH24:AI24"/>
    <mergeCell ref="AH18:AI18"/>
  </mergeCells>
  <phoneticPr fontId="3" type="noConversion"/>
  <conditionalFormatting sqref="B4:B51 C3:AF51">
    <cfRule type="cellIs" priority="1" stopIfTrue="1" operator="notEqual">
      <formula>0</formula>
    </cfRule>
    <cfRule type="expression" dxfId="157" priority="2" stopIfTrue="1">
      <formula>OR(WEEKDAY(B$2)=1,WEEKDAY(B$2)=7)</formula>
    </cfRule>
    <cfRule type="expression" dxfId="156" priority="3" stopIfTrue="1">
      <formula>B$2=TODAY()</formula>
    </cfRule>
  </conditionalFormatting>
  <conditionalFormatting sqref="B2:AF2">
    <cfRule type="cellIs" dxfId="155" priority="4" stopIfTrue="1" operator="equal">
      <formula>TODAY()</formula>
    </cfRule>
  </conditionalFormatting>
  <conditionalFormatting sqref="B3">
    <cfRule type="cellIs" priority="5" stopIfTrue="1" operator="notEqual">
      <formula>0</formula>
    </cfRule>
    <cfRule type="expression" dxfId="154" priority="6" stopIfTrue="1">
      <formula>OR(WEEKDAY(XFD$2)=1,WEEKDAY(XFD$2)=7)</formula>
    </cfRule>
    <cfRule type="expression" dxfId="153" priority="7" stopIfTrue="1">
      <formula>XFD$2=TODAY()</formula>
    </cfRule>
  </conditionalFormatting>
  <pageMargins left="0.75" right="0.75" top="1" bottom="1" header="0.5" footer="0.5"/>
  <pageSetup paperSize="9" scale="79" orientation="portrait" horizontalDpi="200" verticalDpi="200" r:id="rId1"/>
  <headerFooter alignWithMargins="0"/>
  <rowBreaks count="1" manualBreakCount="1">
    <brk id="51" max="16383" man="1"/>
  </rowBreaks>
  <colBreaks count="1" manualBreakCount="1">
    <brk id="31"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83971" r:id="rId4" name="Button 3">
              <controlPr defaultSize="0" print="0" autoFill="0" autoPict="0" macro="[0]!procurar">
                <anchor moveWithCells="1" sizeWithCells="1">
                  <from>
                    <xdr:col>35</xdr:col>
                    <xdr:colOff>28575</xdr:colOff>
                    <xdr:row>31</xdr:row>
                    <xdr:rowOff>76200</xdr:rowOff>
                  </from>
                  <to>
                    <xdr:col>44</xdr:col>
                    <xdr:colOff>66675</xdr:colOff>
                    <xdr:row>35</xdr:row>
                    <xdr:rowOff>0</xdr:rowOff>
                  </to>
                </anchor>
              </controlPr>
            </control>
          </mc:Choice>
        </mc:AlternateContent>
        <mc:AlternateContent xmlns:mc="http://schemas.openxmlformats.org/markup-compatibility/2006">
          <mc:Choice Requires="x14">
            <control shapeId="83974" r:id="rId5" name="Button 6">
              <controlPr defaultSize="0" print="0" autoFill="0" autoPict="0" macro="[0]!_xludf.Save">
                <anchor moveWithCells="1" sizeWithCells="1">
                  <from>
                    <xdr:col>35</xdr:col>
                    <xdr:colOff>28575</xdr:colOff>
                    <xdr:row>37</xdr:row>
                    <xdr:rowOff>0</xdr:rowOff>
                  </from>
                  <to>
                    <xdr:col>44</xdr:col>
                    <xdr:colOff>66675</xdr:colOff>
                    <xdr:row>40</xdr:row>
                    <xdr:rowOff>85725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indexed="15"/>
  </sheetPr>
  <dimension ref="A1:AE226"/>
  <sheetViews>
    <sheetView topLeftCell="A34" zoomScale="85" zoomScaleNormal="85" workbookViewId="0">
      <selection activeCell="F56" sqref="F56"/>
    </sheetView>
  </sheetViews>
  <sheetFormatPr defaultRowHeight="12.75"/>
  <cols>
    <col min="1" max="1" width="3.28515625" style="210" customWidth="1"/>
    <col min="2" max="2" width="10.5703125" style="210" bestFit="1" customWidth="1"/>
    <col min="3" max="3" width="6.5703125" style="210" bestFit="1" customWidth="1"/>
    <col min="4" max="4" width="8.140625" style="210" bestFit="1" customWidth="1"/>
    <col min="5" max="5" width="9" style="210" customWidth="1"/>
    <col min="6" max="6" width="9.7109375" style="210" customWidth="1"/>
    <col min="7" max="7" width="57.140625" style="210" bestFit="1" customWidth="1"/>
    <col min="8" max="8" width="10.7109375" style="210" customWidth="1"/>
    <col min="9" max="9" width="14.42578125" style="210" bestFit="1" customWidth="1"/>
    <col min="10" max="10" width="12.28515625" style="210" bestFit="1" customWidth="1"/>
    <col min="11" max="11" width="8.85546875" style="210" hidden="1" customWidth="1"/>
    <col min="12" max="12" width="20.85546875" style="241" customWidth="1"/>
    <col min="13" max="13" width="6.140625" style="243" bestFit="1" customWidth="1"/>
    <col min="14" max="14" width="14.28515625" style="210" bestFit="1" customWidth="1"/>
    <col min="15" max="15" width="19" style="210" bestFit="1" customWidth="1"/>
    <col min="16" max="16" width="10.42578125" style="171" customWidth="1"/>
    <col min="17" max="17" width="9.28515625" style="172" customWidth="1"/>
    <col min="18" max="18" width="12" style="172" customWidth="1"/>
    <col min="19" max="19" width="11" style="172" customWidth="1"/>
    <col min="20" max="20" width="8" style="172" customWidth="1"/>
    <col min="21" max="16384" width="9.140625" style="172"/>
  </cols>
  <sheetData>
    <row r="1" spans="1:24" ht="13.5" thickBot="1">
      <c r="A1" s="419" t="s">
        <v>4</v>
      </c>
      <c r="B1" s="420" t="s">
        <v>127</v>
      </c>
      <c r="C1" s="421" t="s">
        <v>3</v>
      </c>
      <c r="D1" s="421" t="s">
        <v>5</v>
      </c>
      <c r="E1" s="421" t="s">
        <v>6</v>
      </c>
      <c r="F1" s="421" t="s">
        <v>7</v>
      </c>
      <c r="G1" s="421" t="s">
        <v>8</v>
      </c>
      <c r="H1" s="421" t="s">
        <v>9</v>
      </c>
      <c r="I1" s="421" t="s">
        <v>10</v>
      </c>
      <c r="J1" s="421" t="s">
        <v>11</v>
      </c>
      <c r="K1" s="422" t="s">
        <v>204</v>
      </c>
      <c r="L1" s="491" t="s">
        <v>768</v>
      </c>
      <c r="M1" s="423" t="str">
        <f>IF(ISNUMBER(SEARCH(CONCATENATE($Q$1,"-"),F1))=FALSE,"",HYPERLINK("mailto:"&amp;$L1&amp;"?subject=Revisão Médica Centro de Saúde BA1&amp;body=Caro aluno, %0D%0A%0D%0AÉ favor de contactar o Centro de Saúde da BA1, no decorrer do corrente mês, para efetuar revisões médicas%0D%0A%0D%0ACumprimentos,%0D%0A","Avisar"))</f>
        <v/>
      </c>
      <c r="N1" s="421" t="s">
        <v>278</v>
      </c>
      <c r="O1" s="421" t="s">
        <v>396</v>
      </c>
      <c r="P1" s="171" t="s">
        <v>277</v>
      </c>
      <c r="Q1" s="172">
        <f>S15</f>
        <v>3</v>
      </c>
      <c r="R1" s="524">
        <v>1</v>
      </c>
      <c r="S1" s="524" t="s">
        <v>160</v>
      </c>
      <c r="T1" s="525">
        <v>1</v>
      </c>
      <c r="U1" s="524"/>
      <c r="V1" s="524"/>
      <c r="W1" s="524"/>
      <c r="X1" s="546"/>
    </row>
    <row r="2" spans="1:24">
      <c r="A2" s="497">
        <v>1</v>
      </c>
      <c r="B2" s="547">
        <v>189</v>
      </c>
      <c r="C2" s="548">
        <v>1021</v>
      </c>
      <c r="D2" s="549" t="s">
        <v>51</v>
      </c>
      <c r="E2" s="550" t="s">
        <v>13</v>
      </c>
      <c r="F2" s="550" t="s">
        <v>659</v>
      </c>
      <c r="G2" s="551" t="s">
        <v>660</v>
      </c>
      <c r="H2" s="452"/>
      <c r="I2" s="452"/>
      <c r="J2" s="550" t="s">
        <v>769</v>
      </c>
      <c r="K2" s="452" t="s">
        <v>770</v>
      </c>
      <c r="L2" s="453" t="str">
        <f t="shared" ref="L2:L15" si="0">CONCATENATE(K2,"@academiafa.edu.pt")</f>
        <v>hbfernandes@academiafa.edu.pt</v>
      </c>
      <c r="M2" s="454" t="str">
        <f t="shared" ref="M2:M15" si="1">IF(ISNUMBER(SEARCH(CONCATENATE($Q$1,"-"),F2))=FALSE,"",HYPERLINK("mailto:"&amp;$L2&amp;"?subject=Revisão Médica Centro de Saúde BA1&amp;body=Caro aluno, %0D%0A%0D%0AÉ favor de contactar o Centro de Saúde da BA1, no decorrer do corrente mês, para efetuar revisões médicas%0D%0A%0D%0ACumprimentos,%0D%0A","Avisar"))</f>
        <v/>
      </c>
      <c r="N2" s="455" t="str">
        <f t="shared" ref="N2:N15" si="2">HYPERLINK("mailto:"&amp;L2&amp;"?&amp;body=Caro aluno,%0D%0A%0D%0A%0D%0ACumprimentos,%0D%0A","Contactar Aluno")</f>
        <v>Contactar Aluno</v>
      </c>
      <c r="O2" s="456"/>
      <c r="R2" s="524">
        <v>2</v>
      </c>
      <c r="S2" s="524" t="s">
        <v>2</v>
      </c>
      <c r="T2" s="525">
        <v>2</v>
      </c>
      <c r="U2" s="524"/>
      <c r="V2" s="524"/>
      <c r="W2" s="524"/>
      <c r="X2" s="546"/>
    </row>
    <row r="3" spans="1:24">
      <c r="A3" s="498">
        <v>3</v>
      </c>
      <c r="B3" s="552">
        <v>183.5</v>
      </c>
      <c r="C3" s="553">
        <v>1023</v>
      </c>
      <c r="D3" s="553" t="s">
        <v>51</v>
      </c>
      <c r="E3" s="554" t="s">
        <v>16</v>
      </c>
      <c r="F3" s="554" t="s">
        <v>621</v>
      </c>
      <c r="G3" s="555" t="s">
        <v>622</v>
      </c>
      <c r="H3" s="429"/>
      <c r="I3" s="429"/>
      <c r="J3" s="554" t="s">
        <v>771</v>
      </c>
      <c r="K3" s="429" t="s">
        <v>772</v>
      </c>
      <c r="L3" s="425" t="str">
        <f t="shared" si="0"/>
        <v>jprocha@academiafa.edu.pt</v>
      </c>
      <c r="M3" s="426" t="str">
        <f t="shared" si="1"/>
        <v/>
      </c>
      <c r="N3" s="427" t="str">
        <f t="shared" si="2"/>
        <v>Contactar Aluno</v>
      </c>
      <c r="O3" s="428"/>
      <c r="R3" s="524">
        <v>3</v>
      </c>
      <c r="S3" s="524" t="s">
        <v>116</v>
      </c>
      <c r="T3" s="524">
        <v>3</v>
      </c>
      <c r="U3" s="524"/>
      <c r="V3" s="524"/>
      <c r="W3" s="524"/>
      <c r="X3" s="546"/>
    </row>
    <row r="4" spans="1:24">
      <c r="A4" s="498">
        <v>4</v>
      </c>
      <c r="B4" s="552">
        <v>182.5</v>
      </c>
      <c r="C4" s="553">
        <v>1024</v>
      </c>
      <c r="D4" s="553" t="s">
        <v>51</v>
      </c>
      <c r="E4" s="554" t="s">
        <v>13</v>
      </c>
      <c r="F4" s="554" t="s">
        <v>661</v>
      </c>
      <c r="G4" s="555" t="s">
        <v>662</v>
      </c>
      <c r="H4" s="429"/>
      <c r="I4" s="429"/>
      <c r="J4" s="554" t="s">
        <v>773</v>
      </c>
      <c r="K4" s="429" t="s">
        <v>774</v>
      </c>
      <c r="L4" s="425" t="str">
        <f t="shared" si="0"/>
        <v>fscosta@academiafa.edu.pt</v>
      </c>
      <c r="M4" s="426" t="str">
        <f t="shared" si="1"/>
        <v/>
      </c>
      <c r="N4" s="427" t="str">
        <f t="shared" si="2"/>
        <v>Contactar Aluno</v>
      </c>
      <c r="O4" s="428"/>
      <c r="R4" s="524">
        <v>4</v>
      </c>
      <c r="S4" s="524" t="s">
        <v>279</v>
      </c>
      <c r="T4" s="525">
        <v>4</v>
      </c>
      <c r="U4" s="524"/>
      <c r="V4" s="524"/>
      <c r="W4" s="524"/>
      <c r="X4" s="546"/>
    </row>
    <row r="5" spans="1:24">
      <c r="A5" s="498">
        <v>5</v>
      </c>
      <c r="B5" s="552">
        <v>182</v>
      </c>
      <c r="C5" s="553">
        <v>1025</v>
      </c>
      <c r="D5" s="553" t="s">
        <v>51</v>
      </c>
      <c r="E5" s="554" t="s">
        <v>13</v>
      </c>
      <c r="F5" s="554" t="s">
        <v>663</v>
      </c>
      <c r="G5" s="555" t="s">
        <v>664</v>
      </c>
      <c r="H5" s="429"/>
      <c r="I5" s="429"/>
      <c r="J5" s="554" t="s">
        <v>775</v>
      </c>
      <c r="K5" s="429" t="s">
        <v>776</v>
      </c>
      <c r="L5" s="425" t="str">
        <f t="shared" si="0"/>
        <v>jmvieira@academiafa.edu.pt</v>
      </c>
      <c r="M5" s="426" t="str">
        <f t="shared" si="1"/>
        <v/>
      </c>
      <c r="N5" s="427" t="str">
        <f t="shared" si="2"/>
        <v>Contactar Aluno</v>
      </c>
      <c r="O5" s="428"/>
      <c r="R5" s="524">
        <v>5</v>
      </c>
      <c r="S5" s="524" t="s">
        <v>118</v>
      </c>
      <c r="T5" s="525">
        <v>5</v>
      </c>
      <c r="U5" s="524"/>
      <c r="V5" s="524"/>
      <c r="W5" s="524"/>
      <c r="X5" s="546"/>
    </row>
    <row r="6" spans="1:24">
      <c r="A6" s="498">
        <v>6</v>
      </c>
      <c r="B6" s="552">
        <v>182</v>
      </c>
      <c r="C6" s="553">
        <v>1026</v>
      </c>
      <c r="D6" s="553" t="s">
        <v>51</v>
      </c>
      <c r="E6" s="554" t="s">
        <v>13</v>
      </c>
      <c r="F6" s="554" t="s">
        <v>665</v>
      </c>
      <c r="G6" s="555" t="s">
        <v>666</v>
      </c>
      <c r="H6" s="429"/>
      <c r="I6" s="429"/>
      <c r="J6" s="554" t="s">
        <v>777</v>
      </c>
      <c r="K6" s="429" t="s">
        <v>778</v>
      </c>
      <c r="L6" s="425" t="str">
        <f t="shared" si="0"/>
        <v>ampalaio@academiafa.edu.pt</v>
      </c>
      <c r="M6" s="426" t="str">
        <f t="shared" si="1"/>
        <v>Avisar</v>
      </c>
      <c r="N6" s="427" t="str">
        <f t="shared" si="2"/>
        <v>Contactar Aluno</v>
      </c>
      <c r="O6" s="428"/>
      <c r="R6" s="524">
        <v>6</v>
      </c>
      <c r="S6" s="524" t="s">
        <v>119</v>
      </c>
      <c r="T6" s="525">
        <v>6</v>
      </c>
      <c r="U6" s="524"/>
      <c r="V6" s="524"/>
      <c r="W6" s="524"/>
      <c r="X6" s="546"/>
    </row>
    <row r="7" spans="1:24">
      <c r="A7" s="498">
        <v>7</v>
      </c>
      <c r="B7" s="552">
        <v>180</v>
      </c>
      <c r="C7" s="553">
        <v>1027</v>
      </c>
      <c r="D7" s="553" t="s">
        <v>51</v>
      </c>
      <c r="E7" s="554" t="s">
        <v>41</v>
      </c>
      <c r="F7" s="554" t="s">
        <v>667</v>
      </c>
      <c r="G7" s="555" t="s">
        <v>668</v>
      </c>
      <c r="H7" s="429"/>
      <c r="I7" s="429"/>
      <c r="J7" s="554" t="s">
        <v>779</v>
      </c>
      <c r="K7" s="429" t="s">
        <v>780</v>
      </c>
      <c r="L7" s="425" t="str">
        <f t="shared" si="0"/>
        <v>adlamelas@academiafa.edu.pt</v>
      </c>
      <c r="M7" s="426" t="str">
        <f t="shared" si="1"/>
        <v/>
      </c>
      <c r="N7" s="427" t="str">
        <f t="shared" si="2"/>
        <v>Contactar Aluno</v>
      </c>
      <c r="O7" s="428"/>
      <c r="R7" s="524">
        <v>7</v>
      </c>
      <c r="S7" s="524" t="s">
        <v>120</v>
      </c>
      <c r="T7" s="525" t="s">
        <v>280</v>
      </c>
      <c r="U7" s="524"/>
      <c r="V7" s="524"/>
      <c r="W7" s="524"/>
      <c r="X7" s="546"/>
    </row>
    <row r="8" spans="1:24">
      <c r="A8" s="498">
        <v>8</v>
      </c>
      <c r="B8" s="552">
        <v>178.75</v>
      </c>
      <c r="C8" s="553">
        <v>1028</v>
      </c>
      <c r="D8" s="553" t="s">
        <v>51</v>
      </c>
      <c r="E8" s="554" t="s">
        <v>13</v>
      </c>
      <c r="F8" s="554" t="s">
        <v>669</v>
      </c>
      <c r="G8" s="555" t="s">
        <v>670</v>
      </c>
      <c r="H8" s="429"/>
      <c r="I8" s="429"/>
      <c r="J8" s="554" t="s">
        <v>781</v>
      </c>
      <c r="K8" s="429" t="s">
        <v>782</v>
      </c>
      <c r="L8" s="425" t="str">
        <f t="shared" si="0"/>
        <v>jfmmonteiro@academiafa.edu.pt</v>
      </c>
      <c r="M8" s="426" t="str">
        <f t="shared" si="1"/>
        <v/>
      </c>
      <c r="N8" s="427" t="str">
        <f t="shared" si="2"/>
        <v>Contactar Aluno</v>
      </c>
      <c r="O8" s="428"/>
      <c r="R8" s="524">
        <v>8</v>
      </c>
      <c r="S8" s="524" t="s">
        <v>122</v>
      </c>
      <c r="T8" s="525" t="s">
        <v>280</v>
      </c>
      <c r="U8" s="524"/>
      <c r="V8" s="524"/>
      <c r="W8" s="524"/>
      <c r="X8" s="546"/>
    </row>
    <row r="9" spans="1:24">
      <c r="A9" s="498">
        <v>9</v>
      </c>
      <c r="B9" s="552">
        <v>178</v>
      </c>
      <c r="C9" s="553">
        <v>1029</v>
      </c>
      <c r="D9" s="553" t="s">
        <v>51</v>
      </c>
      <c r="E9" s="554" t="s">
        <v>16</v>
      </c>
      <c r="F9" s="554" t="s">
        <v>623</v>
      </c>
      <c r="G9" s="555" t="s">
        <v>624</v>
      </c>
      <c r="H9" s="429"/>
      <c r="I9" s="429"/>
      <c r="J9" s="554" t="s">
        <v>783</v>
      </c>
      <c r="K9" s="429" t="s">
        <v>784</v>
      </c>
      <c r="L9" s="425" t="str">
        <f t="shared" si="0"/>
        <v>tgrosa@academiafa.edu.pt</v>
      </c>
      <c r="M9" s="426" t="str">
        <f t="shared" si="1"/>
        <v/>
      </c>
      <c r="N9" s="427" t="str">
        <f t="shared" si="2"/>
        <v>Contactar Aluno</v>
      </c>
      <c r="O9" s="428"/>
      <c r="R9" s="524">
        <v>9</v>
      </c>
      <c r="S9" s="524" t="s">
        <v>123</v>
      </c>
      <c r="T9" s="525">
        <v>7</v>
      </c>
      <c r="U9" s="524"/>
      <c r="V9" s="524"/>
      <c r="W9" s="524"/>
      <c r="X9" s="546"/>
    </row>
    <row r="10" spans="1:24">
      <c r="A10" s="498">
        <v>10</v>
      </c>
      <c r="B10" s="552">
        <v>177</v>
      </c>
      <c r="C10" s="553">
        <v>1030</v>
      </c>
      <c r="D10" s="553" t="s">
        <v>51</v>
      </c>
      <c r="E10" s="554" t="s">
        <v>16</v>
      </c>
      <c r="F10" s="554" t="s">
        <v>625</v>
      </c>
      <c r="G10" s="555" t="s">
        <v>626</v>
      </c>
      <c r="H10" s="429"/>
      <c r="I10" s="429"/>
      <c r="J10" s="554" t="s">
        <v>785</v>
      </c>
      <c r="K10" s="429" t="s">
        <v>786</v>
      </c>
      <c r="L10" s="425" t="str">
        <f t="shared" si="0"/>
        <v>tasousa@academiafa.edu.pt</v>
      </c>
      <c r="M10" s="426" t="str">
        <f t="shared" si="1"/>
        <v/>
      </c>
      <c r="N10" s="427" t="str">
        <f t="shared" si="2"/>
        <v>Contactar Aluno</v>
      </c>
      <c r="O10" s="428"/>
      <c r="R10" s="524">
        <v>10</v>
      </c>
      <c r="S10" s="524" t="s">
        <v>124</v>
      </c>
      <c r="T10" s="525">
        <v>8</v>
      </c>
      <c r="U10" s="524"/>
      <c r="V10" s="524"/>
      <c r="W10" s="524"/>
      <c r="X10" s="546"/>
    </row>
    <row r="11" spans="1:24">
      <c r="A11" s="498">
        <v>11</v>
      </c>
      <c r="B11" s="552">
        <v>176</v>
      </c>
      <c r="C11" s="553">
        <v>1031</v>
      </c>
      <c r="D11" s="553" t="s">
        <v>51</v>
      </c>
      <c r="E11" s="554" t="s">
        <v>16</v>
      </c>
      <c r="F11" s="554" t="s">
        <v>627</v>
      </c>
      <c r="G11" s="555" t="s">
        <v>628</v>
      </c>
      <c r="H11" s="429"/>
      <c r="I11" s="429"/>
      <c r="J11" s="554" t="s">
        <v>787</v>
      </c>
      <c r="K11" s="429" t="s">
        <v>788</v>
      </c>
      <c r="L11" s="425" t="str">
        <f t="shared" si="0"/>
        <v>jpsaloio@academiafa.edu.pt</v>
      </c>
      <c r="M11" s="426" t="str">
        <f t="shared" si="1"/>
        <v/>
      </c>
      <c r="N11" s="427" t="str">
        <f t="shared" si="2"/>
        <v>Contactar Aluno</v>
      </c>
      <c r="O11" s="428"/>
      <c r="R11" s="524">
        <v>11</v>
      </c>
      <c r="S11" s="524" t="s">
        <v>125</v>
      </c>
      <c r="T11" s="525">
        <v>9</v>
      </c>
      <c r="U11" s="524"/>
      <c r="V11" s="524"/>
      <c r="W11" s="524"/>
      <c r="X11" s="546"/>
    </row>
    <row r="12" spans="1:24">
      <c r="A12" s="498">
        <v>12</v>
      </c>
      <c r="B12" s="552">
        <v>175.5</v>
      </c>
      <c r="C12" s="553">
        <v>1032</v>
      </c>
      <c r="D12" s="553" t="s">
        <v>51</v>
      </c>
      <c r="E12" s="554" t="s">
        <v>16</v>
      </c>
      <c r="F12" s="554" t="s">
        <v>629</v>
      </c>
      <c r="G12" s="555" t="s">
        <v>630</v>
      </c>
      <c r="H12" s="429"/>
      <c r="I12" s="429"/>
      <c r="J12" s="554" t="s">
        <v>789</v>
      </c>
      <c r="K12" s="429" t="s">
        <v>790</v>
      </c>
      <c r="L12" s="425" t="str">
        <f t="shared" si="0"/>
        <v>fibarbosa@academiafa.edu.pt</v>
      </c>
      <c r="M12" s="426" t="str">
        <f t="shared" si="1"/>
        <v/>
      </c>
      <c r="N12" s="427" t="str">
        <f t="shared" si="2"/>
        <v>Contactar Aluno</v>
      </c>
      <c r="O12" s="428"/>
      <c r="R12" s="524">
        <v>12</v>
      </c>
      <c r="S12" s="524" t="s">
        <v>126</v>
      </c>
      <c r="T12" s="525">
        <v>0</v>
      </c>
      <c r="U12" s="524"/>
      <c r="V12" s="524"/>
      <c r="W12" s="524"/>
      <c r="X12" s="546"/>
    </row>
    <row r="13" spans="1:24">
      <c r="A13" s="498">
        <v>13</v>
      </c>
      <c r="B13" s="552">
        <v>175</v>
      </c>
      <c r="C13" s="553">
        <v>1033</v>
      </c>
      <c r="D13" s="553" t="s">
        <v>51</v>
      </c>
      <c r="E13" s="554" t="s">
        <v>13</v>
      </c>
      <c r="F13" s="554" t="s">
        <v>671</v>
      </c>
      <c r="G13" s="555" t="s">
        <v>672</v>
      </c>
      <c r="H13" s="429"/>
      <c r="I13" s="429"/>
      <c r="J13" s="554" t="s">
        <v>791</v>
      </c>
      <c r="K13" s="429" t="s">
        <v>792</v>
      </c>
      <c r="L13" s="425" t="str">
        <f t="shared" si="0"/>
        <v>nmnrodrigues@academiafa.edu.pt</v>
      </c>
      <c r="M13" s="426" t="str">
        <f t="shared" si="1"/>
        <v/>
      </c>
      <c r="N13" s="427" t="str">
        <f t="shared" si="2"/>
        <v>Contactar Aluno</v>
      </c>
      <c r="O13" s="428"/>
      <c r="R13" s="524"/>
      <c r="S13" s="524"/>
      <c r="T13" s="524"/>
      <c r="U13" s="524"/>
      <c r="V13" s="524"/>
      <c r="W13" s="524"/>
      <c r="X13" s="546"/>
    </row>
    <row r="14" spans="1:24">
      <c r="A14" s="498">
        <v>14</v>
      </c>
      <c r="B14" s="552">
        <v>174.25</v>
      </c>
      <c r="C14" s="553">
        <v>1034</v>
      </c>
      <c r="D14" s="553" t="s">
        <v>51</v>
      </c>
      <c r="E14" s="554" t="s">
        <v>13</v>
      </c>
      <c r="F14" s="554" t="s">
        <v>673</v>
      </c>
      <c r="G14" s="555" t="s">
        <v>674</v>
      </c>
      <c r="H14" s="429"/>
      <c r="I14" s="429"/>
      <c r="J14" s="554" t="s">
        <v>793</v>
      </c>
      <c r="K14" s="429" t="s">
        <v>794</v>
      </c>
      <c r="L14" s="425" t="str">
        <f t="shared" si="0"/>
        <v>jmmota@academiafa.edu.pt</v>
      </c>
      <c r="M14" s="426" t="str">
        <f t="shared" si="1"/>
        <v/>
      </c>
      <c r="N14" s="427" t="str">
        <f t="shared" si="2"/>
        <v>Contactar Aluno</v>
      </c>
      <c r="O14" s="428"/>
      <c r="R14" s="524"/>
      <c r="S14" s="524">
        <v>3</v>
      </c>
      <c r="T14" s="524"/>
      <c r="U14" s="524"/>
      <c r="V14" s="524"/>
      <c r="W14" s="524"/>
      <c r="X14" s="546"/>
    </row>
    <row r="15" spans="1:24">
      <c r="A15" s="498">
        <v>15</v>
      </c>
      <c r="B15" s="552">
        <v>174</v>
      </c>
      <c r="C15" s="553">
        <v>1035</v>
      </c>
      <c r="D15" s="553" t="s">
        <v>51</v>
      </c>
      <c r="E15" s="554" t="s">
        <v>16</v>
      </c>
      <c r="F15" s="554" t="s">
        <v>631</v>
      </c>
      <c r="G15" s="555" t="s">
        <v>632</v>
      </c>
      <c r="H15" s="429"/>
      <c r="I15" s="429"/>
      <c r="J15" s="554" t="s">
        <v>795</v>
      </c>
      <c r="K15" s="429" t="s">
        <v>796</v>
      </c>
      <c r="L15" s="425" t="str">
        <f t="shared" si="0"/>
        <v>lmgil@academiafa.edu.pt</v>
      </c>
      <c r="M15" s="426" t="str">
        <f t="shared" si="1"/>
        <v/>
      </c>
      <c r="N15" s="427" t="str">
        <f t="shared" si="2"/>
        <v>Contactar Aluno</v>
      </c>
      <c r="O15" s="428"/>
      <c r="R15" s="524"/>
      <c r="S15" s="524">
        <f>VLOOKUP(S14,R1:T12,3)</f>
        <v>3</v>
      </c>
      <c r="T15" s="524"/>
      <c r="U15" s="524"/>
      <c r="V15" s="524"/>
      <c r="W15" s="524"/>
      <c r="X15" s="546"/>
    </row>
    <row r="16" spans="1:24">
      <c r="A16" s="498">
        <v>16</v>
      </c>
      <c r="B16" s="556">
        <v>172.5</v>
      </c>
      <c r="C16" s="553">
        <v>1037</v>
      </c>
      <c r="D16" s="553" t="s">
        <v>51</v>
      </c>
      <c r="E16" s="554" t="s">
        <v>16</v>
      </c>
      <c r="F16" s="554" t="s">
        <v>633</v>
      </c>
      <c r="G16" s="555" t="s">
        <v>634</v>
      </c>
      <c r="H16" s="429"/>
      <c r="I16" s="429"/>
      <c r="J16" s="554" t="s">
        <v>797</v>
      </c>
      <c r="K16" s="429" t="s">
        <v>798</v>
      </c>
      <c r="L16" s="425" t="str">
        <f t="shared" ref="L16:L36" si="3">CONCATENATE(K16,"@academiafa.edu.pt")</f>
        <v>gcmarques@academiafa.edu.pt</v>
      </c>
      <c r="M16" s="426" t="str">
        <f t="shared" ref="M16:M36" si="4">IF(ISNUMBER(SEARCH(CONCATENATE($Q$1,"-"),F16))=FALSE,"",HYPERLINK("mailto:"&amp;$L16&amp;"?subject=Revisão Médica Centro de Saúde BA1&amp;body=Caro aluno, %0D%0A%0D%0AÉ favor de contactar o Centro de Saúde da BA1, no decorrer do corrente mês, para efetuar revisões médicas%0D%0A%0D%0ACumprimentos,%0D%0A","Avisar"))</f>
        <v>Avisar</v>
      </c>
      <c r="N16" s="427" t="str">
        <f t="shared" ref="N16:N36" si="5">HYPERLINK("mailto:"&amp;L16&amp;"?&amp;body=Caro aluno,%0D%0A%0D%0A%0D%0ACumprimentos,%0D%0A","Contactar Aluno")</f>
        <v>Contactar Aluno</v>
      </c>
      <c r="O16" s="428"/>
      <c r="R16" s="524"/>
      <c r="S16" s="524"/>
      <c r="T16" s="524"/>
      <c r="U16" s="524"/>
      <c r="V16" s="524"/>
      <c r="W16" s="524"/>
      <c r="X16" s="546"/>
    </row>
    <row r="17" spans="1:24">
      <c r="A17" s="498">
        <v>17</v>
      </c>
      <c r="B17" s="552">
        <v>164</v>
      </c>
      <c r="C17" s="553">
        <v>1038</v>
      </c>
      <c r="D17" s="553" t="s">
        <v>51</v>
      </c>
      <c r="E17" s="554" t="s">
        <v>41</v>
      </c>
      <c r="F17" s="554" t="s">
        <v>677</v>
      </c>
      <c r="G17" s="555" t="s">
        <v>678</v>
      </c>
      <c r="H17" s="429"/>
      <c r="I17" s="429"/>
      <c r="J17" s="554" t="s">
        <v>799</v>
      </c>
      <c r="K17" s="429" t="s">
        <v>800</v>
      </c>
      <c r="L17" s="425" t="str">
        <f t="shared" si="3"/>
        <v>afleal@academiafa.edu.pt</v>
      </c>
      <c r="M17" s="426" t="str">
        <f t="shared" si="4"/>
        <v/>
      </c>
      <c r="N17" s="427" t="str">
        <f t="shared" si="5"/>
        <v>Contactar Aluno</v>
      </c>
      <c r="O17" s="428"/>
      <c r="R17" s="524"/>
      <c r="S17" s="524"/>
      <c r="T17" s="524"/>
      <c r="U17" s="524"/>
      <c r="V17" s="524"/>
      <c r="W17" s="524"/>
      <c r="X17" s="546"/>
    </row>
    <row r="18" spans="1:24">
      <c r="A18" s="498">
        <v>18</v>
      </c>
      <c r="B18" s="552">
        <v>162</v>
      </c>
      <c r="C18" s="553">
        <v>1039</v>
      </c>
      <c r="D18" s="553" t="s">
        <v>51</v>
      </c>
      <c r="E18" s="554" t="s">
        <v>41</v>
      </c>
      <c r="F18" s="554" t="s">
        <v>679</v>
      </c>
      <c r="G18" s="555" t="s">
        <v>680</v>
      </c>
      <c r="H18" s="429"/>
      <c r="I18" s="429"/>
      <c r="J18" s="554" t="s">
        <v>801</v>
      </c>
      <c r="K18" s="429" t="s">
        <v>802</v>
      </c>
      <c r="L18" s="425" t="str">
        <f t="shared" si="3"/>
        <v>acsbernardo@academiafa.edu.pt</v>
      </c>
      <c r="M18" s="426" t="str">
        <f t="shared" si="4"/>
        <v/>
      </c>
      <c r="N18" s="427" t="str">
        <f t="shared" si="5"/>
        <v>Contactar Aluno</v>
      </c>
      <c r="O18" s="428"/>
      <c r="R18" s="524"/>
      <c r="S18" s="524"/>
      <c r="T18" s="524"/>
      <c r="U18" s="524"/>
      <c r="V18" s="524"/>
      <c r="W18" s="524"/>
      <c r="X18" s="546"/>
    </row>
    <row r="19" spans="1:24">
      <c r="A19" s="498">
        <v>19</v>
      </c>
      <c r="B19" s="552">
        <v>162</v>
      </c>
      <c r="C19" s="553">
        <v>1040</v>
      </c>
      <c r="D19" s="553" t="s">
        <v>51</v>
      </c>
      <c r="E19" s="554" t="s">
        <v>16</v>
      </c>
      <c r="F19" s="554" t="s">
        <v>635</v>
      </c>
      <c r="G19" s="555" t="s">
        <v>636</v>
      </c>
      <c r="H19" s="429"/>
      <c r="I19" s="429"/>
      <c r="J19" s="554" t="s">
        <v>803</v>
      </c>
      <c r="K19" s="429" t="s">
        <v>804</v>
      </c>
      <c r="L19" s="425" t="str">
        <f t="shared" si="3"/>
        <v>fsmatilde@academiafa.edu.pt</v>
      </c>
      <c r="M19" s="426" t="str">
        <f t="shared" si="4"/>
        <v/>
      </c>
      <c r="N19" s="427" t="str">
        <f t="shared" si="5"/>
        <v>Contactar Aluno</v>
      </c>
      <c r="O19" s="428"/>
      <c r="R19" s="524"/>
      <c r="S19" s="524"/>
      <c r="T19" s="524"/>
      <c r="U19" s="524"/>
      <c r="V19" s="524"/>
      <c r="W19" s="524"/>
      <c r="X19" s="546"/>
    </row>
    <row r="20" spans="1:24">
      <c r="A20" s="498">
        <v>20</v>
      </c>
      <c r="B20" s="552">
        <v>159.25</v>
      </c>
      <c r="C20" s="553">
        <v>1041</v>
      </c>
      <c r="D20" s="553" t="s">
        <v>51</v>
      </c>
      <c r="E20" s="554" t="s">
        <v>25</v>
      </c>
      <c r="F20" s="554" t="s">
        <v>681</v>
      </c>
      <c r="G20" s="555" t="s">
        <v>682</v>
      </c>
      <c r="H20" s="429"/>
      <c r="I20" s="429"/>
      <c r="J20" s="554" t="s">
        <v>805</v>
      </c>
      <c r="K20" s="429" t="s">
        <v>806</v>
      </c>
      <c r="L20" s="425" t="str">
        <f t="shared" si="3"/>
        <v>hjpinheiro@academiafa.edu.pt</v>
      </c>
      <c r="M20" s="426" t="str">
        <f t="shared" si="4"/>
        <v/>
      </c>
      <c r="N20" s="427" t="str">
        <f t="shared" si="5"/>
        <v>Contactar Aluno</v>
      </c>
      <c r="O20" s="428"/>
      <c r="R20" s="524"/>
      <c r="S20" s="524"/>
      <c r="T20" s="524"/>
      <c r="U20" s="524"/>
      <c r="V20" s="524"/>
      <c r="W20" s="524"/>
      <c r="X20" s="546"/>
    </row>
    <row r="21" spans="1:24">
      <c r="A21" s="498">
        <v>21</v>
      </c>
      <c r="B21" s="552">
        <v>159</v>
      </c>
      <c r="C21" s="553">
        <v>1042</v>
      </c>
      <c r="D21" s="553" t="s">
        <v>51</v>
      </c>
      <c r="E21" s="554" t="s">
        <v>41</v>
      </c>
      <c r="F21" s="554" t="s">
        <v>683</v>
      </c>
      <c r="G21" s="555" t="s">
        <v>684</v>
      </c>
      <c r="H21" s="429"/>
      <c r="I21" s="429"/>
      <c r="J21" s="554" t="s">
        <v>807</v>
      </c>
      <c r="K21" s="429" t="s">
        <v>808</v>
      </c>
      <c r="L21" s="425" t="str">
        <f t="shared" si="3"/>
        <v>jpmartinho@academiafa.edu.pt</v>
      </c>
      <c r="M21" s="426" t="str">
        <f t="shared" si="4"/>
        <v/>
      </c>
      <c r="N21" s="427" t="str">
        <f t="shared" si="5"/>
        <v>Contactar Aluno</v>
      </c>
      <c r="O21" s="428"/>
      <c r="R21" s="524"/>
      <c r="S21" s="524"/>
      <c r="T21" s="524"/>
      <c r="U21" s="524"/>
      <c r="V21" s="524"/>
      <c r="W21" s="524"/>
      <c r="X21" s="546"/>
    </row>
    <row r="22" spans="1:24">
      <c r="A22" s="498">
        <v>22</v>
      </c>
      <c r="B22" s="556">
        <v>156.25</v>
      </c>
      <c r="C22" s="553">
        <v>1043</v>
      </c>
      <c r="D22" s="553" t="s">
        <v>51</v>
      </c>
      <c r="E22" s="554" t="s">
        <v>25</v>
      </c>
      <c r="F22" s="554" t="s">
        <v>685</v>
      </c>
      <c r="G22" s="555" t="s">
        <v>686</v>
      </c>
      <c r="H22" s="429"/>
      <c r="I22" s="429"/>
      <c r="J22" s="554" t="s">
        <v>809</v>
      </c>
      <c r="K22" s="429" t="s">
        <v>810</v>
      </c>
      <c r="L22" s="425" t="str">
        <f t="shared" si="3"/>
        <v>rjsampaio@academiafa.edu.pt</v>
      </c>
      <c r="M22" s="426" t="str">
        <f t="shared" si="4"/>
        <v/>
      </c>
      <c r="N22" s="427" t="str">
        <f t="shared" si="5"/>
        <v>Contactar Aluno</v>
      </c>
      <c r="O22" s="428"/>
      <c r="R22" s="524"/>
      <c r="S22" s="524"/>
      <c r="T22" s="524"/>
      <c r="U22" s="524"/>
      <c r="V22" s="524"/>
      <c r="W22" s="524"/>
      <c r="X22" s="546"/>
    </row>
    <row r="23" spans="1:24">
      <c r="A23" s="498">
        <v>23</v>
      </c>
      <c r="B23" s="552">
        <v>155</v>
      </c>
      <c r="C23" s="553">
        <v>1044</v>
      </c>
      <c r="D23" s="553" t="s">
        <v>51</v>
      </c>
      <c r="E23" s="554" t="s">
        <v>16</v>
      </c>
      <c r="F23" s="554" t="s">
        <v>637</v>
      </c>
      <c r="G23" s="555" t="s">
        <v>638</v>
      </c>
      <c r="H23" s="429"/>
      <c r="I23" s="429"/>
      <c r="J23" s="554" t="s">
        <v>811</v>
      </c>
      <c r="K23" s="429" t="s">
        <v>812</v>
      </c>
      <c r="L23" s="425" t="str">
        <f t="shared" si="3"/>
        <v>fcgonçalves@academiafa.edu.pt</v>
      </c>
      <c r="M23" s="426" t="str">
        <f t="shared" si="4"/>
        <v/>
      </c>
      <c r="N23" s="427" t="str">
        <f t="shared" si="5"/>
        <v>Contactar Aluno</v>
      </c>
      <c r="O23" s="428"/>
      <c r="R23" s="524"/>
      <c r="S23" s="524"/>
      <c r="T23" s="524"/>
      <c r="U23" s="524"/>
      <c r="V23" s="524"/>
      <c r="W23" s="524"/>
      <c r="X23" s="546"/>
    </row>
    <row r="24" spans="1:24">
      <c r="A24" s="498">
        <v>24</v>
      </c>
      <c r="B24" s="552">
        <v>149</v>
      </c>
      <c r="C24" s="553">
        <v>1045</v>
      </c>
      <c r="D24" s="553" t="s">
        <v>51</v>
      </c>
      <c r="E24" s="554" t="s">
        <v>41</v>
      </c>
      <c r="F24" s="554" t="s">
        <v>687</v>
      </c>
      <c r="G24" s="555" t="s">
        <v>688</v>
      </c>
      <c r="H24" s="429"/>
      <c r="I24" s="429"/>
      <c r="J24" s="554" t="s">
        <v>813</v>
      </c>
      <c r="K24" s="429" t="s">
        <v>814</v>
      </c>
      <c r="L24" s="425" t="str">
        <f t="shared" si="3"/>
        <v>dencarnação@academiafa.edu.pt</v>
      </c>
      <c r="M24" s="426" t="str">
        <f t="shared" si="4"/>
        <v>Avisar</v>
      </c>
      <c r="N24" s="427" t="str">
        <f t="shared" si="5"/>
        <v>Contactar Aluno</v>
      </c>
      <c r="O24" s="428"/>
      <c r="R24" s="524"/>
      <c r="S24" s="524"/>
      <c r="T24" s="524"/>
      <c r="U24" s="524"/>
      <c r="V24" s="524"/>
      <c r="W24" s="524"/>
      <c r="X24" s="546"/>
    </row>
    <row r="25" spans="1:24">
      <c r="A25" s="498">
        <v>25</v>
      </c>
      <c r="B25" s="552">
        <v>149</v>
      </c>
      <c r="C25" s="553">
        <v>1046</v>
      </c>
      <c r="D25" s="553" t="s">
        <v>51</v>
      </c>
      <c r="E25" s="554" t="s">
        <v>16</v>
      </c>
      <c r="F25" s="554" t="s">
        <v>639</v>
      </c>
      <c r="G25" s="555" t="s">
        <v>640</v>
      </c>
      <c r="H25" s="429"/>
      <c r="I25" s="429"/>
      <c r="J25" s="554" t="s">
        <v>815</v>
      </c>
      <c r="K25" s="429" t="s">
        <v>816</v>
      </c>
      <c r="L25" s="425" t="str">
        <f t="shared" si="3"/>
        <v>jgpereira@academiafa.edu.pt</v>
      </c>
      <c r="M25" s="426" t="str">
        <f t="shared" si="4"/>
        <v/>
      </c>
      <c r="N25" s="427" t="str">
        <f t="shared" si="5"/>
        <v>Contactar Aluno</v>
      </c>
      <c r="O25" s="428"/>
      <c r="R25" s="524"/>
      <c r="S25" s="524"/>
      <c r="T25" s="524"/>
      <c r="U25" s="524"/>
      <c r="V25" s="524"/>
      <c r="W25" s="524"/>
      <c r="X25" s="546"/>
    </row>
    <row r="26" spans="1:24">
      <c r="A26" s="498">
        <v>26</v>
      </c>
      <c r="B26" s="552">
        <v>146</v>
      </c>
      <c r="C26" s="553">
        <v>1047</v>
      </c>
      <c r="D26" s="553" t="s">
        <v>51</v>
      </c>
      <c r="E26" s="554" t="s">
        <v>16</v>
      </c>
      <c r="F26" s="554" t="s">
        <v>641</v>
      </c>
      <c r="G26" s="555" t="s">
        <v>642</v>
      </c>
      <c r="H26" s="429"/>
      <c r="I26" s="429"/>
      <c r="J26" s="554" t="s">
        <v>817</v>
      </c>
      <c r="K26" s="429" t="s">
        <v>818</v>
      </c>
      <c r="L26" s="425" t="str">
        <f t="shared" si="3"/>
        <v>msvaladares@academiafa.edu.pt</v>
      </c>
      <c r="M26" s="426" t="str">
        <f t="shared" si="4"/>
        <v/>
      </c>
      <c r="N26" s="427" t="str">
        <f t="shared" si="5"/>
        <v>Contactar Aluno</v>
      </c>
      <c r="O26" s="428"/>
      <c r="R26" s="523"/>
      <c r="S26" s="523"/>
      <c r="T26" s="523"/>
      <c r="U26" s="523"/>
      <c r="V26" s="523"/>
      <c r="W26" s="523"/>
    </row>
    <row r="27" spans="1:24">
      <c r="A27" s="498">
        <v>27</v>
      </c>
      <c r="B27" s="552">
        <v>143.5</v>
      </c>
      <c r="C27" s="553">
        <v>1048</v>
      </c>
      <c r="D27" s="553" t="s">
        <v>51</v>
      </c>
      <c r="E27" s="554" t="s">
        <v>25</v>
      </c>
      <c r="F27" s="554" t="s">
        <v>689</v>
      </c>
      <c r="G27" s="555" t="s">
        <v>690</v>
      </c>
      <c r="H27" s="429"/>
      <c r="I27" s="429"/>
      <c r="J27" s="554" t="s">
        <v>819</v>
      </c>
      <c r="K27" s="429" t="s">
        <v>820</v>
      </c>
      <c r="L27" s="494" t="str">
        <f t="shared" si="3"/>
        <v>efpinto@academiafa.edu.pt</v>
      </c>
      <c r="M27" s="495" t="str">
        <f t="shared" si="4"/>
        <v/>
      </c>
      <c r="N27" s="496" t="str">
        <f t="shared" si="5"/>
        <v>Contactar Aluno</v>
      </c>
      <c r="O27" s="428"/>
    </row>
    <row r="28" spans="1:24">
      <c r="A28" s="498">
        <v>28</v>
      </c>
      <c r="B28" s="502">
        <v>143.5</v>
      </c>
      <c r="C28" s="429">
        <v>1057</v>
      </c>
      <c r="D28" s="429" t="s">
        <v>51</v>
      </c>
      <c r="E28" s="429" t="s">
        <v>41</v>
      </c>
      <c r="F28" s="429" t="s">
        <v>869</v>
      </c>
      <c r="G28" s="501" t="s">
        <v>870</v>
      </c>
      <c r="H28" s="429"/>
      <c r="I28" s="429"/>
      <c r="J28" s="429">
        <v>912024317</v>
      </c>
      <c r="K28" s="429" t="s">
        <v>871</v>
      </c>
      <c r="L28" s="494" t="str">
        <f t="shared" si="3"/>
        <v>jfdias@academiafa.edu.pt</v>
      </c>
      <c r="M28" s="495" t="str">
        <f t="shared" si="4"/>
        <v/>
      </c>
      <c r="N28" s="496" t="str">
        <f t="shared" si="5"/>
        <v>Contactar Aluno</v>
      </c>
      <c r="O28" s="428"/>
    </row>
    <row r="29" spans="1:24">
      <c r="A29" s="499">
        <v>29</v>
      </c>
      <c r="B29" s="557">
        <v>142</v>
      </c>
      <c r="C29" s="558">
        <v>1049</v>
      </c>
      <c r="D29" s="558" t="s">
        <v>51</v>
      </c>
      <c r="E29" s="559" t="s">
        <v>16</v>
      </c>
      <c r="F29" s="559" t="s">
        <v>643</v>
      </c>
      <c r="G29" s="560" t="s">
        <v>644</v>
      </c>
      <c r="H29" s="493"/>
      <c r="I29" s="493"/>
      <c r="J29" s="559" t="s">
        <v>821</v>
      </c>
      <c r="K29" s="493" t="s">
        <v>822</v>
      </c>
      <c r="L29" s="425" t="str">
        <f t="shared" si="3"/>
        <v>fbcunha@academiafa.edu.pt</v>
      </c>
      <c r="M29" s="426" t="str">
        <f t="shared" si="4"/>
        <v/>
      </c>
      <c r="N29" s="427" t="str">
        <f t="shared" si="5"/>
        <v>Contactar Aluno</v>
      </c>
      <c r="O29" s="424"/>
    </row>
    <row r="30" spans="1:24">
      <c r="A30" s="498">
        <v>30</v>
      </c>
      <c r="B30" s="552">
        <v>141.75</v>
      </c>
      <c r="C30" s="553">
        <v>1050</v>
      </c>
      <c r="D30" s="553" t="s">
        <v>51</v>
      </c>
      <c r="E30" s="554" t="s">
        <v>25</v>
      </c>
      <c r="F30" s="554" t="s">
        <v>691</v>
      </c>
      <c r="G30" s="555" t="s">
        <v>692</v>
      </c>
      <c r="H30" s="429"/>
      <c r="I30" s="429"/>
      <c r="J30" s="554" t="s">
        <v>823</v>
      </c>
      <c r="K30" s="429" t="s">
        <v>824</v>
      </c>
      <c r="L30" s="425" t="str">
        <f t="shared" si="3"/>
        <v>hslima@academiafa.edu.pt</v>
      </c>
      <c r="M30" s="426" t="str">
        <f t="shared" si="4"/>
        <v>Avisar</v>
      </c>
      <c r="N30" s="427" t="str">
        <f t="shared" si="5"/>
        <v>Contactar Aluno</v>
      </c>
      <c r="O30" s="428"/>
    </row>
    <row r="31" spans="1:24">
      <c r="A31" s="498">
        <v>31</v>
      </c>
      <c r="B31" s="552">
        <v>139.25</v>
      </c>
      <c r="C31" s="553">
        <v>1051</v>
      </c>
      <c r="D31" s="553" t="s">
        <v>51</v>
      </c>
      <c r="E31" s="554" t="s">
        <v>25</v>
      </c>
      <c r="F31" s="554" t="s">
        <v>693</v>
      </c>
      <c r="G31" s="555" t="s">
        <v>694</v>
      </c>
      <c r="H31" s="429"/>
      <c r="I31" s="429"/>
      <c r="J31" s="554" t="s">
        <v>825</v>
      </c>
      <c r="K31" s="429" t="s">
        <v>826</v>
      </c>
      <c r="L31" s="425" t="str">
        <f t="shared" si="3"/>
        <v>fcribeiro@academiafa.edu.pt</v>
      </c>
      <c r="M31" s="426" t="str">
        <f t="shared" si="4"/>
        <v/>
      </c>
      <c r="N31" s="427" t="str">
        <f t="shared" si="5"/>
        <v>Contactar Aluno</v>
      </c>
      <c r="O31" s="428"/>
    </row>
    <row r="32" spans="1:24">
      <c r="A32" s="498">
        <v>32</v>
      </c>
      <c r="B32" s="552">
        <v>134.25</v>
      </c>
      <c r="C32" s="553">
        <v>1052</v>
      </c>
      <c r="D32" s="553" t="s">
        <v>51</v>
      </c>
      <c r="E32" s="554" t="s">
        <v>106</v>
      </c>
      <c r="F32" s="554" t="s">
        <v>695</v>
      </c>
      <c r="G32" s="555" t="s">
        <v>696</v>
      </c>
      <c r="H32" s="429"/>
      <c r="I32" s="429"/>
      <c r="J32" s="554" t="s">
        <v>827</v>
      </c>
      <c r="K32" s="429" t="s">
        <v>828</v>
      </c>
      <c r="L32" s="425" t="str">
        <f t="shared" si="3"/>
        <v>msmonteiro@academiafa.edu.pt</v>
      </c>
      <c r="M32" s="426" t="str">
        <f t="shared" si="4"/>
        <v/>
      </c>
      <c r="N32" s="427" t="str">
        <f t="shared" si="5"/>
        <v>Contactar Aluno</v>
      </c>
      <c r="O32" s="428"/>
    </row>
    <row r="33" spans="1:15">
      <c r="A33" s="498">
        <v>33</v>
      </c>
      <c r="B33" s="552">
        <v>132.5</v>
      </c>
      <c r="C33" s="553">
        <v>1053</v>
      </c>
      <c r="D33" s="553" t="s">
        <v>197</v>
      </c>
      <c r="E33" s="554" t="s">
        <v>16</v>
      </c>
      <c r="F33" s="554" t="s">
        <v>645</v>
      </c>
      <c r="G33" s="555" t="s">
        <v>646</v>
      </c>
      <c r="H33" s="429"/>
      <c r="I33" s="429"/>
      <c r="J33" s="554" t="s">
        <v>829</v>
      </c>
      <c r="K33" s="429" t="s">
        <v>830</v>
      </c>
      <c r="L33" s="425" t="str">
        <f t="shared" si="3"/>
        <v>pcmarques@academiafa.edu.pt</v>
      </c>
      <c r="M33" s="426" t="str">
        <f t="shared" si="4"/>
        <v/>
      </c>
      <c r="N33" s="427" t="str">
        <f t="shared" si="5"/>
        <v>Contactar Aluno</v>
      </c>
      <c r="O33" s="428"/>
    </row>
    <row r="34" spans="1:15">
      <c r="A34" s="498">
        <v>34</v>
      </c>
      <c r="B34" s="552">
        <v>131.5</v>
      </c>
      <c r="C34" s="553">
        <v>1054</v>
      </c>
      <c r="D34" s="553" t="s">
        <v>51</v>
      </c>
      <c r="E34" s="554" t="s">
        <v>16</v>
      </c>
      <c r="F34" s="554" t="s">
        <v>647</v>
      </c>
      <c r="G34" s="555" t="s">
        <v>648</v>
      </c>
      <c r="H34" s="429"/>
      <c r="I34" s="429"/>
      <c r="J34" s="554" t="s">
        <v>831</v>
      </c>
      <c r="K34" s="429" t="s">
        <v>832</v>
      </c>
      <c r="L34" s="425" t="str">
        <f t="shared" si="3"/>
        <v>fsmachado@academiafa.edu.pt</v>
      </c>
      <c r="M34" s="426" t="str">
        <f t="shared" si="4"/>
        <v/>
      </c>
      <c r="N34" s="427" t="str">
        <f t="shared" si="5"/>
        <v>Contactar Aluno</v>
      </c>
      <c r="O34" s="428"/>
    </row>
    <row r="35" spans="1:15">
      <c r="A35" s="498">
        <v>35</v>
      </c>
      <c r="B35" s="552">
        <v>130.25</v>
      </c>
      <c r="C35" s="553">
        <v>1055</v>
      </c>
      <c r="D35" s="553" t="s">
        <v>51</v>
      </c>
      <c r="E35" s="554" t="s">
        <v>25</v>
      </c>
      <c r="F35" s="554" t="s">
        <v>697</v>
      </c>
      <c r="G35" s="555" t="s">
        <v>698</v>
      </c>
      <c r="H35" s="429"/>
      <c r="I35" s="429"/>
      <c r="J35" s="554" t="s">
        <v>833</v>
      </c>
      <c r="K35" s="429" t="s">
        <v>834</v>
      </c>
      <c r="L35" s="425" t="str">
        <f t="shared" si="3"/>
        <v>taabreu@academiafa.edu.pt</v>
      </c>
      <c r="M35" s="426" t="str">
        <f t="shared" si="4"/>
        <v/>
      </c>
      <c r="N35" s="427" t="str">
        <f t="shared" si="5"/>
        <v>Contactar Aluno</v>
      </c>
      <c r="O35" s="428"/>
    </row>
    <row r="36" spans="1:15" ht="13.5" thickBot="1">
      <c r="A36" s="500">
        <v>36</v>
      </c>
      <c r="B36" s="561">
        <v>129.5</v>
      </c>
      <c r="C36" s="562">
        <v>1056</v>
      </c>
      <c r="D36" s="562" t="s">
        <v>51</v>
      </c>
      <c r="E36" s="563" t="s">
        <v>16</v>
      </c>
      <c r="F36" s="563" t="s">
        <v>649</v>
      </c>
      <c r="G36" s="564" t="s">
        <v>650</v>
      </c>
      <c r="H36" s="431"/>
      <c r="I36" s="431"/>
      <c r="J36" s="563" t="s">
        <v>835</v>
      </c>
      <c r="K36" s="431" t="s">
        <v>836</v>
      </c>
      <c r="L36" s="457" t="str">
        <f t="shared" si="3"/>
        <v>dmmachado@academiafa.edu.pt</v>
      </c>
      <c r="M36" s="458" t="str">
        <f t="shared" si="4"/>
        <v/>
      </c>
      <c r="N36" s="459" t="str">
        <f t="shared" si="5"/>
        <v>Contactar Aluno</v>
      </c>
      <c r="O36" s="430"/>
    </row>
    <row r="37" spans="1:15">
      <c r="A37" s="432">
        <v>1</v>
      </c>
      <c r="B37" s="433">
        <v>184.5</v>
      </c>
      <c r="C37" s="434">
        <v>2171</v>
      </c>
      <c r="D37" s="434" t="s">
        <v>51</v>
      </c>
      <c r="E37" s="434" t="s">
        <v>13</v>
      </c>
      <c r="F37" s="434" t="s">
        <v>509</v>
      </c>
      <c r="G37" s="435" t="s">
        <v>510</v>
      </c>
      <c r="H37" s="434"/>
      <c r="I37" s="434">
        <v>933832275</v>
      </c>
      <c r="J37" s="434">
        <v>934966687</v>
      </c>
      <c r="K37" s="434" t="s">
        <v>582</v>
      </c>
      <c r="L37" s="435" t="str">
        <f t="shared" ref="L37:L67" si="6">CONCATENATE(K37,"@academiafa.edu.pt")</f>
        <v>lmcebola@academiafa.edu.pt</v>
      </c>
      <c r="M37" s="436" t="str">
        <f t="shared" ref="M37:M68" si="7">IF(ISNUMBER(SEARCH(CONCATENATE($Q$1,"-"),F37))=FALSE,"",HYPERLINK("mailto:"&amp;$L37&amp;"?subject=Revisão Médica Centro de Saúde BA1&amp;body=Caro aluno, %0D%0A%0D%0AÉ favor de contactar o Centro de Saúde da BA1, no decorrer do corrente mês, para efetuar revisões médicas%0D%0A%0D%0ACumprimentos,%0D%0A","Avisar"))</f>
        <v/>
      </c>
      <c r="N37" s="434" t="str">
        <f t="shared" ref="N37:N67" si="8">HYPERLINK("mailto:"&amp;L37&amp;"?&amp;body=Caro aluno,%0D%0A%0D%0A%0D%0ACumprimentos,%0D%0A","Contactar Aluno")</f>
        <v>Contactar Aluno</v>
      </c>
      <c r="O37" s="437"/>
    </row>
    <row r="38" spans="1:15">
      <c r="A38" s="173">
        <v>2</v>
      </c>
      <c r="B38" s="174">
        <v>184.25</v>
      </c>
      <c r="C38" s="175">
        <v>2172</v>
      </c>
      <c r="D38" s="175" t="s">
        <v>51</v>
      </c>
      <c r="E38" s="175" t="s">
        <v>13</v>
      </c>
      <c r="F38" s="175" t="s">
        <v>511</v>
      </c>
      <c r="G38" s="237" t="s">
        <v>512</v>
      </c>
      <c r="H38" s="175"/>
      <c r="I38" s="175">
        <v>962394013</v>
      </c>
      <c r="J38" s="175">
        <v>919558442</v>
      </c>
      <c r="K38" s="175" t="s">
        <v>583</v>
      </c>
      <c r="L38" s="237" t="str">
        <f t="shared" si="6"/>
        <v>mafontainha@academiafa.edu.pt</v>
      </c>
      <c r="M38" s="215" t="str">
        <f>IF(ISNUMBER(SEARCH(CONCATENATE($Q$1,"-"),F38))=FALSE,"",HYPERLINK("mailto:"&amp;$L38&amp;"?subject=Revisão Médica Centro de Saúde BA1&amp;body=Caro aluno, %0D%0A%0D%0AÉ favor de contactar o Centro de Saúde da BA1, no decorrer do corrente mês, para efetuar revisões médicas%0D%0A%0D%0ACumprimentos,%0D%0A","Avisar"))</f>
        <v/>
      </c>
      <c r="N38" s="175" t="str">
        <f t="shared" si="8"/>
        <v>Contactar Aluno</v>
      </c>
      <c r="O38" s="176"/>
    </row>
    <row r="39" spans="1:15">
      <c r="A39" s="173">
        <v>3</v>
      </c>
      <c r="B39" s="174">
        <v>181</v>
      </c>
      <c r="C39" s="175">
        <v>2173</v>
      </c>
      <c r="D39" s="175" t="s">
        <v>51</v>
      </c>
      <c r="E39" s="175" t="s">
        <v>16</v>
      </c>
      <c r="F39" s="175" t="s">
        <v>513</v>
      </c>
      <c r="G39" s="237" t="s">
        <v>514</v>
      </c>
      <c r="H39" s="175"/>
      <c r="I39" s="175">
        <v>937964879</v>
      </c>
      <c r="J39" s="175">
        <v>937964878</v>
      </c>
      <c r="K39" s="175" t="s">
        <v>584</v>
      </c>
      <c r="L39" s="237" t="str">
        <f t="shared" si="6"/>
        <v>jgmoura@academiafa.edu.pt</v>
      </c>
      <c r="M39" s="215" t="str">
        <f t="shared" si="7"/>
        <v/>
      </c>
      <c r="N39" s="175" t="str">
        <f t="shared" si="8"/>
        <v>Contactar Aluno</v>
      </c>
      <c r="O39" s="176"/>
    </row>
    <row r="40" spans="1:15">
      <c r="A40" s="173">
        <v>4</v>
      </c>
      <c r="B40" s="174">
        <v>180.75</v>
      </c>
      <c r="C40" s="175">
        <v>2174</v>
      </c>
      <c r="D40" s="175" t="s">
        <v>51</v>
      </c>
      <c r="E40" s="175" t="s">
        <v>13</v>
      </c>
      <c r="F40" s="175" t="s">
        <v>515</v>
      </c>
      <c r="G40" s="237" t="s">
        <v>516</v>
      </c>
      <c r="H40" s="175"/>
      <c r="I40" s="175">
        <v>933710917</v>
      </c>
      <c r="J40" s="175">
        <v>910370346</v>
      </c>
      <c r="K40" s="175" t="s">
        <v>585</v>
      </c>
      <c r="L40" s="237" t="str">
        <f t="shared" si="6"/>
        <v>dmsalgado@academiafa.edu.pt</v>
      </c>
      <c r="M40" s="215" t="str">
        <f t="shared" si="7"/>
        <v/>
      </c>
      <c r="N40" s="175" t="str">
        <f t="shared" si="8"/>
        <v>Contactar Aluno</v>
      </c>
      <c r="O40" s="176"/>
    </row>
    <row r="41" spans="1:15">
      <c r="A41" s="173">
        <v>5</v>
      </c>
      <c r="B41" s="174">
        <v>178.5</v>
      </c>
      <c r="C41" s="175">
        <v>2176</v>
      </c>
      <c r="D41" s="175" t="s">
        <v>51</v>
      </c>
      <c r="E41" s="175" t="s">
        <v>16</v>
      </c>
      <c r="F41" s="175" t="s">
        <v>517</v>
      </c>
      <c r="G41" s="237" t="s">
        <v>518</v>
      </c>
      <c r="H41" s="175"/>
      <c r="I41" s="175">
        <v>919168776</v>
      </c>
      <c r="J41" s="175">
        <v>913296155</v>
      </c>
      <c r="K41" s="175" t="s">
        <v>586</v>
      </c>
      <c r="L41" s="237" t="str">
        <f t="shared" si="6"/>
        <v>jmbalmeida@academiafa.edu.pt</v>
      </c>
      <c r="M41" s="215" t="str">
        <f t="shared" si="7"/>
        <v/>
      </c>
      <c r="N41" s="175" t="str">
        <f t="shared" si="8"/>
        <v>Contactar Aluno</v>
      </c>
      <c r="O41" s="176"/>
    </row>
    <row r="42" spans="1:15">
      <c r="A42" s="173">
        <v>6</v>
      </c>
      <c r="B42" s="174">
        <v>177.5</v>
      </c>
      <c r="C42" s="175">
        <v>2177</v>
      </c>
      <c r="D42" s="175" t="s">
        <v>51</v>
      </c>
      <c r="E42" s="175" t="s">
        <v>16</v>
      </c>
      <c r="F42" s="175" t="s">
        <v>519</v>
      </c>
      <c r="G42" s="237" t="s">
        <v>520</v>
      </c>
      <c r="H42" s="175"/>
      <c r="I42" s="175">
        <v>295904740</v>
      </c>
      <c r="J42" s="175">
        <v>967860435</v>
      </c>
      <c r="K42" s="175" t="s">
        <v>587</v>
      </c>
      <c r="L42" s="237" t="str">
        <f t="shared" si="6"/>
        <v>sapaim@academiafa.edu.pt</v>
      </c>
      <c r="M42" s="215" t="str">
        <f t="shared" si="7"/>
        <v/>
      </c>
      <c r="N42" s="175" t="str">
        <f t="shared" si="8"/>
        <v>Contactar Aluno</v>
      </c>
      <c r="O42" s="176"/>
    </row>
    <row r="43" spans="1:15">
      <c r="A43" s="173">
        <v>7</v>
      </c>
      <c r="B43" s="174">
        <v>177.5</v>
      </c>
      <c r="C43" s="175">
        <v>2178</v>
      </c>
      <c r="D43" s="175" t="s">
        <v>51</v>
      </c>
      <c r="E43" s="175" t="s">
        <v>16</v>
      </c>
      <c r="F43" s="175" t="s">
        <v>521</v>
      </c>
      <c r="G43" s="237" t="s">
        <v>522</v>
      </c>
      <c r="H43" s="175"/>
      <c r="I43" s="175">
        <v>964776056</v>
      </c>
      <c r="J43" s="175">
        <v>916433337</v>
      </c>
      <c r="K43" s="175" t="s">
        <v>588</v>
      </c>
      <c r="L43" s="237" t="str">
        <f t="shared" si="6"/>
        <v>jfalves@academiafa.edu.pt</v>
      </c>
      <c r="M43" s="215" t="str">
        <f t="shared" si="7"/>
        <v/>
      </c>
      <c r="N43" s="175" t="str">
        <f t="shared" si="8"/>
        <v>Contactar Aluno</v>
      </c>
      <c r="O43" s="176"/>
    </row>
    <row r="44" spans="1:15">
      <c r="A44" s="173">
        <v>8</v>
      </c>
      <c r="B44" s="174">
        <v>177</v>
      </c>
      <c r="C44" s="175">
        <v>2179</v>
      </c>
      <c r="D44" s="175" t="s">
        <v>51</v>
      </c>
      <c r="E44" s="175" t="s">
        <v>13</v>
      </c>
      <c r="F44" s="175" t="s">
        <v>523</v>
      </c>
      <c r="G44" s="237" t="s">
        <v>524</v>
      </c>
      <c r="H44" s="175"/>
      <c r="I44" s="175">
        <v>244686666</v>
      </c>
      <c r="J44" s="175">
        <v>915725736</v>
      </c>
      <c r="K44" s="175" t="s">
        <v>589</v>
      </c>
      <c r="L44" s="237" t="str">
        <f t="shared" si="6"/>
        <v>fppedrosa@academiafa.edu.pt</v>
      </c>
      <c r="M44" s="215" t="str">
        <f t="shared" si="7"/>
        <v/>
      </c>
      <c r="N44" s="175" t="str">
        <f t="shared" si="8"/>
        <v>Contactar Aluno</v>
      </c>
      <c r="O44" s="176"/>
    </row>
    <row r="45" spans="1:15">
      <c r="A45" s="173">
        <v>9</v>
      </c>
      <c r="B45" s="174">
        <v>176.5</v>
      </c>
      <c r="C45" s="175">
        <v>2180</v>
      </c>
      <c r="D45" s="175" t="s">
        <v>51</v>
      </c>
      <c r="E45" s="175" t="s">
        <v>41</v>
      </c>
      <c r="F45" s="175" t="s">
        <v>525</v>
      </c>
      <c r="G45" s="237" t="s">
        <v>526</v>
      </c>
      <c r="H45" s="175"/>
      <c r="I45" s="175">
        <v>924283024</v>
      </c>
      <c r="J45" s="175">
        <v>924253025</v>
      </c>
      <c r="K45" s="175" t="s">
        <v>590</v>
      </c>
      <c r="L45" s="237" t="str">
        <f t="shared" si="6"/>
        <v>popalmas@academiafa.edu.pt</v>
      </c>
      <c r="M45" s="215" t="str">
        <f t="shared" si="7"/>
        <v/>
      </c>
      <c r="N45" s="175" t="str">
        <f t="shared" si="8"/>
        <v>Contactar Aluno</v>
      </c>
      <c r="O45" s="176"/>
    </row>
    <row r="46" spans="1:15">
      <c r="A46" s="173">
        <v>10</v>
      </c>
      <c r="B46" s="174">
        <v>176.5</v>
      </c>
      <c r="C46" s="175">
        <v>2175</v>
      </c>
      <c r="D46" s="175" t="s">
        <v>51</v>
      </c>
      <c r="E46" s="175" t="s">
        <v>41</v>
      </c>
      <c r="F46" s="175" t="s">
        <v>527</v>
      </c>
      <c r="G46" s="237" t="s">
        <v>528</v>
      </c>
      <c r="H46" s="175"/>
      <c r="I46" s="175">
        <v>968056114</v>
      </c>
      <c r="J46" s="175">
        <v>961471086</v>
      </c>
      <c r="K46" s="175" t="s">
        <v>591</v>
      </c>
      <c r="L46" s="237" t="str">
        <f t="shared" si="6"/>
        <v>depombo@academiafa.edu.pt</v>
      </c>
      <c r="M46" s="215" t="str">
        <f t="shared" si="7"/>
        <v/>
      </c>
      <c r="N46" s="175" t="str">
        <f t="shared" si="8"/>
        <v>Contactar Aluno</v>
      </c>
      <c r="O46" s="176"/>
    </row>
    <row r="47" spans="1:15">
      <c r="A47" s="173">
        <v>11</v>
      </c>
      <c r="B47" s="174">
        <v>176.35</v>
      </c>
      <c r="C47" s="175">
        <v>2181</v>
      </c>
      <c r="D47" s="175" t="s">
        <v>51</v>
      </c>
      <c r="E47" s="175" t="s">
        <v>52</v>
      </c>
      <c r="F47" s="175" t="s">
        <v>529</v>
      </c>
      <c r="G47" s="237" t="s">
        <v>530</v>
      </c>
      <c r="H47" s="175"/>
      <c r="I47" s="175">
        <v>211117317</v>
      </c>
      <c r="J47" s="175">
        <v>915429910</v>
      </c>
      <c r="K47" s="175" t="s">
        <v>592</v>
      </c>
      <c r="L47" s="237" t="str">
        <f t="shared" si="6"/>
        <v>jhpires@academiafa.edu.pt</v>
      </c>
      <c r="M47" s="215" t="str">
        <f t="shared" si="7"/>
        <v/>
      </c>
      <c r="N47" s="175" t="str">
        <f t="shared" si="8"/>
        <v>Contactar Aluno</v>
      </c>
      <c r="O47" s="176"/>
    </row>
    <row r="48" spans="1:15">
      <c r="A48" s="173">
        <v>12</v>
      </c>
      <c r="B48" s="174">
        <v>175</v>
      </c>
      <c r="C48" s="175">
        <v>2182</v>
      </c>
      <c r="D48" s="175" t="s">
        <v>51</v>
      </c>
      <c r="E48" s="175" t="s">
        <v>16</v>
      </c>
      <c r="F48" s="175" t="s">
        <v>531</v>
      </c>
      <c r="G48" s="237" t="s">
        <v>532</v>
      </c>
      <c r="H48" s="175"/>
      <c r="I48" s="175">
        <v>916070622</v>
      </c>
      <c r="J48" s="175">
        <v>915983234</v>
      </c>
      <c r="K48" s="175" t="s">
        <v>593</v>
      </c>
      <c r="L48" s="237" t="str">
        <f t="shared" si="6"/>
        <v>lsramos@academiafa.edu.pt</v>
      </c>
      <c r="M48" s="215" t="str">
        <f t="shared" si="7"/>
        <v/>
      </c>
      <c r="N48" s="175" t="str">
        <f t="shared" si="8"/>
        <v>Contactar Aluno</v>
      </c>
      <c r="O48" s="176"/>
    </row>
    <row r="49" spans="1:17">
      <c r="A49" s="173">
        <v>13</v>
      </c>
      <c r="B49" s="174">
        <v>174.65</v>
      </c>
      <c r="C49" s="175">
        <v>2183</v>
      </c>
      <c r="D49" s="175" t="s">
        <v>51</v>
      </c>
      <c r="E49" s="175" t="s">
        <v>52</v>
      </c>
      <c r="F49" s="175" t="s">
        <v>533</v>
      </c>
      <c r="G49" s="237" t="s">
        <v>534</v>
      </c>
      <c r="H49" s="175"/>
      <c r="I49" s="175">
        <v>220730674</v>
      </c>
      <c r="J49" s="175">
        <v>935428760</v>
      </c>
      <c r="K49" s="175" t="s">
        <v>594</v>
      </c>
      <c r="L49" s="237" t="str">
        <f t="shared" si="6"/>
        <v>adpalhau@academiafa.edu.pt</v>
      </c>
      <c r="M49" s="215" t="str">
        <f t="shared" si="7"/>
        <v/>
      </c>
      <c r="N49" s="175" t="str">
        <f t="shared" si="8"/>
        <v>Contactar Aluno</v>
      </c>
      <c r="O49" s="176"/>
    </row>
    <row r="50" spans="1:17">
      <c r="A50" s="173">
        <v>14</v>
      </c>
      <c r="B50" s="174">
        <v>174</v>
      </c>
      <c r="C50" s="175">
        <v>2184</v>
      </c>
      <c r="D50" s="175" t="s">
        <v>51</v>
      </c>
      <c r="E50" s="175" t="s">
        <v>25</v>
      </c>
      <c r="F50" s="175" t="s">
        <v>535</v>
      </c>
      <c r="G50" s="237" t="s">
        <v>536</v>
      </c>
      <c r="H50" s="175"/>
      <c r="I50" s="175">
        <v>934550855</v>
      </c>
      <c r="J50" s="175">
        <v>927759300</v>
      </c>
      <c r="K50" s="175" t="s">
        <v>595</v>
      </c>
      <c r="L50" s="237" t="str">
        <f t="shared" si="6"/>
        <v>jpbranco@academiafa.edu.pt</v>
      </c>
      <c r="M50" s="215" t="str">
        <f t="shared" si="7"/>
        <v/>
      </c>
      <c r="N50" s="175" t="str">
        <f t="shared" si="8"/>
        <v>Contactar Aluno</v>
      </c>
      <c r="O50" s="176"/>
    </row>
    <row r="51" spans="1:17">
      <c r="A51" s="173">
        <v>15</v>
      </c>
      <c r="B51" s="174">
        <v>173.5</v>
      </c>
      <c r="C51" s="175">
        <v>2201</v>
      </c>
      <c r="D51" s="175" t="s">
        <v>51</v>
      </c>
      <c r="E51" s="175" t="s">
        <v>13</v>
      </c>
      <c r="F51" s="175" t="s">
        <v>537</v>
      </c>
      <c r="G51" s="237" t="s">
        <v>538</v>
      </c>
      <c r="H51" s="175"/>
      <c r="I51" s="175">
        <v>219585643</v>
      </c>
      <c r="J51" s="175">
        <v>962306250</v>
      </c>
      <c r="K51" s="175" t="s">
        <v>596</v>
      </c>
      <c r="L51" s="237" t="str">
        <f t="shared" si="6"/>
        <v>btsantos@academiafa.edu.pt</v>
      </c>
      <c r="M51" s="215" t="str">
        <f t="shared" si="7"/>
        <v/>
      </c>
      <c r="N51" s="175" t="str">
        <f t="shared" si="8"/>
        <v>Contactar Aluno</v>
      </c>
      <c r="O51" s="176"/>
    </row>
    <row r="52" spans="1:17">
      <c r="A52" s="173">
        <v>16</v>
      </c>
      <c r="B52" s="174">
        <v>173.15</v>
      </c>
      <c r="C52" s="175">
        <v>2185</v>
      </c>
      <c r="D52" s="175" t="s">
        <v>51</v>
      </c>
      <c r="E52" s="175" t="s">
        <v>52</v>
      </c>
      <c r="F52" s="175" t="s">
        <v>539</v>
      </c>
      <c r="G52" s="237" t="s">
        <v>540</v>
      </c>
      <c r="H52" s="175"/>
      <c r="I52" s="175">
        <v>964772309</v>
      </c>
      <c r="J52" s="175">
        <v>962283380</v>
      </c>
      <c r="K52" s="175" t="s">
        <v>597</v>
      </c>
      <c r="L52" s="237" t="str">
        <f t="shared" si="6"/>
        <v>bspenedo@academiafa.edu.pt</v>
      </c>
      <c r="M52" s="215" t="str">
        <f t="shared" si="7"/>
        <v/>
      </c>
      <c r="N52" s="175" t="str">
        <f t="shared" si="8"/>
        <v>Contactar Aluno</v>
      </c>
      <c r="O52" s="176"/>
    </row>
    <row r="53" spans="1:17">
      <c r="A53" s="173">
        <v>17</v>
      </c>
      <c r="B53" s="174">
        <v>171</v>
      </c>
      <c r="C53" s="175">
        <v>2186</v>
      </c>
      <c r="D53" s="175" t="s">
        <v>51</v>
      </c>
      <c r="E53" s="175" t="s">
        <v>16</v>
      </c>
      <c r="F53" s="175" t="s">
        <v>541</v>
      </c>
      <c r="G53" s="237" t="s">
        <v>542</v>
      </c>
      <c r="H53" s="175"/>
      <c r="I53" s="175">
        <v>968093818</v>
      </c>
      <c r="J53" s="175">
        <v>925347980</v>
      </c>
      <c r="K53" s="175" t="s">
        <v>598</v>
      </c>
      <c r="L53" s="237" t="str">
        <f t="shared" si="6"/>
        <v>afbelbut@academiafa.edu.pt</v>
      </c>
      <c r="M53" s="215" t="str">
        <f t="shared" si="7"/>
        <v/>
      </c>
      <c r="N53" s="175" t="str">
        <f t="shared" si="8"/>
        <v>Contactar Aluno</v>
      </c>
      <c r="O53" s="176"/>
    </row>
    <row r="54" spans="1:17">
      <c r="A54" s="173">
        <v>18</v>
      </c>
      <c r="B54" s="174">
        <v>169</v>
      </c>
      <c r="C54" s="175">
        <v>2187</v>
      </c>
      <c r="D54" s="175" t="s">
        <v>51</v>
      </c>
      <c r="E54" s="175" t="s">
        <v>41</v>
      </c>
      <c r="F54" s="175" t="s">
        <v>543</v>
      </c>
      <c r="G54" s="237" t="s">
        <v>544</v>
      </c>
      <c r="H54" s="175"/>
      <c r="I54" s="175">
        <v>916182035</v>
      </c>
      <c r="J54" s="175">
        <v>919440681</v>
      </c>
      <c r="K54" s="175" t="s">
        <v>599</v>
      </c>
      <c r="L54" s="237" t="str">
        <f t="shared" si="6"/>
        <v>mppombo@academiafa.edu.pt</v>
      </c>
      <c r="M54" s="215" t="str">
        <f t="shared" si="7"/>
        <v/>
      </c>
      <c r="N54" s="175" t="str">
        <f t="shared" si="8"/>
        <v>Contactar Aluno</v>
      </c>
      <c r="O54" s="176"/>
    </row>
    <row r="55" spans="1:17">
      <c r="A55" s="173">
        <v>19</v>
      </c>
      <c r="B55" s="174">
        <v>168</v>
      </c>
      <c r="C55" s="175">
        <v>2188</v>
      </c>
      <c r="D55" s="175" t="s">
        <v>51</v>
      </c>
      <c r="E55" s="175" t="s">
        <v>16</v>
      </c>
      <c r="F55" s="175" t="s">
        <v>545</v>
      </c>
      <c r="G55" s="237" t="s">
        <v>546</v>
      </c>
      <c r="H55" s="175"/>
      <c r="I55" s="175">
        <v>967626587</v>
      </c>
      <c r="J55" s="175">
        <v>926650647</v>
      </c>
      <c r="K55" s="175" t="s">
        <v>600</v>
      </c>
      <c r="L55" s="237" t="str">
        <f t="shared" si="6"/>
        <v>mdjsantos@academiafa.edu.pt</v>
      </c>
      <c r="M55" s="215" t="str">
        <f t="shared" si="7"/>
        <v/>
      </c>
      <c r="N55" s="175" t="str">
        <f t="shared" si="8"/>
        <v>Contactar Aluno</v>
      </c>
      <c r="O55" s="176"/>
    </row>
    <row r="56" spans="1:17" ht="12.75" customHeight="1">
      <c r="A56" s="173">
        <v>20</v>
      </c>
      <c r="B56" s="174">
        <v>167.75</v>
      </c>
      <c r="C56" s="175">
        <v>2189</v>
      </c>
      <c r="D56" s="175" t="s">
        <v>51</v>
      </c>
      <c r="E56" s="175" t="s">
        <v>25</v>
      </c>
      <c r="F56" s="175" t="s">
        <v>547</v>
      </c>
      <c r="G56" s="237" t="s">
        <v>548</v>
      </c>
      <c r="H56" s="175"/>
      <c r="I56" s="175">
        <v>967931331</v>
      </c>
      <c r="J56" s="175">
        <v>961048172</v>
      </c>
      <c r="K56" s="175" t="s">
        <v>601</v>
      </c>
      <c r="L56" s="237" t="str">
        <f t="shared" si="6"/>
        <v>ifsoares@academiafa.edu.pt</v>
      </c>
      <c r="M56" s="215" t="str">
        <f t="shared" si="7"/>
        <v/>
      </c>
      <c r="N56" s="175" t="str">
        <f t="shared" si="8"/>
        <v>Contactar Aluno</v>
      </c>
      <c r="O56" s="176"/>
      <c r="P56" s="192"/>
      <c r="Q56" s="212"/>
    </row>
    <row r="57" spans="1:17" ht="12.75" customHeight="1">
      <c r="A57" s="173">
        <v>21</v>
      </c>
      <c r="B57" s="174">
        <v>165.5</v>
      </c>
      <c r="C57" s="175">
        <v>2190</v>
      </c>
      <c r="D57" s="175" t="s">
        <v>51</v>
      </c>
      <c r="E57" s="175" t="s">
        <v>25</v>
      </c>
      <c r="F57" s="175" t="s">
        <v>549</v>
      </c>
      <c r="G57" s="237" t="s">
        <v>550</v>
      </c>
      <c r="H57" s="175"/>
      <c r="I57" s="175">
        <v>926776068</v>
      </c>
      <c r="J57" s="175">
        <v>966053564</v>
      </c>
      <c r="K57" s="175" t="s">
        <v>602</v>
      </c>
      <c r="L57" s="237" t="str">
        <f t="shared" si="6"/>
        <v>arramalho@academiafa.edu.pt</v>
      </c>
      <c r="M57" s="215" t="str">
        <f t="shared" si="7"/>
        <v/>
      </c>
      <c r="N57" s="175" t="str">
        <f t="shared" si="8"/>
        <v>Contactar Aluno</v>
      </c>
      <c r="O57" s="176"/>
      <c r="P57" s="192"/>
      <c r="Q57" s="212"/>
    </row>
    <row r="58" spans="1:17" ht="12.75" customHeight="1">
      <c r="A58" s="173">
        <v>22</v>
      </c>
      <c r="B58" s="174">
        <v>163</v>
      </c>
      <c r="C58" s="175">
        <v>2191</v>
      </c>
      <c r="D58" s="175" t="s">
        <v>51</v>
      </c>
      <c r="E58" s="175" t="s">
        <v>16</v>
      </c>
      <c r="F58" s="175" t="s">
        <v>551</v>
      </c>
      <c r="G58" s="237" t="s">
        <v>552</v>
      </c>
      <c r="H58" s="175"/>
      <c r="I58" s="175">
        <v>925622658</v>
      </c>
      <c r="J58" s="175">
        <v>963298786</v>
      </c>
      <c r="K58" s="175" t="s">
        <v>603</v>
      </c>
      <c r="L58" s="237" t="str">
        <f t="shared" si="6"/>
        <v>fmnabeiro@academiafa.edu.pt</v>
      </c>
      <c r="M58" s="215" t="str">
        <f t="shared" si="7"/>
        <v/>
      </c>
      <c r="N58" s="175" t="str">
        <f t="shared" si="8"/>
        <v>Contactar Aluno</v>
      </c>
      <c r="O58" s="176"/>
      <c r="P58" s="192"/>
    </row>
    <row r="59" spans="1:17" ht="12.75" customHeight="1">
      <c r="A59" s="173">
        <v>23</v>
      </c>
      <c r="B59" s="174">
        <v>161</v>
      </c>
      <c r="C59" s="175">
        <v>2192</v>
      </c>
      <c r="D59" s="175" t="s">
        <v>51</v>
      </c>
      <c r="E59" s="175" t="s">
        <v>41</v>
      </c>
      <c r="F59" s="175" t="s">
        <v>553</v>
      </c>
      <c r="G59" s="237" t="s">
        <v>554</v>
      </c>
      <c r="H59" s="175"/>
      <c r="I59" s="175">
        <v>936394388</v>
      </c>
      <c r="J59" s="175">
        <v>937352840</v>
      </c>
      <c r="K59" s="175" t="s">
        <v>604</v>
      </c>
      <c r="L59" s="237" t="str">
        <f t="shared" si="6"/>
        <v>jicarvalho@academiafa.edu.pt</v>
      </c>
      <c r="M59" s="215" t="str">
        <f t="shared" si="7"/>
        <v>Avisar</v>
      </c>
      <c r="N59" s="175" t="str">
        <f t="shared" si="8"/>
        <v>Contactar Aluno</v>
      </c>
      <c r="O59" s="176"/>
      <c r="P59" s="192"/>
    </row>
    <row r="60" spans="1:17" ht="12.75" customHeight="1">
      <c r="A60" s="173">
        <v>24</v>
      </c>
      <c r="B60" s="174">
        <v>160.5</v>
      </c>
      <c r="C60" s="175">
        <v>2193</v>
      </c>
      <c r="D60" s="175" t="s">
        <v>51</v>
      </c>
      <c r="E60" s="175" t="s">
        <v>16</v>
      </c>
      <c r="F60" s="175" t="s">
        <v>555</v>
      </c>
      <c r="G60" s="237" t="s">
        <v>556</v>
      </c>
      <c r="H60" s="175"/>
      <c r="I60" s="175">
        <v>969874868</v>
      </c>
      <c r="J60" s="175">
        <v>966410306</v>
      </c>
      <c r="K60" s="175" t="s">
        <v>605</v>
      </c>
      <c r="L60" s="237" t="str">
        <f t="shared" si="6"/>
        <v>gfmargarido@academiafa.edu.pt</v>
      </c>
      <c r="M60" s="215" t="str">
        <f t="shared" si="7"/>
        <v/>
      </c>
      <c r="N60" s="175" t="str">
        <f t="shared" si="8"/>
        <v>Contactar Aluno</v>
      </c>
      <c r="O60" s="176"/>
      <c r="P60" s="192"/>
    </row>
    <row r="61" spans="1:17" ht="12.75" customHeight="1">
      <c r="A61" s="173">
        <v>25</v>
      </c>
      <c r="B61" s="174">
        <v>158</v>
      </c>
      <c r="C61" s="175">
        <v>2194</v>
      </c>
      <c r="D61" s="175" t="s">
        <v>51</v>
      </c>
      <c r="E61" s="175" t="s">
        <v>16</v>
      </c>
      <c r="F61" s="175" t="s">
        <v>557</v>
      </c>
      <c r="G61" s="237" t="s">
        <v>558</v>
      </c>
      <c r="H61" s="175"/>
      <c r="I61" s="175">
        <v>934810794</v>
      </c>
      <c r="J61" s="175">
        <v>939564387</v>
      </c>
      <c r="K61" s="175" t="s">
        <v>606</v>
      </c>
      <c r="L61" s="237" t="str">
        <f t="shared" si="6"/>
        <v>pnbento@academiafa.edu.pt</v>
      </c>
      <c r="M61" s="215" t="str">
        <f t="shared" si="7"/>
        <v>Avisar</v>
      </c>
      <c r="N61" s="175" t="str">
        <f t="shared" si="8"/>
        <v>Contactar Aluno</v>
      </c>
      <c r="O61" s="176"/>
      <c r="P61" s="192"/>
    </row>
    <row r="62" spans="1:17" ht="12.75" customHeight="1">
      <c r="A62" s="173">
        <v>26</v>
      </c>
      <c r="B62" s="174">
        <v>156</v>
      </c>
      <c r="C62" s="175">
        <v>2195</v>
      </c>
      <c r="D62" s="175" t="s">
        <v>51</v>
      </c>
      <c r="E62" s="175" t="s">
        <v>106</v>
      </c>
      <c r="F62" s="175" t="s">
        <v>559</v>
      </c>
      <c r="G62" s="237" t="s">
        <v>560</v>
      </c>
      <c r="H62" s="175"/>
      <c r="I62" s="175">
        <v>914898396</v>
      </c>
      <c r="J62" s="175">
        <v>913198506</v>
      </c>
      <c r="K62" s="175" t="s">
        <v>607</v>
      </c>
      <c r="L62" s="237" t="str">
        <f t="shared" si="6"/>
        <v>jtrodrigues@academiafa.edu.pt</v>
      </c>
      <c r="M62" s="215" t="str">
        <f t="shared" si="7"/>
        <v>Avisar</v>
      </c>
      <c r="N62" s="175" t="str">
        <f t="shared" si="8"/>
        <v>Contactar Aluno</v>
      </c>
      <c r="O62" s="176"/>
      <c r="P62" s="213"/>
      <c r="Q62" s="194"/>
    </row>
    <row r="63" spans="1:17" ht="12.75" customHeight="1">
      <c r="A63" s="173">
        <v>27</v>
      </c>
      <c r="B63" s="174">
        <v>155</v>
      </c>
      <c r="C63" s="175">
        <v>2196</v>
      </c>
      <c r="D63" s="175" t="s">
        <v>51</v>
      </c>
      <c r="E63" s="175" t="s">
        <v>16</v>
      </c>
      <c r="F63" s="175" t="s">
        <v>561</v>
      </c>
      <c r="G63" s="237" t="s">
        <v>562</v>
      </c>
      <c r="H63" s="175">
        <v>992224</v>
      </c>
      <c r="I63" s="175">
        <v>916627735</v>
      </c>
      <c r="J63" s="175">
        <v>914005325</v>
      </c>
      <c r="K63" s="175" t="s">
        <v>608</v>
      </c>
      <c r="L63" s="237" t="str">
        <f t="shared" si="6"/>
        <v>afmferreira@academiafa.edu.pt</v>
      </c>
      <c r="M63" s="215" t="str">
        <f t="shared" si="7"/>
        <v/>
      </c>
      <c r="N63" s="175" t="str">
        <f t="shared" si="8"/>
        <v>Contactar Aluno</v>
      </c>
      <c r="O63" s="176"/>
      <c r="P63" s="192"/>
    </row>
    <row r="64" spans="1:17" ht="12.75" customHeight="1">
      <c r="A64" s="173">
        <v>28</v>
      </c>
      <c r="B64" s="174">
        <v>151</v>
      </c>
      <c r="C64" s="175">
        <v>2197</v>
      </c>
      <c r="D64" s="175" t="s">
        <v>51</v>
      </c>
      <c r="E64" s="175" t="s">
        <v>16</v>
      </c>
      <c r="F64" s="175" t="s">
        <v>563</v>
      </c>
      <c r="G64" s="237" t="s">
        <v>564</v>
      </c>
      <c r="H64" s="175"/>
      <c r="I64" s="175">
        <v>233429169</v>
      </c>
      <c r="J64" s="175">
        <v>917346471</v>
      </c>
      <c r="K64" s="175" t="s">
        <v>609</v>
      </c>
      <c r="L64" s="237" t="str">
        <f t="shared" si="6"/>
        <v>tmgarcia@academiafa.edu.pt</v>
      </c>
      <c r="M64" s="215" t="str">
        <f t="shared" si="7"/>
        <v/>
      </c>
      <c r="N64" s="175" t="str">
        <f t="shared" si="8"/>
        <v>Contactar Aluno</v>
      </c>
      <c r="O64" s="176"/>
      <c r="P64" s="192"/>
    </row>
    <row r="65" spans="1:17" ht="12.75" customHeight="1">
      <c r="A65" s="173">
        <v>29</v>
      </c>
      <c r="B65" s="174">
        <v>149.25</v>
      </c>
      <c r="C65" s="175">
        <v>2198</v>
      </c>
      <c r="D65" s="175" t="s">
        <v>51</v>
      </c>
      <c r="E65" s="175" t="s">
        <v>25</v>
      </c>
      <c r="F65" s="175" t="s">
        <v>565</v>
      </c>
      <c r="G65" s="237" t="s">
        <v>566</v>
      </c>
      <c r="H65" s="175"/>
      <c r="I65" s="175">
        <v>228311658</v>
      </c>
      <c r="J65" s="175">
        <v>911999666</v>
      </c>
      <c r="K65" s="175" t="s">
        <v>610</v>
      </c>
      <c r="L65" s="237" t="str">
        <f t="shared" si="6"/>
        <v>mgfernandes@academiafa.edu.pt</v>
      </c>
      <c r="M65" s="215" t="str">
        <f t="shared" si="7"/>
        <v/>
      </c>
      <c r="N65" s="175" t="str">
        <f t="shared" si="8"/>
        <v>Contactar Aluno</v>
      </c>
      <c r="O65" s="176"/>
      <c r="P65" s="192"/>
      <c r="Q65" s="195"/>
    </row>
    <row r="66" spans="1:17" ht="12.75" customHeight="1">
      <c r="A66" s="173">
        <v>30</v>
      </c>
      <c r="B66" s="174">
        <v>145.5</v>
      </c>
      <c r="C66" s="175">
        <v>2199</v>
      </c>
      <c r="D66" s="175" t="s">
        <v>51</v>
      </c>
      <c r="E66" s="175" t="s">
        <v>16</v>
      </c>
      <c r="F66" s="175" t="s">
        <v>567</v>
      </c>
      <c r="G66" s="237" t="s">
        <v>568</v>
      </c>
      <c r="H66" s="175"/>
      <c r="I66" s="175">
        <v>295504613</v>
      </c>
      <c r="J66" s="175">
        <v>968134911</v>
      </c>
      <c r="K66" s="175" t="s">
        <v>611</v>
      </c>
      <c r="L66" s="237" t="str">
        <f t="shared" si="6"/>
        <v>pjazevedo@academiafa.edu.pt</v>
      </c>
      <c r="M66" s="215" t="str">
        <f t="shared" si="7"/>
        <v/>
      </c>
      <c r="N66" s="175" t="str">
        <f t="shared" si="8"/>
        <v>Contactar Aluno</v>
      </c>
      <c r="O66" s="176"/>
      <c r="P66" s="196"/>
    </row>
    <row r="67" spans="1:17" ht="12.75" customHeight="1" thickBot="1">
      <c r="A67" s="177">
        <v>31</v>
      </c>
      <c r="B67" s="308">
        <v>142.5</v>
      </c>
      <c r="C67" s="178">
        <v>2200</v>
      </c>
      <c r="D67" s="178" t="s">
        <v>51</v>
      </c>
      <c r="E67" s="178" t="s">
        <v>16</v>
      </c>
      <c r="F67" s="178" t="s">
        <v>569</v>
      </c>
      <c r="G67" s="244" t="s">
        <v>570</v>
      </c>
      <c r="H67" s="178"/>
      <c r="I67" s="178">
        <v>965554080</v>
      </c>
      <c r="J67" s="178">
        <v>969497530</v>
      </c>
      <c r="K67" s="178" t="s">
        <v>612</v>
      </c>
      <c r="L67" s="244" t="str">
        <f t="shared" si="6"/>
        <v>lfpaulino@academiafa.edu.pt</v>
      </c>
      <c r="M67" s="309" t="str">
        <f t="shared" si="7"/>
        <v/>
      </c>
      <c r="N67" s="178" t="str">
        <f t="shared" si="8"/>
        <v>Contactar Aluno</v>
      </c>
      <c r="O67" s="310"/>
      <c r="P67" s="192"/>
    </row>
    <row r="68" spans="1:17" ht="12.75" customHeight="1">
      <c r="A68" s="179">
        <v>1</v>
      </c>
      <c r="B68" s="180">
        <v>15.06</v>
      </c>
      <c r="C68" s="181">
        <v>3132</v>
      </c>
      <c r="D68" s="181" t="s">
        <v>51</v>
      </c>
      <c r="E68" s="181" t="s">
        <v>16</v>
      </c>
      <c r="F68" s="181" t="s">
        <v>312</v>
      </c>
      <c r="G68" s="238" t="s">
        <v>313</v>
      </c>
      <c r="H68" s="181"/>
      <c r="I68" s="181" t="s">
        <v>350</v>
      </c>
      <c r="J68" s="181" t="s">
        <v>314</v>
      </c>
      <c r="K68" s="181" t="s">
        <v>385</v>
      </c>
      <c r="L68" s="238" t="str">
        <f>CONCATENATE($K68,"@academiafa.edu.pt")</f>
        <v>pamendes@academiafa.edu.pt</v>
      </c>
      <c r="M68" s="217" t="str">
        <f t="shared" si="7"/>
        <v/>
      </c>
      <c r="N68" s="181" t="str">
        <f t="shared" ref="N68:N97" si="9">HYPERLINK("mailto:"&amp;L68&amp;"?&amp;body=Caro aluno,%0D%0A%0D%0A%0D%0ACumprimentos,%0D%0A","Contactar Aluno")</f>
        <v>Contactar Aluno</v>
      </c>
      <c r="O68" s="182" t="s">
        <v>501</v>
      </c>
      <c r="P68" s="192"/>
    </row>
    <row r="69" spans="1:17" ht="12.75" customHeight="1">
      <c r="A69" s="183">
        <v>2</v>
      </c>
      <c r="B69" s="184">
        <v>14.6</v>
      </c>
      <c r="C69" s="185">
        <v>3131</v>
      </c>
      <c r="D69" s="185" t="s">
        <v>51</v>
      </c>
      <c r="E69" s="185" t="s">
        <v>25</v>
      </c>
      <c r="F69" s="185" t="s">
        <v>309</v>
      </c>
      <c r="G69" s="239" t="s">
        <v>310</v>
      </c>
      <c r="H69" s="185"/>
      <c r="I69" s="185" t="s">
        <v>349</v>
      </c>
      <c r="J69" s="185" t="s">
        <v>311</v>
      </c>
      <c r="K69" s="185" t="s">
        <v>384</v>
      </c>
      <c r="L69" s="239" t="str">
        <f t="shared" ref="L69:L99" si="10">CONCATENATE(K69,"@academiafa.edu.pt")</f>
        <v>mgfelix@academiafa.edu.pt</v>
      </c>
      <c r="M69" s="217" t="str">
        <f t="shared" ref="M69:M99" si="11">IF(ISNUMBER(SEARCH(CONCATENATE($Q$1,"-"),F69))=FALSE,"",HYPERLINK("mailto:"&amp;$L69&amp;"?subject=Revisão Médica Centro de Saúde BA1&amp;body=Caro aluno, %0D%0A%0D%0AÉ favor de contactar o Centro de Saúde da BA1, no decorrer do corrente mês, para efetuar revisões médicas%0D%0A%0D%0ACumprimentos,%0D%0A","Avisar"))</f>
        <v/>
      </c>
      <c r="N69" s="185" t="str">
        <f t="shared" si="9"/>
        <v>Contactar Aluno</v>
      </c>
      <c r="O69" s="186"/>
      <c r="P69" s="192"/>
    </row>
    <row r="70" spans="1:17" ht="12.75" customHeight="1">
      <c r="A70" s="183">
        <v>3</v>
      </c>
      <c r="B70" s="184">
        <v>14.6</v>
      </c>
      <c r="C70" s="185">
        <v>3127</v>
      </c>
      <c r="D70" s="185" t="s">
        <v>51</v>
      </c>
      <c r="E70" s="185" t="s">
        <v>13</v>
      </c>
      <c r="F70" s="185" t="s">
        <v>299</v>
      </c>
      <c r="G70" s="239" t="s">
        <v>300</v>
      </c>
      <c r="H70" s="185"/>
      <c r="I70" s="185" t="s">
        <v>572</v>
      </c>
      <c r="J70" s="185" t="s">
        <v>571</v>
      </c>
      <c r="K70" s="185" t="s">
        <v>381</v>
      </c>
      <c r="L70" s="239" t="str">
        <f t="shared" si="10"/>
        <v>rlrocha@academiafa.edu.pt</v>
      </c>
      <c r="M70" s="217" t="str">
        <f t="shared" si="11"/>
        <v/>
      </c>
      <c r="N70" s="185" t="str">
        <f t="shared" si="9"/>
        <v>Contactar Aluno</v>
      </c>
      <c r="O70" s="186" t="s">
        <v>501</v>
      </c>
      <c r="P70" s="192"/>
    </row>
    <row r="71" spans="1:17" ht="12.75" customHeight="1">
      <c r="A71" s="183">
        <v>4</v>
      </c>
      <c r="B71" s="184">
        <v>14.52</v>
      </c>
      <c r="C71" s="185">
        <v>3133</v>
      </c>
      <c r="D71" s="185" t="s">
        <v>51</v>
      </c>
      <c r="E71" s="185" t="s">
        <v>41</v>
      </c>
      <c r="F71" s="185" t="s">
        <v>315</v>
      </c>
      <c r="G71" s="239" t="s">
        <v>316</v>
      </c>
      <c r="H71" s="185"/>
      <c r="I71" s="185" t="s">
        <v>351</v>
      </c>
      <c r="J71" s="185" t="s">
        <v>573</v>
      </c>
      <c r="K71" s="185" t="s">
        <v>386</v>
      </c>
      <c r="L71" s="239" t="str">
        <f t="shared" si="10"/>
        <v>pjferreira@academiafa.edu.pt</v>
      </c>
      <c r="M71" s="217" t="str">
        <f t="shared" si="11"/>
        <v/>
      </c>
      <c r="N71" s="185" t="str">
        <f t="shared" si="9"/>
        <v>Contactar Aluno</v>
      </c>
      <c r="O71" s="186"/>
      <c r="P71" s="192"/>
    </row>
    <row r="72" spans="1:17" ht="12.75" customHeight="1">
      <c r="A72" s="183">
        <v>5</v>
      </c>
      <c r="B72" s="184">
        <v>14.5</v>
      </c>
      <c r="C72" s="185">
        <v>3129</v>
      </c>
      <c r="D72" s="185" t="s">
        <v>51</v>
      </c>
      <c r="E72" s="185" t="s">
        <v>25</v>
      </c>
      <c r="F72" s="185" t="s">
        <v>304</v>
      </c>
      <c r="G72" s="239" t="s">
        <v>305</v>
      </c>
      <c r="H72" s="185"/>
      <c r="I72" s="185" t="s">
        <v>348</v>
      </c>
      <c r="J72" s="185" t="s">
        <v>306</v>
      </c>
      <c r="K72" s="185" t="s">
        <v>383</v>
      </c>
      <c r="L72" s="239" t="str">
        <f t="shared" si="10"/>
        <v>trmarto@academiafa.edu.pt</v>
      </c>
      <c r="M72" s="217" t="str">
        <f t="shared" si="11"/>
        <v/>
      </c>
      <c r="N72" s="185" t="str">
        <f t="shared" si="9"/>
        <v>Contactar Aluno</v>
      </c>
      <c r="O72" s="186"/>
      <c r="P72" s="192"/>
    </row>
    <row r="73" spans="1:17" ht="12.75" customHeight="1">
      <c r="A73" s="183">
        <v>6</v>
      </c>
      <c r="B73" s="184">
        <v>14.37</v>
      </c>
      <c r="C73" s="185">
        <v>3122</v>
      </c>
      <c r="D73" s="185" t="s">
        <v>51</v>
      </c>
      <c r="E73" s="185" t="s">
        <v>16</v>
      </c>
      <c r="F73" s="185" t="s">
        <v>284</v>
      </c>
      <c r="G73" s="239" t="s">
        <v>285</v>
      </c>
      <c r="H73" s="185"/>
      <c r="I73" s="185" t="s">
        <v>344</v>
      </c>
      <c r="J73" s="185" t="s">
        <v>286</v>
      </c>
      <c r="K73" s="185" t="s">
        <v>376</v>
      </c>
      <c r="L73" s="239" t="str">
        <f t="shared" si="10"/>
        <v>fsvaranda@academiafa.edu.pt</v>
      </c>
      <c r="M73" s="217" t="str">
        <f t="shared" si="11"/>
        <v/>
      </c>
      <c r="N73" s="185" t="str">
        <f t="shared" si="9"/>
        <v>Contactar Aluno</v>
      </c>
      <c r="O73" s="186"/>
      <c r="P73" s="192"/>
    </row>
    <row r="74" spans="1:17" ht="12.75" customHeight="1">
      <c r="A74" s="183">
        <v>7</v>
      </c>
      <c r="B74" s="184">
        <v>14.26</v>
      </c>
      <c r="C74" s="185">
        <v>3140</v>
      </c>
      <c r="D74" s="185" t="s">
        <v>51</v>
      </c>
      <c r="E74" s="185" t="s">
        <v>41</v>
      </c>
      <c r="F74" s="185" t="s">
        <v>332</v>
      </c>
      <c r="G74" s="239" t="s">
        <v>333</v>
      </c>
      <c r="H74" s="185"/>
      <c r="I74" s="185" t="s">
        <v>358</v>
      </c>
      <c r="J74" s="185">
        <v>963466353</v>
      </c>
      <c r="K74" s="185" t="s">
        <v>392</v>
      </c>
      <c r="L74" s="239" t="str">
        <f t="shared" si="10"/>
        <v>avmontez@academiafa.edu.pt</v>
      </c>
      <c r="M74" s="217" t="str">
        <f t="shared" si="11"/>
        <v/>
      </c>
      <c r="N74" s="185" t="str">
        <f t="shared" si="9"/>
        <v>Contactar Aluno</v>
      </c>
      <c r="O74" s="186" t="s">
        <v>501</v>
      </c>
      <c r="P74" s="192"/>
    </row>
    <row r="75" spans="1:17" ht="12.75" customHeight="1">
      <c r="A75" s="183">
        <v>8</v>
      </c>
      <c r="B75" s="184">
        <v>14.26</v>
      </c>
      <c r="C75" s="185">
        <v>3141</v>
      </c>
      <c r="D75" s="185" t="s">
        <v>51</v>
      </c>
      <c r="E75" s="185" t="s">
        <v>16</v>
      </c>
      <c r="F75" s="185" t="s">
        <v>334</v>
      </c>
      <c r="G75" s="239" t="s">
        <v>335</v>
      </c>
      <c r="H75" s="185"/>
      <c r="I75" s="185" t="s">
        <v>359</v>
      </c>
      <c r="J75" s="185" t="s">
        <v>336</v>
      </c>
      <c r="K75" s="185" t="s">
        <v>499</v>
      </c>
      <c r="L75" s="239" t="str">
        <f t="shared" si="10"/>
        <v>cabaptista@academiafa.edu.pt</v>
      </c>
      <c r="M75" s="217" t="str">
        <f t="shared" si="11"/>
        <v/>
      </c>
      <c r="N75" s="185" t="str">
        <f t="shared" si="9"/>
        <v>Contactar Aluno</v>
      </c>
      <c r="O75" s="186"/>
      <c r="P75" s="192"/>
    </row>
    <row r="76" spans="1:17" ht="12.75" customHeight="1">
      <c r="A76" s="183">
        <v>9</v>
      </c>
      <c r="B76" s="184">
        <v>14.1</v>
      </c>
      <c r="C76" s="185">
        <v>3124</v>
      </c>
      <c r="D76" s="185" t="s">
        <v>51</v>
      </c>
      <c r="E76" s="185" t="s">
        <v>16</v>
      </c>
      <c r="F76" s="185" t="s">
        <v>291</v>
      </c>
      <c r="G76" s="239" t="s">
        <v>292</v>
      </c>
      <c r="H76" s="185"/>
      <c r="I76" s="185" t="s">
        <v>345</v>
      </c>
      <c r="J76" s="185" t="s">
        <v>293</v>
      </c>
      <c r="K76" s="185" t="s">
        <v>378</v>
      </c>
      <c r="L76" s="239" t="str">
        <f t="shared" si="10"/>
        <v>fngoncalves@academiafa.edu.pt</v>
      </c>
      <c r="M76" s="217" t="str">
        <f t="shared" si="11"/>
        <v/>
      </c>
      <c r="N76" s="185" t="str">
        <f t="shared" si="9"/>
        <v>Contactar Aluno</v>
      </c>
      <c r="O76" s="186"/>
    </row>
    <row r="77" spans="1:17" ht="12.75" customHeight="1">
      <c r="A77" s="183">
        <v>10</v>
      </c>
      <c r="B77" s="184">
        <v>13.94</v>
      </c>
      <c r="C77" s="185">
        <v>3134</v>
      </c>
      <c r="D77" s="185" t="s">
        <v>51</v>
      </c>
      <c r="E77" s="185" t="s">
        <v>16</v>
      </c>
      <c r="F77" s="185" t="s">
        <v>317</v>
      </c>
      <c r="G77" s="239" t="s">
        <v>318</v>
      </c>
      <c r="H77" s="185"/>
      <c r="I77" s="185" t="s">
        <v>352</v>
      </c>
      <c r="J77" s="185" t="s">
        <v>319</v>
      </c>
      <c r="K77" s="185" t="s">
        <v>387</v>
      </c>
      <c r="L77" s="239" t="str">
        <f t="shared" si="10"/>
        <v>dmalves@academiafa.edu.pt</v>
      </c>
      <c r="M77" s="217" t="str">
        <f t="shared" si="11"/>
        <v/>
      </c>
      <c r="N77" s="185" t="str">
        <f t="shared" si="9"/>
        <v>Contactar Aluno</v>
      </c>
      <c r="O77" s="186"/>
    </row>
    <row r="78" spans="1:17" s="201" customFormat="1" ht="12.75" customHeight="1">
      <c r="A78" s="183">
        <v>11</v>
      </c>
      <c r="B78" s="184">
        <v>13.92</v>
      </c>
      <c r="C78" s="185">
        <v>3138</v>
      </c>
      <c r="D78" s="185" t="s">
        <v>51</v>
      </c>
      <c r="E78" s="185" t="s">
        <v>16</v>
      </c>
      <c r="F78" s="185" t="s">
        <v>328</v>
      </c>
      <c r="G78" s="239" t="s">
        <v>329</v>
      </c>
      <c r="H78" s="185"/>
      <c r="I78" s="185" t="s">
        <v>356</v>
      </c>
      <c r="J78" s="185" t="s">
        <v>574</v>
      </c>
      <c r="K78" s="185" t="s">
        <v>390</v>
      </c>
      <c r="L78" s="239" t="str">
        <f t="shared" si="10"/>
        <v>rpsousa@academiafa.edu.pt</v>
      </c>
      <c r="M78" s="217" t="str">
        <f t="shared" si="11"/>
        <v/>
      </c>
      <c r="N78" s="185" t="str">
        <f t="shared" si="9"/>
        <v>Contactar Aluno</v>
      </c>
      <c r="O78" s="186" t="s">
        <v>501</v>
      </c>
      <c r="P78" s="200"/>
      <c r="Q78" s="172"/>
    </row>
    <row r="79" spans="1:17" s="201" customFormat="1" ht="12.75" customHeight="1">
      <c r="A79" s="183">
        <v>12</v>
      </c>
      <c r="B79" s="184">
        <v>13.88</v>
      </c>
      <c r="C79" s="185">
        <v>3136</v>
      </c>
      <c r="D79" s="185" t="s">
        <v>51</v>
      </c>
      <c r="E79" s="185" t="s">
        <v>16</v>
      </c>
      <c r="F79" s="185" t="s">
        <v>323</v>
      </c>
      <c r="G79" s="239" t="s">
        <v>324</v>
      </c>
      <c r="H79" s="185"/>
      <c r="I79" s="185" t="s">
        <v>354</v>
      </c>
      <c r="J79" s="185" t="s">
        <v>575</v>
      </c>
      <c r="K79" s="185" t="s">
        <v>500</v>
      </c>
      <c r="L79" s="239" t="str">
        <f t="shared" si="10"/>
        <v>mafreitas@academiafa.edu.pt</v>
      </c>
      <c r="M79" s="217" t="str">
        <f t="shared" si="11"/>
        <v/>
      </c>
      <c r="N79" s="185" t="str">
        <f t="shared" si="9"/>
        <v>Contactar Aluno</v>
      </c>
      <c r="O79" s="186"/>
      <c r="P79" s="200"/>
      <c r="Q79" s="172"/>
    </row>
    <row r="80" spans="1:17" s="201" customFormat="1" ht="12.75" customHeight="1">
      <c r="A80" s="183">
        <v>13</v>
      </c>
      <c r="B80" s="184">
        <v>13.78</v>
      </c>
      <c r="C80" s="185">
        <v>3139</v>
      </c>
      <c r="D80" s="185" t="s">
        <v>51</v>
      </c>
      <c r="E80" s="185" t="s">
        <v>16</v>
      </c>
      <c r="F80" s="185" t="s">
        <v>330</v>
      </c>
      <c r="G80" s="239" t="s">
        <v>331</v>
      </c>
      <c r="H80" s="185"/>
      <c r="I80" s="185" t="s">
        <v>357</v>
      </c>
      <c r="J80" s="185" t="s">
        <v>576</v>
      </c>
      <c r="K80" s="185" t="s">
        <v>391</v>
      </c>
      <c r="L80" s="239" t="str">
        <f t="shared" si="10"/>
        <v>fmsousa@academiafa.edu.pt</v>
      </c>
      <c r="M80" s="217" t="str">
        <f t="shared" si="11"/>
        <v/>
      </c>
      <c r="N80" s="185" t="str">
        <f t="shared" si="9"/>
        <v>Contactar Aluno</v>
      </c>
      <c r="O80" s="186"/>
      <c r="P80" s="200"/>
      <c r="Q80" s="172"/>
    </row>
    <row r="81" spans="1:17" s="201" customFormat="1" ht="12.75" customHeight="1">
      <c r="A81" s="183">
        <v>14</v>
      </c>
      <c r="B81" s="184">
        <v>13.68</v>
      </c>
      <c r="C81" s="185">
        <v>3123</v>
      </c>
      <c r="D81" s="185" t="s">
        <v>51</v>
      </c>
      <c r="E81" s="185" t="s">
        <v>13</v>
      </c>
      <c r="F81" s="185" t="s">
        <v>287</v>
      </c>
      <c r="G81" s="239" t="s">
        <v>288</v>
      </c>
      <c r="H81" s="185"/>
      <c r="I81" s="185" t="s">
        <v>289</v>
      </c>
      <c r="J81" s="185" t="s">
        <v>290</v>
      </c>
      <c r="K81" s="185" t="s">
        <v>377</v>
      </c>
      <c r="L81" s="239" t="str">
        <f t="shared" si="10"/>
        <v>aloliveira@academiafa.edu.pt</v>
      </c>
      <c r="M81" s="217" t="str">
        <f t="shared" si="11"/>
        <v/>
      </c>
      <c r="N81" s="185" t="str">
        <f t="shared" si="9"/>
        <v>Contactar Aluno</v>
      </c>
      <c r="O81" s="186"/>
      <c r="P81" s="200"/>
      <c r="Q81" s="172"/>
    </row>
    <row r="82" spans="1:17" s="201" customFormat="1" ht="12.75" customHeight="1">
      <c r="A82" s="183">
        <v>15</v>
      </c>
      <c r="B82" s="184">
        <v>13.43</v>
      </c>
      <c r="C82" s="185">
        <v>3143</v>
      </c>
      <c r="D82" s="185" t="s">
        <v>51</v>
      </c>
      <c r="E82" s="185" t="s">
        <v>16</v>
      </c>
      <c r="F82" s="185" t="s">
        <v>340</v>
      </c>
      <c r="G82" s="239" t="s">
        <v>341</v>
      </c>
      <c r="H82" s="185"/>
      <c r="I82" s="185" t="s">
        <v>361</v>
      </c>
      <c r="J82" s="185" t="s">
        <v>342</v>
      </c>
      <c r="K82" s="185" t="s">
        <v>394</v>
      </c>
      <c r="L82" s="239" t="str">
        <f t="shared" si="10"/>
        <v>clgomes@academiafa.edu.pt</v>
      </c>
      <c r="M82" s="217" t="str">
        <f t="shared" si="11"/>
        <v>Avisar</v>
      </c>
      <c r="N82" s="185" t="str">
        <f t="shared" si="9"/>
        <v>Contactar Aluno</v>
      </c>
      <c r="O82" s="186" t="s">
        <v>501</v>
      </c>
      <c r="P82" s="200"/>
      <c r="Q82" s="172"/>
    </row>
    <row r="83" spans="1:17" s="201" customFormat="1" ht="12.75" customHeight="1">
      <c r="A83" s="183">
        <v>16</v>
      </c>
      <c r="B83" s="184">
        <v>13.43</v>
      </c>
      <c r="C83" s="185">
        <v>3135</v>
      </c>
      <c r="D83" s="185" t="s">
        <v>51</v>
      </c>
      <c r="E83" s="185" t="s">
        <v>41</v>
      </c>
      <c r="F83" s="185" t="s">
        <v>320</v>
      </c>
      <c r="G83" s="239" t="s">
        <v>321</v>
      </c>
      <c r="H83" s="185"/>
      <c r="I83" s="185" t="s">
        <v>353</v>
      </c>
      <c r="J83" s="185" t="s">
        <v>322</v>
      </c>
      <c r="K83" s="185" t="s">
        <v>388</v>
      </c>
      <c r="L83" s="239" t="str">
        <f t="shared" si="10"/>
        <v>pmmartins@academiafa.edu.pt</v>
      </c>
      <c r="M83" s="217" t="str">
        <f t="shared" si="11"/>
        <v/>
      </c>
      <c r="N83" s="185" t="str">
        <f t="shared" si="9"/>
        <v>Contactar Aluno</v>
      </c>
      <c r="O83" s="186"/>
      <c r="Q83" s="172"/>
    </row>
    <row r="84" spans="1:17" s="201" customFormat="1" ht="12.75" customHeight="1">
      <c r="A84" s="183">
        <v>17</v>
      </c>
      <c r="B84" s="184">
        <v>13.22</v>
      </c>
      <c r="C84" s="185">
        <v>3142</v>
      </c>
      <c r="D84" s="185" t="s">
        <v>51</v>
      </c>
      <c r="E84" s="185" t="s">
        <v>41</v>
      </c>
      <c r="F84" s="185" t="s">
        <v>337</v>
      </c>
      <c r="G84" s="239" t="s">
        <v>338</v>
      </c>
      <c r="H84" s="185"/>
      <c r="I84" s="185" t="s">
        <v>360</v>
      </c>
      <c r="J84" s="185" t="s">
        <v>339</v>
      </c>
      <c r="K84" s="185" t="s">
        <v>393</v>
      </c>
      <c r="L84" s="239" t="str">
        <f t="shared" si="10"/>
        <v>lmoliveira@academiafa.edu.pt</v>
      </c>
      <c r="M84" s="217" t="str">
        <f t="shared" si="11"/>
        <v/>
      </c>
      <c r="N84" s="185" t="str">
        <f t="shared" si="9"/>
        <v>Contactar Aluno</v>
      </c>
      <c r="O84" s="186"/>
      <c r="P84" s="200"/>
      <c r="Q84" s="172"/>
    </row>
    <row r="85" spans="1:17" s="201" customFormat="1" ht="12.75" customHeight="1">
      <c r="A85" s="183">
        <v>18</v>
      </c>
      <c r="B85" s="184">
        <v>13.09</v>
      </c>
      <c r="C85" s="185">
        <v>3131</v>
      </c>
      <c r="D85" s="185" t="s">
        <v>51</v>
      </c>
      <c r="E85" s="185" t="s">
        <v>16</v>
      </c>
      <c r="F85" s="185" t="s">
        <v>281</v>
      </c>
      <c r="G85" s="239" t="s">
        <v>282</v>
      </c>
      <c r="H85" s="185"/>
      <c r="I85" s="185" t="s">
        <v>343</v>
      </c>
      <c r="J85" s="185" t="s">
        <v>283</v>
      </c>
      <c r="K85" s="185" t="s">
        <v>375</v>
      </c>
      <c r="L85" s="239" t="str">
        <f t="shared" si="10"/>
        <v>jimendes@academiafa.edu.pt</v>
      </c>
      <c r="M85" s="217" t="str">
        <f t="shared" si="11"/>
        <v/>
      </c>
      <c r="N85" s="185" t="str">
        <f t="shared" si="9"/>
        <v>Contactar Aluno</v>
      </c>
      <c r="O85" s="186"/>
      <c r="P85" s="200"/>
      <c r="Q85" s="172"/>
    </row>
    <row r="86" spans="1:17" s="201" customFormat="1" ht="12.75" customHeight="1">
      <c r="A86" s="183">
        <v>21</v>
      </c>
      <c r="B86" s="184">
        <v>9.36</v>
      </c>
      <c r="C86" s="185">
        <v>3126</v>
      </c>
      <c r="D86" s="185" t="s">
        <v>51</v>
      </c>
      <c r="E86" s="185" t="s">
        <v>13</v>
      </c>
      <c r="F86" s="185" t="s">
        <v>297</v>
      </c>
      <c r="G86" s="239" t="s">
        <v>298</v>
      </c>
      <c r="H86" s="185"/>
      <c r="I86" s="185" t="s">
        <v>346</v>
      </c>
      <c r="J86" s="185" t="s">
        <v>577</v>
      </c>
      <c r="K86" s="185" t="s">
        <v>380</v>
      </c>
      <c r="L86" s="239" t="str">
        <f t="shared" si="10"/>
        <v>tenunes@academiafa.edu.pt</v>
      </c>
      <c r="M86" s="217" t="str">
        <f t="shared" si="11"/>
        <v>Avisar</v>
      </c>
      <c r="N86" s="185" t="str">
        <f t="shared" si="9"/>
        <v>Contactar Aluno</v>
      </c>
      <c r="O86" s="186"/>
      <c r="P86" s="200"/>
    </row>
    <row r="87" spans="1:17" s="201" customFormat="1" ht="12.75" customHeight="1">
      <c r="A87" s="183">
        <v>22</v>
      </c>
      <c r="B87" s="184">
        <v>9.17</v>
      </c>
      <c r="C87" s="185">
        <v>3128</v>
      </c>
      <c r="D87" s="185" t="s">
        <v>51</v>
      </c>
      <c r="E87" s="185" t="s">
        <v>25</v>
      </c>
      <c r="F87" s="185" t="s">
        <v>301</v>
      </c>
      <c r="G87" s="239" t="s">
        <v>302</v>
      </c>
      <c r="H87" s="185"/>
      <c r="I87" s="185" t="s">
        <v>347</v>
      </c>
      <c r="J87" s="185" t="s">
        <v>303</v>
      </c>
      <c r="K87" s="185" t="s">
        <v>382</v>
      </c>
      <c r="L87" s="239" t="str">
        <f t="shared" si="10"/>
        <v>rdmorgado@academiafa.edu.pt</v>
      </c>
      <c r="M87" s="217" t="str">
        <f t="shared" si="11"/>
        <v/>
      </c>
      <c r="N87" s="185" t="str">
        <f t="shared" si="9"/>
        <v>Contactar Aluno</v>
      </c>
      <c r="O87" s="186" t="s">
        <v>501</v>
      </c>
      <c r="P87" s="200"/>
      <c r="Q87" s="172"/>
    </row>
    <row r="88" spans="1:17" s="201" customFormat="1" ht="12.75" customHeight="1">
      <c r="A88" s="183">
        <v>23</v>
      </c>
      <c r="B88" s="184">
        <v>8.7899999999999991</v>
      </c>
      <c r="C88" s="185">
        <v>3137</v>
      </c>
      <c r="D88" s="185" t="s">
        <v>51</v>
      </c>
      <c r="E88" s="185" t="s">
        <v>16</v>
      </c>
      <c r="F88" s="185" t="s">
        <v>325</v>
      </c>
      <c r="G88" s="239" t="s">
        <v>326</v>
      </c>
      <c r="H88" s="185"/>
      <c r="I88" s="185" t="s">
        <v>355</v>
      </c>
      <c r="J88" s="185" t="s">
        <v>327</v>
      </c>
      <c r="K88" s="185" t="s">
        <v>389</v>
      </c>
      <c r="L88" s="239" t="str">
        <f t="shared" si="10"/>
        <v>jisoares@academiafa.edu.pt</v>
      </c>
      <c r="M88" s="217" t="str">
        <f t="shared" si="11"/>
        <v/>
      </c>
      <c r="N88" s="185" t="str">
        <f t="shared" si="9"/>
        <v>Contactar Aluno</v>
      </c>
      <c r="O88" s="186"/>
      <c r="P88" s="200"/>
      <c r="Q88" s="172"/>
    </row>
    <row r="89" spans="1:17" s="201" customFormat="1" ht="12.75" customHeight="1">
      <c r="A89" s="187">
        <v>24</v>
      </c>
      <c r="B89" s="188">
        <v>8.66</v>
      </c>
      <c r="C89" s="189">
        <v>3125</v>
      </c>
      <c r="D89" s="189" t="s">
        <v>51</v>
      </c>
      <c r="E89" s="189" t="s">
        <v>13</v>
      </c>
      <c r="F89" s="189" t="s">
        <v>294</v>
      </c>
      <c r="G89" s="240" t="s">
        <v>295</v>
      </c>
      <c r="H89" s="189"/>
      <c r="I89" s="189" t="s">
        <v>296</v>
      </c>
      <c r="J89" s="189" t="s">
        <v>578</v>
      </c>
      <c r="K89" s="189" t="s">
        <v>379</v>
      </c>
      <c r="L89" s="240" t="str">
        <f t="shared" si="10"/>
        <v>tqarriscado@academiafa.edu.pt</v>
      </c>
      <c r="M89" s="217" t="str">
        <f>IF(ISNUMBER(SEARCH(CONCATENATE($Q$1,"-"),F89))=FALSE,"",HYPERLINK("mailto:"&amp;$L89&amp;"?subject=Revisão Médica Centro de Saúde BA1&amp;body=Caro aluno, %0D%0A%0D%0AÉ favor de contactar o Centro de Saúde da BA1, no decorrer do corrente mês, para efetuar revisões médicas%0D%0A%0D%0ACumprimentos,%0D%0A","Avisar"))</f>
        <v/>
      </c>
      <c r="N89" s="189" t="str">
        <f>HYPERLINK("mailto:"&amp;L89&amp;"?&amp;body=Caro aluno,%0D%0A%0D%0A%0D%0ACumprimentos,%0D%0A","Contactar Aluno")</f>
        <v>Contactar Aluno</v>
      </c>
      <c r="O89" s="190"/>
      <c r="P89" s="200"/>
      <c r="Q89" s="172"/>
    </row>
    <row r="90" spans="1:17" ht="12.75" customHeight="1" thickBot="1">
      <c r="A90" s="565">
        <v>18</v>
      </c>
      <c r="B90" s="566">
        <v>13.1</v>
      </c>
      <c r="C90" s="185">
        <v>3307</v>
      </c>
      <c r="D90" s="225" t="s">
        <v>12</v>
      </c>
      <c r="E90" s="567" t="s">
        <v>16</v>
      </c>
      <c r="F90" s="567" t="s">
        <v>169</v>
      </c>
      <c r="G90" s="568" t="s">
        <v>170</v>
      </c>
      <c r="H90" s="211"/>
      <c r="I90" s="225">
        <v>262845517</v>
      </c>
      <c r="J90" s="225">
        <v>911550249</v>
      </c>
      <c r="K90" s="185" t="s">
        <v>209</v>
      </c>
      <c r="L90" s="239" t="str">
        <f t="shared" si="10"/>
        <v>rbmonteiro@academiafa.edu.pt</v>
      </c>
      <c r="M90" s="226" t="str">
        <f>IF(ISNUMBER(SEARCH(CONCATENATE($Q$1,"-"),F90))=FALSE,"",HYPERLINK("mailto:"&amp;$L90&amp;"?subject=Revisão Médica Centro de Saúde BA1&amp;body=Caro aluno, %0D%0A%0D%0AÉ favor de contactar o Centro de Saúde da BA1, no decorrer do corrente mês, para efetuar revisões médicas%0D%0A%0D%0ACumprimentos,%0D%0A","Avisar"))</f>
        <v/>
      </c>
      <c r="N90" s="225" t="str">
        <f>HYPERLINK("mailto:"&amp;L90&amp;"?&amp;body=Caro aluno,%0D%0A%0D%0A%0D%0ACumprimentos,%0D%0A","Contactar Aluno")</f>
        <v>Contactar Aluno</v>
      </c>
      <c r="O90" s="230"/>
    </row>
    <row r="91" spans="1:17" s="201" customFormat="1" ht="12.75" customHeight="1">
      <c r="A91" s="569">
        <v>1</v>
      </c>
      <c r="B91" s="570">
        <v>15.54</v>
      </c>
      <c r="C91" s="231">
        <v>4302</v>
      </c>
      <c r="D91" s="198" t="s">
        <v>12</v>
      </c>
      <c r="E91" s="571" t="s">
        <v>13</v>
      </c>
      <c r="F91" s="571" t="s">
        <v>161</v>
      </c>
      <c r="G91" s="572" t="s">
        <v>162</v>
      </c>
      <c r="H91" s="573"/>
      <c r="I91" s="198">
        <v>965397525</v>
      </c>
      <c r="J91" s="198">
        <v>961704334</v>
      </c>
      <c r="K91" s="231" t="s">
        <v>205</v>
      </c>
      <c r="L91" s="245" t="str">
        <f t="shared" si="10"/>
        <v>vlcoelho@academiafa.edu.pt</v>
      </c>
      <c r="M91" s="221" t="str">
        <f t="shared" si="11"/>
        <v/>
      </c>
      <c r="N91" s="198" t="str">
        <f t="shared" si="9"/>
        <v>Contactar Aluno</v>
      </c>
      <c r="O91" s="199"/>
      <c r="P91" s="200"/>
      <c r="Q91" s="172"/>
    </row>
    <row r="92" spans="1:17" s="201" customFormat="1" ht="12.75" customHeight="1">
      <c r="A92" s="574">
        <v>2</v>
      </c>
      <c r="B92" s="575">
        <v>14.89</v>
      </c>
      <c r="C92" s="232">
        <v>4309</v>
      </c>
      <c r="D92" s="203" t="s">
        <v>12</v>
      </c>
      <c r="E92" s="576" t="s">
        <v>25</v>
      </c>
      <c r="F92" s="203" t="s">
        <v>173</v>
      </c>
      <c r="G92" s="257" t="s">
        <v>174</v>
      </c>
      <c r="H92" s="577"/>
      <c r="I92" s="203">
        <v>211809000</v>
      </c>
      <c r="J92" s="203">
        <v>925851655</v>
      </c>
      <c r="K92" s="232" t="s">
        <v>210</v>
      </c>
      <c r="L92" s="246" t="str">
        <f t="shared" si="10"/>
        <v>gcsantos@academiafa.edu.pt</v>
      </c>
      <c r="M92" s="222" t="str">
        <f t="shared" si="11"/>
        <v/>
      </c>
      <c r="N92" s="203" t="str">
        <f t="shared" si="9"/>
        <v>Contactar Aluno</v>
      </c>
      <c r="O92" s="202"/>
      <c r="P92" s="200"/>
      <c r="Q92" s="172"/>
    </row>
    <row r="93" spans="1:17" s="201" customFormat="1" ht="12.75" customHeight="1">
      <c r="A93" s="574">
        <v>3</v>
      </c>
      <c r="B93" s="575">
        <v>14.87</v>
      </c>
      <c r="C93" s="232">
        <v>4306</v>
      </c>
      <c r="D93" s="203" t="s">
        <v>12</v>
      </c>
      <c r="E93" s="576" t="s">
        <v>13</v>
      </c>
      <c r="F93" s="576" t="s">
        <v>167</v>
      </c>
      <c r="G93" s="578" t="s">
        <v>168</v>
      </c>
      <c r="H93" s="577"/>
      <c r="I93" s="577">
        <v>258407460</v>
      </c>
      <c r="J93" s="577">
        <v>967644329</v>
      </c>
      <c r="K93" s="232" t="s">
        <v>208</v>
      </c>
      <c r="L93" s="246" t="str">
        <f t="shared" si="10"/>
        <v>pasilva@academiafa.edu.pt</v>
      </c>
      <c r="M93" s="222" t="str">
        <f t="shared" si="11"/>
        <v/>
      </c>
      <c r="N93" s="203" t="str">
        <f t="shared" si="9"/>
        <v>Contactar Aluno</v>
      </c>
      <c r="O93" s="202" t="s">
        <v>397</v>
      </c>
      <c r="P93" s="200"/>
      <c r="Q93" s="172"/>
    </row>
    <row r="94" spans="1:17" s="201" customFormat="1" ht="12.75" customHeight="1">
      <c r="A94" s="574">
        <v>4</v>
      </c>
      <c r="B94" s="575">
        <v>14.71</v>
      </c>
      <c r="C94" s="232">
        <v>4305</v>
      </c>
      <c r="D94" s="203" t="s">
        <v>12</v>
      </c>
      <c r="E94" s="576" t="s">
        <v>13</v>
      </c>
      <c r="F94" s="576" t="s">
        <v>165</v>
      </c>
      <c r="G94" s="578" t="s">
        <v>166</v>
      </c>
      <c r="H94" s="577"/>
      <c r="I94" s="203">
        <v>289035830</v>
      </c>
      <c r="J94" s="203">
        <v>918186357</v>
      </c>
      <c r="K94" s="232" t="s">
        <v>207</v>
      </c>
      <c r="L94" s="246" t="str">
        <f t="shared" si="10"/>
        <v>bmalves@academiafa.edu.pt</v>
      </c>
      <c r="M94" s="222" t="str">
        <f t="shared" si="11"/>
        <v/>
      </c>
      <c r="N94" s="203" t="str">
        <f t="shared" si="9"/>
        <v>Contactar Aluno</v>
      </c>
      <c r="O94" s="202"/>
      <c r="P94" s="200"/>
      <c r="Q94" s="172"/>
    </row>
    <row r="95" spans="1:17" s="201" customFormat="1" ht="12.75" customHeight="1">
      <c r="A95" s="574">
        <v>5</v>
      </c>
      <c r="B95" s="575">
        <v>14.68</v>
      </c>
      <c r="C95" s="232">
        <v>4303</v>
      </c>
      <c r="D95" s="203" t="s">
        <v>12</v>
      </c>
      <c r="E95" s="576" t="s">
        <v>16</v>
      </c>
      <c r="F95" s="576" t="s">
        <v>163</v>
      </c>
      <c r="G95" s="578" t="s">
        <v>164</v>
      </c>
      <c r="H95" s="577"/>
      <c r="I95" s="203">
        <v>218539813</v>
      </c>
      <c r="J95" s="203">
        <v>911562107</v>
      </c>
      <c r="K95" s="232" t="s">
        <v>206</v>
      </c>
      <c r="L95" s="246" t="str">
        <f t="shared" si="10"/>
        <v>ptdias@academiafa.edu.pt</v>
      </c>
      <c r="M95" s="222" t="str">
        <f t="shared" si="11"/>
        <v/>
      </c>
      <c r="N95" s="203" t="str">
        <f t="shared" si="9"/>
        <v>Contactar Aluno</v>
      </c>
      <c r="O95" s="202"/>
      <c r="P95" s="200"/>
      <c r="Q95" s="172"/>
    </row>
    <row r="96" spans="1:17" ht="12.75" customHeight="1">
      <c r="A96" s="574">
        <v>6</v>
      </c>
      <c r="B96" s="575">
        <v>14.66</v>
      </c>
      <c r="C96" s="232">
        <v>4314</v>
      </c>
      <c r="D96" s="203" t="s">
        <v>12</v>
      </c>
      <c r="E96" s="576" t="s">
        <v>25</v>
      </c>
      <c r="F96" s="576" t="s">
        <v>183</v>
      </c>
      <c r="G96" s="578" t="s">
        <v>184</v>
      </c>
      <c r="H96" s="577"/>
      <c r="I96" s="203">
        <v>263855019</v>
      </c>
      <c r="J96" s="203">
        <v>913504481</v>
      </c>
      <c r="K96" s="232" t="s">
        <v>215</v>
      </c>
      <c r="L96" s="246" t="str">
        <f t="shared" si="10"/>
        <v>lmsantos@academiafa.edu.pt</v>
      </c>
      <c r="M96" s="222" t="str">
        <f t="shared" si="11"/>
        <v/>
      </c>
      <c r="N96" s="203" t="str">
        <f t="shared" si="9"/>
        <v>Contactar Aluno</v>
      </c>
      <c r="O96" s="202"/>
    </row>
    <row r="97" spans="1:15" ht="12.75" customHeight="1">
      <c r="A97" s="574">
        <v>7</v>
      </c>
      <c r="B97" s="575">
        <v>14.55</v>
      </c>
      <c r="C97" s="232">
        <v>4313</v>
      </c>
      <c r="D97" s="203" t="s">
        <v>12</v>
      </c>
      <c r="E97" s="576" t="s">
        <v>16</v>
      </c>
      <c r="F97" s="576" t="s">
        <v>181</v>
      </c>
      <c r="G97" s="578" t="s">
        <v>182</v>
      </c>
      <c r="H97" s="577"/>
      <c r="I97" s="203">
        <v>227820484</v>
      </c>
      <c r="J97" s="203">
        <v>918638354</v>
      </c>
      <c r="K97" s="232" t="s">
        <v>214</v>
      </c>
      <c r="L97" s="246" t="str">
        <f t="shared" si="10"/>
        <v>rasilva@academiafa.edu.pt</v>
      </c>
      <c r="M97" s="222" t="str">
        <f t="shared" si="11"/>
        <v/>
      </c>
      <c r="N97" s="203" t="str">
        <f t="shared" si="9"/>
        <v>Contactar Aluno</v>
      </c>
      <c r="O97" s="202"/>
    </row>
    <row r="98" spans="1:15" ht="12.75" customHeight="1">
      <c r="A98" s="574">
        <v>8</v>
      </c>
      <c r="B98" s="575">
        <v>14.41</v>
      </c>
      <c r="C98" s="232">
        <v>4312</v>
      </c>
      <c r="D98" s="203" t="s">
        <v>12</v>
      </c>
      <c r="E98" s="576" t="s">
        <v>16</v>
      </c>
      <c r="F98" s="576" t="s">
        <v>179</v>
      </c>
      <c r="G98" s="578" t="s">
        <v>180</v>
      </c>
      <c r="H98" s="577"/>
      <c r="I98" s="203">
        <v>291972021</v>
      </c>
      <c r="J98" s="203">
        <v>969898686</v>
      </c>
      <c r="K98" s="232" t="s">
        <v>213</v>
      </c>
      <c r="L98" s="246" t="str">
        <f t="shared" si="10"/>
        <v>jfmendes@academiafa.edu.pt</v>
      </c>
      <c r="M98" s="222" t="str">
        <f t="shared" si="11"/>
        <v/>
      </c>
      <c r="N98" s="203" t="str">
        <f t="shared" ref="N98:N128" si="12">HYPERLINK("mailto:"&amp;L98&amp;"?&amp;body=Caro aluno,%0D%0A%0D%0A%0D%0ACumprimentos,%0D%0A","Contactar Aluno")</f>
        <v>Contactar Aluno</v>
      </c>
      <c r="O98" s="202"/>
    </row>
    <row r="99" spans="1:15" ht="12.75" customHeight="1">
      <c r="A99" s="574">
        <v>9</v>
      </c>
      <c r="B99" s="575">
        <v>14.39</v>
      </c>
      <c r="C99" s="232">
        <v>4315</v>
      </c>
      <c r="D99" s="203" t="s">
        <v>12</v>
      </c>
      <c r="E99" s="576" t="s">
        <v>41</v>
      </c>
      <c r="F99" s="576" t="s">
        <v>185</v>
      </c>
      <c r="G99" s="578" t="s">
        <v>186</v>
      </c>
      <c r="H99" s="577"/>
      <c r="I99" s="203">
        <v>914037007</v>
      </c>
      <c r="J99" s="203">
        <v>918495071</v>
      </c>
      <c r="K99" s="232" t="s">
        <v>216</v>
      </c>
      <c r="L99" s="246" t="str">
        <f t="shared" si="10"/>
        <v>bmsantos@academiafa.edu.pt</v>
      </c>
      <c r="M99" s="222" t="str">
        <f t="shared" si="11"/>
        <v/>
      </c>
      <c r="N99" s="203" t="str">
        <f t="shared" si="12"/>
        <v>Contactar Aluno</v>
      </c>
      <c r="O99" s="202"/>
    </row>
    <row r="100" spans="1:15" ht="12.75" customHeight="1">
      <c r="A100" s="574">
        <v>10</v>
      </c>
      <c r="B100" s="575">
        <v>14.35</v>
      </c>
      <c r="C100" s="232">
        <v>4317</v>
      </c>
      <c r="D100" s="203" t="s">
        <v>12</v>
      </c>
      <c r="E100" s="576" t="s">
        <v>41</v>
      </c>
      <c r="F100" s="576" t="s">
        <v>189</v>
      </c>
      <c r="G100" s="578" t="s">
        <v>190</v>
      </c>
      <c r="H100" s="577"/>
      <c r="I100" s="577">
        <v>966519811</v>
      </c>
      <c r="J100" s="577">
        <v>919329112</v>
      </c>
      <c r="K100" s="232" t="s">
        <v>373</v>
      </c>
      <c r="L100" s="246" t="str">
        <f t="shared" ref="L100:L130" si="13">CONCATENATE(K100,"@academiafa.edu.pt")</f>
        <v>jcvalerio@academiafa.edu.pt</v>
      </c>
      <c r="M100" s="222" t="str">
        <f t="shared" ref="M100:M130" si="14">IF(ISNUMBER(SEARCH(CONCATENATE($Q$1,"-"),F100))=FALSE,"",HYPERLINK("mailto:"&amp;$L100&amp;"?subject=Revisão Médica Centro de Saúde BA1&amp;body=Caro aluno, %0D%0A%0D%0AÉ favor de contactar o Centro de Saúde da BA1, no decorrer do corrente mês, para efetuar revisões médicas%0D%0A%0D%0ACumprimentos,%0D%0A","Avisar"))</f>
        <v/>
      </c>
      <c r="N100" s="203" t="str">
        <f t="shared" si="12"/>
        <v>Contactar Aluno</v>
      </c>
      <c r="O100" s="202"/>
    </row>
    <row r="101" spans="1:15" ht="12.75" customHeight="1">
      <c r="A101" s="574">
        <v>11</v>
      </c>
      <c r="B101" s="575">
        <v>14.32</v>
      </c>
      <c r="C101" s="232">
        <v>4308</v>
      </c>
      <c r="D101" s="203" t="s">
        <v>12</v>
      </c>
      <c r="E101" s="576" t="s">
        <v>16</v>
      </c>
      <c r="F101" s="576" t="s">
        <v>171</v>
      </c>
      <c r="G101" s="578" t="s">
        <v>172</v>
      </c>
      <c r="H101" s="577"/>
      <c r="I101" s="203">
        <v>261862075</v>
      </c>
      <c r="J101" s="203">
        <v>961923805</v>
      </c>
      <c r="K101" s="232" t="s">
        <v>374</v>
      </c>
      <c r="L101" s="246" t="str">
        <f t="shared" si="13"/>
        <v>nfgandra@academiafa.edu.pt</v>
      </c>
      <c r="M101" s="222" t="str">
        <f t="shared" si="14"/>
        <v/>
      </c>
      <c r="N101" s="203" t="str">
        <f t="shared" si="12"/>
        <v>Contactar Aluno</v>
      </c>
      <c r="O101" s="202"/>
    </row>
    <row r="102" spans="1:15" ht="12.75" customHeight="1">
      <c r="A102" s="574">
        <v>12</v>
      </c>
      <c r="B102" s="575">
        <v>14.22</v>
      </c>
      <c r="C102" s="232">
        <v>4321</v>
      </c>
      <c r="D102" s="203" t="s">
        <v>12</v>
      </c>
      <c r="E102" s="576" t="s">
        <v>16</v>
      </c>
      <c r="F102" s="576" t="s">
        <v>195</v>
      </c>
      <c r="G102" s="578" t="s">
        <v>196</v>
      </c>
      <c r="H102" s="577"/>
      <c r="I102" s="203">
        <v>236622652</v>
      </c>
      <c r="J102" s="203">
        <v>912644118</v>
      </c>
      <c r="K102" s="232" t="s">
        <v>221</v>
      </c>
      <c r="L102" s="246" t="str">
        <f t="shared" si="13"/>
        <v>jppires@academiafa.edu.pt</v>
      </c>
      <c r="M102" s="222" t="str">
        <f t="shared" si="14"/>
        <v/>
      </c>
      <c r="N102" s="203" t="str">
        <f t="shared" si="12"/>
        <v>Contactar Aluno</v>
      </c>
      <c r="O102" s="202"/>
    </row>
    <row r="103" spans="1:15" ht="12.75" customHeight="1">
      <c r="A103" s="574">
        <v>13</v>
      </c>
      <c r="B103" s="575">
        <v>14.18</v>
      </c>
      <c r="C103" s="232">
        <v>4311</v>
      </c>
      <c r="D103" s="203" t="s">
        <v>12</v>
      </c>
      <c r="E103" s="576" t="s">
        <v>16</v>
      </c>
      <c r="F103" s="576" t="s">
        <v>177</v>
      </c>
      <c r="G103" s="578" t="s">
        <v>178</v>
      </c>
      <c r="H103" s="577"/>
      <c r="I103" s="203">
        <v>289802101</v>
      </c>
      <c r="J103" s="203">
        <v>916925439</v>
      </c>
      <c r="K103" s="232" t="s">
        <v>212</v>
      </c>
      <c r="L103" s="246" t="str">
        <f t="shared" si="13"/>
        <v>gsraminhos@academiafa.edu.pt</v>
      </c>
      <c r="M103" s="222" t="str">
        <f t="shared" si="14"/>
        <v/>
      </c>
      <c r="N103" s="203" t="str">
        <f t="shared" si="12"/>
        <v>Contactar Aluno</v>
      </c>
      <c r="O103" s="202"/>
    </row>
    <row r="104" spans="1:15" ht="12.75" customHeight="1">
      <c r="A104" s="574">
        <v>14</v>
      </c>
      <c r="B104" s="575">
        <v>13.83</v>
      </c>
      <c r="C104" s="232">
        <v>4319</v>
      </c>
      <c r="D104" s="203" t="s">
        <v>12</v>
      </c>
      <c r="E104" s="576" t="s">
        <v>16</v>
      </c>
      <c r="F104" s="576" t="s">
        <v>191</v>
      </c>
      <c r="G104" s="578" t="s">
        <v>192</v>
      </c>
      <c r="H104" s="577"/>
      <c r="I104" s="203">
        <v>296708328</v>
      </c>
      <c r="J104" s="203">
        <v>915209900</v>
      </c>
      <c r="K104" s="232" t="s">
        <v>219</v>
      </c>
      <c r="L104" s="246" t="str">
        <f t="shared" si="13"/>
        <v>mfalves@academiafa.edu.pt</v>
      </c>
      <c r="M104" s="222" t="str">
        <f t="shared" si="14"/>
        <v/>
      </c>
      <c r="N104" s="203" t="str">
        <f t="shared" si="12"/>
        <v>Contactar Aluno</v>
      </c>
      <c r="O104" s="202"/>
    </row>
    <row r="105" spans="1:15" ht="12.75" customHeight="1">
      <c r="A105" s="574">
        <v>15</v>
      </c>
      <c r="B105" s="575">
        <v>13.79</v>
      </c>
      <c r="C105" s="232">
        <v>4310</v>
      </c>
      <c r="D105" s="203" t="s">
        <v>12</v>
      </c>
      <c r="E105" s="576" t="s">
        <v>25</v>
      </c>
      <c r="F105" s="576" t="s">
        <v>175</v>
      </c>
      <c r="G105" s="578" t="s">
        <v>176</v>
      </c>
      <c r="H105" s="577"/>
      <c r="I105" s="203">
        <v>269758178</v>
      </c>
      <c r="J105" s="203">
        <v>962654004</v>
      </c>
      <c r="K105" s="232" t="s">
        <v>211</v>
      </c>
      <c r="L105" s="246" t="str">
        <f t="shared" si="13"/>
        <v>csbordalo@academiafa.edu.pt</v>
      </c>
      <c r="M105" s="222" t="str">
        <f t="shared" si="14"/>
        <v/>
      </c>
      <c r="N105" s="203" t="str">
        <f t="shared" si="12"/>
        <v>Contactar Aluno</v>
      </c>
      <c r="O105" s="202" t="s">
        <v>501</v>
      </c>
    </row>
    <row r="106" spans="1:15" ht="12.75" customHeight="1">
      <c r="A106" s="574">
        <v>16</v>
      </c>
      <c r="B106" s="575">
        <v>13.59</v>
      </c>
      <c r="C106" s="232">
        <v>4320</v>
      </c>
      <c r="D106" s="203" t="s">
        <v>12</v>
      </c>
      <c r="E106" s="576" t="s">
        <v>16</v>
      </c>
      <c r="F106" s="203" t="s">
        <v>193</v>
      </c>
      <c r="G106" s="257" t="s">
        <v>194</v>
      </c>
      <c r="H106" s="577"/>
      <c r="I106" s="203">
        <v>275958126</v>
      </c>
      <c r="J106" s="203">
        <v>925792742</v>
      </c>
      <c r="K106" s="232" t="s">
        <v>220</v>
      </c>
      <c r="L106" s="246" t="str">
        <f t="shared" si="13"/>
        <v>dlcurto@academiafa.edu.pt</v>
      </c>
      <c r="M106" s="222" t="str">
        <f t="shared" si="14"/>
        <v/>
      </c>
      <c r="N106" s="203" t="str">
        <f t="shared" si="12"/>
        <v>Contactar Aluno</v>
      </c>
      <c r="O106" s="202"/>
    </row>
    <row r="107" spans="1:15" ht="12.75" customHeight="1">
      <c r="A107" s="574">
        <v>17</v>
      </c>
      <c r="B107" s="575">
        <v>13.58</v>
      </c>
      <c r="C107" s="232">
        <v>4322</v>
      </c>
      <c r="D107" s="203" t="s">
        <v>12</v>
      </c>
      <c r="E107" s="576" t="s">
        <v>13</v>
      </c>
      <c r="F107" s="576" t="s">
        <v>198</v>
      </c>
      <c r="G107" s="578" t="s">
        <v>199</v>
      </c>
      <c r="H107" s="579"/>
      <c r="I107" s="203">
        <v>913440384</v>
      </c>
      <c r="J107" s="203">
        <v>930519188</v>
      </c>
      <c r="K107" s="232" t="s">
        <v>218</v>
      </c>
      <c r="L107" s="246" t="str">
        <f t="shared" si="13"/>
        <v>pjsa@academiafa.edu.pt</v>
      </c>
      <c r="M107" s="222" t="str">
        <f t="shared" si="14"/>
        <v/>
      </c>
      <c r="N107" s="203" t="str">
        <f t="shared" si="12"/>
        <v>Contactar Aluno</v>
      </c>
      <c r="O107" s="202"/>
    </row>
    <row r="108" spans="1:15" ht="12.75" customHeight="1">
      <c r="A108" s="574">
        <v>19</v>
      </c>
      <c r="B108" s="575">
        <v>13.09</v>
      </c>
      <c r="C108" s="232">
        <v>4316</v>
      </c>
      <c r="D108" s="203" t="s">
        <v>12</v>
      </c>
      <c r="E108" s="576" t="s">
        <v>25</v>
      </c>
      <c r="F108" s="576" t="s">
        <v>187</v>
      </c>
      <c r="G108" s="578" t="s">
        <v>188</v>
      </c>
      <c r="H108" s="579"/>
      <c r="I108" s="203">
        <v>262096228</v>
      </c>
      <c r="J108" s="203">
        <v>916902331</v>
      </c>
      <c r="K108" s="232" t="s">
        <v>217</v>
      </c>
      <c r="L108" s="246" t="str">
        <f t="shared" si="13"/>
        <v>biferreira@academiafa.edu.pt</v>
      </c>
      <c r="M108" s="222" t="str">
        <f t="shared" si="14"/>
        <v/>
      </c>
      <c r="N108" s="203" t="str">
        <f t="shared" si="12"/>
        <v>Contactar Aluno</v>
      </c>
      <c r="O108" s="202"/>
    </row>
    <row r="109" spans="1:15" ht="12.75" customHeight="1">
      <c r="A109" s="574">
        <v>20</v>
      </c>
      <c r="B109" s="580">
        <v>12.79</v>
      </c>
      <c r="C109" s="203">
        <v>4325</v>
      </c>
      <c r="D109" s="203" t="s">
        <v>12</v>
      </c>
      <c r="E109" s="576" t="s">
        <v>25</v>
      </c>
      <c r="F109" s="203" t="s">
        <v>202</v>
      </c>
      <c r="G109" s="578" t="s">
        <v>580</v>
      </c>
      <c r="H109" s="203" t="s">
        <v>579</v>
      </c>
      <c r="I109" s="581" t="s">
        <v>364</v>
      </c>
      <c r="J109" s="203">
        <v>964870853</v>
      </c>
      <c r="K109" s="232" t="s">
        <v>223</v>
      </c>
      <c r="L109" s="246" t="str">
        <f t="shared" si="13"/>
        <v>ggsilva@academiafa.edu.pt</v>
      </c>
      <c r="M109" s="222" t="str">
        <f t="shared" si="14"/>
        <v/>
      </c>
      <c r="N109" s="203" t="str">
        <f t="shared" si="12"/>
        <v>Contactar Aluno</v>
      </c>
      <c r="O109" s="202"/>
    </row>
    <row r="110" spans="1:15" ht="12.75" customHeight="1">
      <c r="A110" s="574">
        <v>21</v>
      </c>
      <c r="B110" s="580">
        <v>12.63</v>
      </c>
      <c r="C110" s="203">
        <v>4324</v>
      </c>
      <c r="D110" s="203" t="s">
        <v>12</v>
      </c>
      <c r="E110" s="576" t="s">
        <v>25</v>
      </c>
      <c r="F110" s="203" t="s">
        <v>201</v>
      </c>
      <c r="G110" s="578" t="s">
        <v>362</v>
      </c>
      <c r="H110" s="203" t="s">
        <v>579</v>
      </c>
      <c r="I110" s="581" t="s">
        <v>363</v>
      </c>
      <c r="J110" s="203">
        <v>961450676</v>
      </c>
      <c r="K110" s="232" t="s">
        <v>222</v>
      </c>
      <c r="L110" s="246" t="str">
        <f t="shared" si="13"/>
        <v>ecpascoal@academiafa.edu.pt</v>
      </c>
      <c r="M110" s="222" t="str">
        <f t="shared" si="14"/>
        <v/>
      </c>
      <c r="N110" s="203" t="str">
        <f t="shared" si="12"/>
        <v>Contactar Aluno</v>
      </c>
      <c r="O110" s="202"/>
    </row>
    <row r="111" spans="1:15" ht="12.75" customHeight="1" thickBot="1">
      <c r="A111" s="582">
        <v>22</v>
      </c>
      <c r="B111" s="583">
        <v>12.59</v>
      </c>
      <c r="C111" s="204">
        <v>4326</v>
      </c>
      <c r="D111" s="584" t="s">
        <v>12</v>
      </c>
      <c r="E111" s="585" t="s">
        <v>25</v>
      </c>
      <c r="F111" s="204" t="s">
        <v>203</v>
      </c>
      <c r="G111" s="586" t="s">
        <v>200</v>
      </c>
      <c r="H111" s="204" t="s">
        <v>579</v>
      </c>
      <c r="I111" s="587" t="s">
        <v>365</v>
      </c>
      <c r="J111" s="204">
        <v>964083641</v>
      </c>
      <c r="K111" s="233" t="s">
        <v>224</v>
      </c>
      <c r="L111" s="247" t="str">
        <f t="shared" si="13"/>
        <v>pfsalvador@academiafa.edu.pt</v>
      </c>
      <c r="M111" s="223" t="str">
        <f t="shared" si="14"/>
        <v/>
      </c>
      <c r="N111" s="204" t="str">
        <f t="shared" si="12"/>
        <v>Contactar Aluno</v>
      </c>
      <c r="O111" s="205"/>
    </row>
    <row r="112" spans="1:15" ht="12.75" customHeight="1">
      <c r="A112" s="588">
        <v>1</v>
      </c>
      <c r="B112" s="589">
        <v>16.66</v>
      </c>
      <c r="C112" s="590">
        <v>5153</v>
      </c>
      <c r="D112" s="591" t="s">
        <v>111</v>
      </c>
      <c r="E112" s="592" t="s">
        <v>41</v>
      </c>
      <c r="F112" s="592" t="s">
        <v>128</v>
      </c>
      <c r="G112" s="593" t="s">
        <v>129</v>
      </c>
      <c r="H112" s="594"/>
      <c r="I112" s="206">
        <v>961187187</v>
      </c>
      <c r="J112" s="206">
        <v>964031974</v>
      </c>
      <c r="K112" s="206" t="s">
        <v>236</v>
      </c>
      <c r="L112" s="248" t="str">
        <f t="shared" si="13"/>
        <v>demoreno@academiafa.edu.pt</v>
      </c>
      <c r="M112" s="218" t="str">
        <f t="shared" si="14"/>
        <v/>
      </c>
      <c r="N112" s="206" t="str">
        <f t="shared" si="12"/>
        <v>Contactar Aluno</v>
      </c>
      <c r="O112" s="191" t="s">
        <v>501</v>
      </c>
    </row>
    <row r="113" spans="1:15" ht="12.75" customHeight="1">
      <c r="A113" s="595">
        <v>2</v>
      </c>
      <c r="B113" s="596">
        <v>16.09</v>
      </c>
      <c r="C113" s="175">
        <v>5155</v>
      </c>
      <c r="D113" s="214" t="s">
        <v>111</v>
      </c>
      <c r="E113" s="597" t="s">
        <v>41</v>
      </c>
      <c r="F113" s="597" t="s">
        <v>132</v>
      </c>
      <c r="G113" s="598" t="s">
        <v>133</v>
      </c>
      <c r="H113" s="439"/>
      <c r="I113" s="207">
        <v>916718076</v>
      </c>
      <c r="J113" s="207">
        <v>968970870</v>
      </c>
      <c r="K113" s="224" t="s">
        <v>225</v>
      </c>
      <c r="L113" s="249" t="str">
        <f t="shared" si="13"/>
        <v>acaugusto@academiafa.edu.pt</v>
      </c>
      <c r="M113" s="219" t="str">
        <f t="shared" si="14"/>
        <v/>
      </c>
      <c r="N113" s="207" t="str">
        <f t="shared" si="12"/>
        <v>Contactar Aluno</v>
      </c>
      <c r="O113" s="193"/>
    </row>
    <row r="114" spans="1:15" ht="12.75" customHeight="1">
      <c r="A114" s="595">
        <v>3</v>
      </c>
      <c r="B114" s="599">
        <v>15.02</v>
      </c>
      <c r="C114" s="175">
        <v>5161</v>
      </c>
      <c r="D114" s="214" t="s">
        <v>111</v>
      </c>
      <c r="E114" s="597" t="s">
        <v>16</v>
      </c>
      <c r="F114" s="597" t="s">
        <v>144</v>
      </c>
      <c r="G114" s="598" t="s">
        <v>145</v>
      </c>
      <c r="H114" s="224"/>
      <c r="I114" s="207">
        <v>263748514</v>
      </c>
      <c r="J114" s="207">
        <v>916186355</v>
      </c>
      <c r="K114" s="207" t="s">
        <v>228</v>
      </c>
      <c r="L114" s="249" t="str">
        <f t="shared" si="13"/>
        <v>fkanselmo@academiafa.edu.pt</v>
      </c>
      <c r="M114" s="219" t="str">
        <f t="shared" si="14"/>
        <v/>
      </c>
      <c r="N114" s="207" t="str">
        <f t="shared" si="12"/>
        <v>Contactar Aluno</v>
      </c>
      <c r="O114" s="193"/>
    </row>
    <row r="115" spans="1:15" ht="12.75" customHeight="1">
      <c r="A115" s="595">
        <v>4</v>
      </c>
      <c r="B115" s="600">
        <v>15.019</v>
      </c>
      <c r="C115" s="175">
        <v>5164</v>
      </c>
      <c r="D115" s="214" t="s">
        <v>111</v>
      </c>
      <c r="E115" s="597" t="s">
        <v>16</v>
      </c>
      <c r="F115" s="597" t="s">
        <v>150</v>
      </c>
      <c r="G115" s="598" t="s">
        <v>151</v>
      </c>
      <c r="H115" s="224"/>
      <c r="I115" s="207">
        <v>234598438</v>
      </c>
      <c r="J115" s="207">
        <v>916320702</v>
      </c>
      <c r="K115" s="207" t="s">
        <v>226</v>
      </c>
      <c r="L115" s="250" t="str">
        <f t="shared" si="13"/>
        <v>fjferreira@academiafa.edu.pt</v>
      </c>
      <c r="M115" s="219" t="str">
        <f t="shared" si="14"/>
        <v/>
      </c>
      <c r="N115" s="207" t="str">
        <f t="shared" si="12"/>
        <v>Contactar Aluno</v>
      </c>
      <c r="O115" s="193"/>
    </row>
    <row r="116" spans="1:15" ht="12.75" customHeight="1">
      <c r="A116" s="595">
        <v>5</v>
      </c>
      <c r="B116" s="600">
        <v>15.016999999999999</v>
      </c>
      <c r="C116" s="175">
        <v>5156</v>
      </c>
      <c r="D116" s="214" t="s">
        <v>111</v>
      </c>
      <c r="E116" s="597" t="s">
        <v>16</v>
      </c>
      <c r="F116" s="597" t="s">
        <v>134</v>
      </c>
      <c r="G116" s="598" t="s">
        <v>135</v>
      </c>
      <c r="H116" s="224"/>
      <c r="I116" s="207">
        <v>219208954</v>
      </c>
      <c r="J116" s="207">
        <v>912046109</v>
      </c>
      <c r="K116" s="207" t="s">
        <v>231</v>
      </c>
      <c r="L116" s="249" t="str">
        <f t="shared" si="13"/>
        <v>mmwemans@academiafa.edu.pt</v>
      </c>
      <c r="M116" s="219" t="str">
        <f t="shared" si="14"/>
        <v/>
      </c>
      <c r="N116" s="207" t="str">
        <f t="shared" si="12"/>
        <v>Contactar Aluno</v>
      </c>
      <c r="O116" s="193"/>
    </row>
    <row r="117" spans="1:15" ht="12.75" customHeight="1">
      <c r="A117" s="595">
        <v>6</v>
      </c>
      <c r="B117" s="599">
        <v>14.91</v>
      </c>
      <c r="C117" s="175">
        <v>5158</v>
      </c>
      <c r="D117" s="214" t="s">
        <v>111</v>
      </c>
      <c r="E117" s="597" t="s">
        <v>16</v>
      </c>
      <c r="F117" s="597" t="s">
        <v>138</v>
      </c>
      <c r="G117" s="598" t="s">
        <v>139</v>
      </c>
      <c r="H117" s="224"/>
      <c r="I117" s="207">
        <v>249718091</v>
      </c>
      <c r="J117" s="207">
        <v>912846843</v>
      </c>
      <c r="K117" s="207" t="s">
        <v>230</v>
      </c>
      <c r="L117" s="249" t="str">
        <f t="shared" si="13"/>
        <v>mmlopes@academiafa.edu.pt</v>
      </c>
      <c r="M117" s="219" t="str">
        <f t="shared" si="14"/>
        <v/>
      </c>
      <c r="N117" s="207" t="str">
        <f t="shared" si="12"/>
        <v>Contactar Aluno</v>
      </c>
      <c r="O117" s="193"/>
    </row>
    <row r="118" spans="1:15" ht="12.75" customHeight="1">
      <c r="A118" s="595">
        <v>7</v>
      </c>
      <c r="B118" s="599">
        <v>14.74</v>
      </c>
      <c r="C118" s="175">
        <v>5154</v>
      </c>
      <c r="D118" s="214" t="s">
        <v>111</v>
      </c>
      <c r="E118" s="597" t="s">
        <v>25</v>
      </c>
      <c r="F118" s="597" t="s">
        <v>130</v>
      </c>
      <c r="G118" s="598" t="s">
        <v>131</v>
      </c>
      <c r="H118" s="224"/>
      <c r="I118" s="224">
        <v>253021200</v>
      </c>
      <c r="J118" s="224">
        <v>913725662</v>
      </c>
      <c r="K118" s="224" t="s">
        <v>227</v>
      </c>
      <c r="L118" s="249" t="str">
        <f t="shared" si="13"/>
        <v>tmdiegues@academiafa.edu.pt</v>
      </c>
      <c r="M118" s="219" t="str">
        <f t="shared" si="14"/>
        <v/>
      </c>
      <c r="N118" s="207" t="str">
        <f t="shared" si="12"/>
        <v>Contactar Aluno</v>
      </c>
      <c r="O118" s="193"/>
    </row>
    <row r="119" spans="1:15" ht="12.75" customHeight="1">
      <c r="A119" s="595">
        <v>8</v>
      </c>
      <c r="B119" s="599">
        <v>14.65</v>
      </c>
      <c r="C119" s="175">
        <v>5162</v>
      </c>
      <c r="D119" s="214" t="s">
        <v>111</v>
      </c>
      <c r="E119" s="597" t="s">
        <v>25</v>
      </c>
      <c r="F119" s="207" t="s">
        <v>146</v>
      </c>
      <c r="G119" s="601" t="s">
        <v>147</v>
      </c>
      <c r="H119" s="224"/>
      <c r="I119" s="207">
        <v>965554245</v>
      </c>
      <c r="J119" s="207">
        <v>916025778</v>
      </c>
      <c r="K119" s="207" t="s">
        <v>229</v>
      </c>
      <c r="L119" s="249" t="str">
        <f t="shared" si="13"/>
        <v>adgloria@academiafa.edu.pt</v>
      </c>
      <c r="M119" s="219" t="str">
        <f t="shared" si="14"/>
        <v/>
      </c>
      <c r="N119" s="207" t="str">
        <f t="shared" si="12"/>
        <v>Contactar Aluno</v>
      </c>
      <c r="O119" s="193"/>
    </row>
    <row r="120" spans="1:15" ht="12.75" customHeight="1">
      <c r="A120" s="595">
        <v>9</v>
      </c>
      <c r="B120" s="599">
        <v>14.48</v>
      </c>
      <c r="C120" s="175">
        <v>5166</v>
      </c>
      <c r="D120" s="214" t="s">
        <v>111</v>
      </c>
      <c r="E120" s="597" t="s">
        <v>106</v>
      </c>
      <c r="F120" s="597" t="s">
        <v>154</v>
      </c>
      <c r="G120" s="598" t="s">
        <v>155</v>
      </c>
      <c r="H120" s="224"/>
      <c r="I120" s="207">
        <v>224910380</v>
      </c>
      <c r="J120" s="207">
        <v>917933374</v>
      </c>
      <c r="K120" s="207" t="s">
        <v>234</v>
      </c>
      <c r="L120" s="249" t="str">
        <f t="shared" si="13"/>
        <v>pmcaseiro@academiafa.edu.pt</v>
      </c>
      <c r="M120" s="219" t="str">
        <f t="shared" si="14"/>
        <v/>
      </c>
      <c r="N120" s="207" t="str">
        <f t="shared" si="12"/>
        <v>Contactar Aluno</v>
      </c>
      <c r="O120" s="193"/>
    </row>
    <row r="121" spans="1:15" ht="12.75" customHeight="1">
      <c r="A121" s="595">
        <v>10</v>
      </c>
      <c r="B121" s="599">
        <v>14.46</v>
      </c>
      <c r="C121" s="175">
        <v>5159</v>
      </c>
      <c r="D121" s="214" t="s">
        <v>111</v>
      </c>
      <c r="E121" s="597" t="s">
        <v>16</v>
      </c>
      <c r="F121" s="597" t="s">
        <v>140</v>
      </c>
      <c r="G121" s="598" t="s">
        <v>141</v>
      </c>
      <c r="H121" s="224"/>
      <c r="I121" s="207">
        <v>227828947</v>
      </c>
      <c r="J121" s="207">
        <v>918466697</v>
      </c>
      <c r="K121" s="207" t="s">
        <v>237</v>
      </c>
      <c r="L121" s="249" t="str">
        <f t="shared" si="13"/>
        <v>vpmonteiro@academiafa.edu.pt</v>
      </c>
      <c r="M121" s="219" t="str">
        <f t="shared" si="14"/>
        <v/>
      </c>
      <c r="N121" s="207" t="str">
        <f t="shared" si="12"/>
        <v>Contactar Aluno</v>
      </c>
      <c r="O121" s="193"/>
    </row>
    <row r="122" spans="1:15" ht="12.75" customHeight="1">
      <c r="A122" s="595">
        <v>11</v>
      </c>
      <c r="B122" s="599">
        <v>14.24</v>
      </c>
      <c r="C122" s="175">
        <v>5165</v>
      </c>
      <c r="D122" s="214" t="s">
        <v>111</v>
      </c>
      <c r="E122" s="597" t="s">
        <v>16</v>
      </c>
      <c r="F122" s="597" t="s">
        <v>152</v>
      </c>
      <c r="G122" s="598" t="s">
        <v>153</v>
      </c>
      <c r="H122" s="439"/>
      <c r="I122" s="207">
        <v>289501033</v>
      </c>
      <c r="J122" s="207">
        <v>963828355</v>
      </c>
      <c r="K122" s="207" t="s">
        <v>232</v>
      </c>
      <c r="L122" s="249" t="str">
        <f t="shared" si="13"/>
        <v>damartins@academiafa.edu.pt</v>
      </c>
      <c r="M122" s="219" t="str">
        <f t="shared" si="14"/>
        <v>Avisar</v>
      </c>
      <c r="N122" s="207" t="str">
        <f t="shared" si="12"/>
        <v>Contactar Aluno</v>
      </c>
      <c r="O122" s="193"/>
    </row>
    <row r="123" spans="1:15" ht="12.75" customHeight="1">
      <c r="A123" s="595">
        <v>12</v>
      </c>
      <c r="B123" s="599">
        <v>14.1</v>
      </c>
      <c r="C123" s="175">
        <v>5157</v>
      </c>
      <c r="D123" s="214" t="s">
        <v>111</v>
      </c>
      <c r="E123" s="597" t="s">
        <v>16</v>
      </c>
      <c r="F123" s="597" t="s">
        <v>136</v>
      </c>
      <c r="G123" s="598" t="s">
        <v>137</v>
      </c>
      <c r="H123" s="224"/>
      <c r="I123" s="207">
        <v>919835017</v>
      </c>
      <c r="J123" s="207">
        <v>916261371</v>
      </c>
      <c r="K123" s="207" t="s">
        <v>233</v>
      </c>
      <c r="L123" s="249" t="str">
        <f t="shared" si="13"/>
        <v>jcbrito@academiafa.edu.pt</v>
      </c>
      <c r="M123" s="219" t="str">
        <f t="shared" si="14"/>
        <v/>
      </c>
      <c r="N123" s="207" t="str">
        <f t="shared" si="12"/>
        <v>Contactar Aluno</v>
      </c>
      <c r="O123" s="193"/>
    </row>
    <row r="124" spans="1:15" ht="12.75" customHeight="1">
      <c r="A124" s="595">
        <v>13</v>
      </c>
      <c r="B124" s="599">
        <v>13.41</v>
      </c>
      <c r="C124" s="175">
        <v>5167</v>
      </c>
      <c r="D124" s="214" t="s">
        <v>111</v>
      </c>
      <c r="E124" s="597" t="s">
        <v>106</v>
      </c>
      <c r="F124" s="597" t="s">
        <v>156</v>
      </c>
      <c r="G124" s="598" t="s">
        <v>157</v>
      </c>
      <c r="H124" s="224"/>
      <c r="I124" s="224">
        <v>966914251</v>
      </c>
      <c r="J124" s="224">
        <v>918982093</v>
      </c>
      <c r="K124" s="207" t="s">
        <v>235</v>
      </c>
      <c r="L124" s="249" t="str">
        <f t="shared" si="13"/>
        <v>lavarandas@academiafa.edu.pt</v>
      </c>
      <c r="M124" s="219" t="str">
        <f t="shared" si="14"/>
        <v/>
      </c>
      <c r="N124" s="207" t="str">
        <f t="shared" si="12"/>
        <v>Contactar Aluno</v>
      </c>
      <c r="O124" s="193" t="s">
        <v>501</v>
      </c>
    </row>
    <row r="125" spans="1:15" ht="12.75" customHeight="1">
      <c r="A125" s="595">
        <v>14</v>
      </c>
      <c r="B125" s="599">
        <v>13.32</v>
      </c>
      <c r="C125" s="175">
        <v>5160</v>
      </c>
      <c r="D125" s="214" t="s">
        <v>111</v>
      </c>
      <c r="E125" s="597" t="s">
        <v>16</v>
      </c>
      <c r="F125" s="597" t="s">
        <v>142</v>
      </c>
      <c r="G125" s="598" t="s">
        <v>143</v>
      </c>
      <c r="H125" s="224"/>
      <c r="I125" s="207">
        <v>912457706</v>
      </c>
      <c r="J125" s="207">
        <v>915127378</v>
      </c>
      <c r="K125" s="207" t="s">
        <v>238</v>
      </c>
      <c r="L125" s="250" t="str">
        <f t="shared" si="13"/>
        <v>jpcarvalho@academiafa.edu.pt</v>
      </c>
      <c r="M125" s="219" t="str">
        <f t="shared" si="14"/>
        <v/>
      </c>
      <c r="N125" s="207" t="str">
        <f t="shared" si="12"/>
        <v>Contactar Aluno</v>
      </c>
      <c r="O125" s="193"/>
    </row>
    <row r="126" spans="1:15" ht="12.75" customHeight="1" thickBot="1">
      <c r="A126" s="602">
        <v>15</v>
      </c>
      <c r="B126" s="603">
        <v>13.12</v>
      </c>
      <c r="C126" s="178">
        <v>5163</v>
      </c>
      <c r="D126" s="170" t="s">
        <v>111</v>
      </c>
      <c r="E126" s="604" t="s">
        <v>16</v>
      </c>
      <c r="F126" s="604" t="s">
        <v>148</v>
      </c>
      <c r="G126" s="605" t="s">
        <v>149</v>
      </c>
      <c r="H126" s="606"/>
      <c r="I126" s="214">
        <v>272329072</v>
      </c>
      <c r="J126" s="214">
        <v>962591523</v>
      </c>
      <c r="K126" s="214" t="s">
        <v>395</v>
      </c>
      <c r="L126" s="251" t="str">
        <f t="shared" si="13"/>
        <v>repombo@academiafa.edu.pt</v>
      </c>
      <c r="M126" s="220" t="str">
        <f t="shared" si="14"/>
        <v/>
      </c>
      <c r="N126" s="214" t="str">
        <f t="shared" si="12"/>
        <v>Contactar Aluno</v>
      </c>
      <c r="O126" s="197" t="s">
        <v>501</v>
      </c>
    </row>
    <row r="127" spans="1:15" ht="12.75" customHeight="1">
      <c r="A127" s="607">
        <v>1</v>
      </c>
      <c r="B127" s="608">
        <v>15.32</v>
      </c>
      <c r="C127" s="181">
        <v>6009</v>
      </c>
      <c r="D127" s="609" t="s">
        <v>110</v>
      </c>
      <c r="E127" s="610" t="s">
        <v>16</v>
      </c>
      <c r="F127" s="610" t="s">
        <v>30</v>
      </c>
      <c r="G127" s="611" t="s">
        <v>31</v>
      </c>
      <c r="H127" s="612"/>
      <c r="I127" s="613">
        <v>218511989</v>
      </c>
      <c r="J127" s="613">
        <v>912993064</v>
      </c>
      <c r="K127" s="227" t="s">
        <v>241</v>
      </c>
      <c r="L127" s="252" t="str">
        <f t="shared" si="13"/>
        <v>bbferreira@academiafa.edu.pt</v>
      </c>
      <c r="M127" s="228" t="str">
        <f t="shared" si="14"/>
        <v/>
      </c>
      <c r="N127" s="227" t="str">
        <f t="shared" si="12"/>
        <v>Contactar Aluno</v>
      </c>
      <c r="O127" s="229"/>
    </row>
    <row r="128" spans="1:15" ht="12.75" customHeight="1">
      <c r="A128" s="565">
        <v>2</v>
      </c>
      <c r="B128" s="614">
        <v>15.23</v>
      </c>
      <c r="C128" s="189">
        <v>6011</v>
      </c>
      <c r="D128" s="615" t="s">
        <v>110</v>
      </c>
      <c r="E128" s="616" t="s">
        <v>16</v>
      </c>
      <c r="F128" s="617" t="s">
        <v>34</v>
      </c>
      <c r="G128" s="618" t="s">
        <v>35</v>
      </c>
      <c r="H128" s="50"/>
      <c r="I128" s="211">
        <v>212140617</v>
      </c>
      <c r="J128" s="211">
        <v>917913745</v>
      </c>
      <c r="K128" s="225" t="s">
        <v>243</v>
      </c>
      <c r="L128" s="253" t="str">
        <f t="shared" si="13"/>
        <v>smcabanas@academiafa.edu.pt</v>
      </c>
      <c r="M128" s="226" t="str">
        <f t="shared" si="14"/>
        <v>Avisar</v>
      </c>
      <c r="N128" s="225" t="str">
        <f t="shared" si="12"/>
        <v>Contactar Aluno</v>
      </c>
      <c r="O128" s="230"/>
    </row>
    <row r="129" spans="1:15" ht="12.75" customHeight="1">
      <c r="A129" s="565">
        <v>3</v>
      </c>
      <c r="B129" s="614">
        <v>15.06</v>
      </c>
      <c r="C129" s="185">
        <v>6010</v>
      </c>
      <c r="D129" s="619" t="s">
        <v>110</v>
      </c>
      <c r="E129" s="617" t="s">
        <v>25</v>
      </c>
      <c r="F129" s="617" t="s">
        <v>32</v>
      </c>
      <c r="G129" s="618" t="s">
        <v>33</v>
      </c>
      <c r="H129" s="50"/>
      <c r="I129" s="211">
        <v>262087079</v>
      </c>
      <c r="J129" s="211">
        <v>934419567</v>
      </c>
      <c r="K129" s="225" t="s">
        <v>239</v>
      </c>
      <c r="L129" s="253" t="str">
        <f t="shared" si="13"/>
        <v>sarodrigues@academiafa.edu.pt</v>
      </c>
      <c r="M129" s="226" t="str">
        <f t="shared" si="14"/>
        <v/>
      </c>
      <c r="N129" s="225" t="str">
        <f t="shared" ref="N129:N147" si="15">HYPERLINK("mailto:"&amp;L129&amp;"?&amp;body=Caro aluno,%0D%0A%0D%0A%0D%0ACumprimentos,%0D%0A","Contactar Aluno")</f>
        <v>Contactar Aluno</v>
      </c>
      <c r="O129" s="230"/>
    </row>
    <row r="130" spans="1:15" ht="12.75" customHeight="1">
      <c r="A130" s="565">
        <v>4</v>
      </c>
      <c r="B130" s="614">
        <v>14.87</v>
      </c>
      <c r="C130" s="185">
        <v>6001</v>
      </c>
      <c r="D130" s="619" t="s">
        <v>110</v>
      </c>
      <c r="E130" s="617" t="s">
        <v>13</v>
      </c>
      <c r="F130" s="617" t="s">
        <v>14</v>
      </c>
      <c r="G130" s="618" t="s">
        <v>15</v>
      </c>
      <c r="H130" s="50"/>
      <c r="I130" s="211">
        <v>289865400</v>
      </c>
      <c r="J130" s="211">
        <v>914429964</v>
      </c>
      <c r="K130" s="225" t="s">
        <v>240</v>
      </c>
      <c r="L130" s="253" t="str">
        <f t="shared" si="13"/>
        <v>tobarros@academiafa.edu.pt</v>
      </c>
      <c r="M130" s="226" t="str">
        <f t="shared" si="14"/>
        <v/>
      </c>
      <c r="N130" s="225" t="str">
        <f t="shared" si="15"/>
        <v>Contactar Aluno</v>
      </c>
      <c r="O130" s="230"/>
    </row>
    <row r="131" spans="1:15" ht="12.75" customHeight="1">
      <c r="A131" s="565">
        <v>5</v>
      </c>
      <c r="B131" s="614">
        <v>14.81</v>
      </c>
      <c r="C131" s="185">
        <v>6003</v>
      </c>
      <c r="D131" s="619" t="s">
        <v>110</v>
      </c>
      <c r="E131" s="617" t="s">
        <v>16</v>
      </c>
      <c r="F131" s="617" t="s">
        <v>19</v>
      </c>
      <c r="G131" s="618" t="s">
        <v>20</v>
      </c>
      <c r="H131" s="50"/>
      <c r="I131" s="211">
        <v>220738272</v>
      </c>
      <c r="J131" s="211">
        <v>936075639</v>
      </c>
      <c r="K131" s="50" t="s">
        <v>244</v>
      </c>
      <c r="L131" s="254" t="str">
        <f t="shared" ref="L131:L147" si="16">CONCATENATE(K131,"@academiafa.edu.pt")</f>
        <v>hffontes@academiafa.edu.pt</v>
      </c>
      <c r="M131" s="226" t="str">
        <f t="shared" ref="M131:M181" si="17">IF(ISNUMBER(SEARCH(CONCATENATE($Q$1,"-"),F131))=FALSE,"",HYPERLINK("mailto:"&amp;$L131&amp;"?subject=Revisão Médica Centro de Saúde BA1&amp;body=Caro aluno, %0D%0A%0D%0AÉ favor de contactar o Centro de Saúde da BA1, no decorrer do corrente mês, para efetuar revisões médicas%0D%0A%0D%0ACumprimentos,%0D%0A","Avisar"))</f>
        <v/>
      </c>
      <c r="N131" s="225" t="str">
        <f t="shared" si="15"/>
        <v>Contactar Aluno</v>
      </c>
      <c r="O131" s="230"/>
    </row>
    <row r="132" spans="1:15" ht="12.75" customHeight="1">
      <c r="A132" s="565">
        <v>6</v>
      </c>
      <c r="B132" s="614">
        <v>14.73</v>
      </c>
      <c r="C132" s="185">
        <v>6018</v>
      </c>
      <c r="D132" s="619" t="s">
        <v>110</v>
      </c>
      <c r="E132" s="617" t="s">
        <v>41</v>
      </c>
      <c r="F132" s="617" t="s">
        <v>47</v>
      </c>
      <c r="G132" s="618" t="s">
        <v>48</v>
      </c>
      <c r="H132" s="50"/>
      <c r="I132" s="211">
        <v>914746032</v>
      </c>
      <c r="J132" s="211">
        <v>960067113</v>
      </c>
      <c r="K132" s="50" t="s">
        <v>242</v>
      </c>
      <c r="L132" s="254" t="str">
        <f t="shared" si="16"/>
        <v>ampereira@academiafa.edu.pt</v>
      </c>
      <c r="M132" s="226" t="str">
        <f t="shared" si="17"/>
        <v/>
      </c>
      <c r="N132" s="225" t="str">
        <f t="shared" si="15"/>
        <v>Contactar Aluno</v>
      </c>
      <c r="O132" s="230" t="s">
        <v>397</v>
      </c>
    </row>
    <row r="133" spans="1:15" ht="12.75" customHeight="1">
      <c r="A133" s="565">
        <v>7</v>
      </c>
      <c r="B133" s="614">
        <v>14.72</v>
      </c>
      <c r="C133" s="185">
        <v>6019</v>
      </c>
      <c r="D133" s="619" t="s">
        <v>110</v>
      </c>
      <c r="E133" s="617" t="s">
        <v>41</v>
      </c>
      <c r="F133" s="617" t="s">
        <v>49</v>
      </c>
      <c r="G133" s="618" t="s">
        <v>50</v>
      </c>
      <c r="H133" s="50"/>
      <c r="I133" s="211">
        <v>219855987</v>
      </c>
      <c r="J133" s="211">
        <v>913074406</v>
      </c>
      <c r="K133" s="225" t="s">
        <v>246</v>
      </c>
      <c r="L133" s="253" t="str">
        <f t="shared" si="16"/>
        <v>csvale@academiafa.edu.pt</v>
      </c>
      <c r="M133" s="226" t="str">
        <f t="shared" si="17"/>
        <v/>
      </c>
      <c r="N133" s="225" t="str">
        <f t="shared" si="15"/>
        <v>Contactar Aluno</v>
      </c>
      <c r="O133" s="230" t="s">
        <v>397</v>
      </c>
    </row>
    <row r="134" spans="1:15" ht="12.75" customHeight="1">
      <c r="A134" s="565">
        <v>8</v>
      </c>
      <c r="B134" s="614">
        <v>14.66</v>
      </c>
      <c r="C134" s="185">
        <v>6013</v>
      </c>
      <c r="D134" s="619" t="s">
        <v>110</v>
      </c>
      <c r="E134" s="617" t="s">
        <v>16</v>
      </c>
      <c r="F134" s="617" t="s">
        <v>38</v>
      </c>
      <c r="G134" s="618" t="s">
        <v>158</v>
      </c>
      <c r="H134" s="50"/>
      <c r="I134" s="211">
        <v>244560705</v>
      </c>
      <c r="J134" s="211">
        <v>910402171</v>
      </c>
      <c r="K134" s="225" t="s">
        <v>249</v>
      </c>
      <c r="L134" s="253" t="str">
        <f t="shared" si="16"/>
        <v>bfferreira@academiafa.edu.pt</v>
      </c>
      <c r="M134" s="226" t="str">
        <f t="shared" si="17"/>
        <v/>
      </c>
      <c r="N134" s="225" t="str">
        <f t="shared" si="15"/>
        <v>Contactar Aluno</v>
      </c>
      <c r="O134" s="230"/>
    </row>
    <row r="135" spans="1:15" ht="12.75" customHeight="1">
      <c r="A135" s="565">
        <v>9</v>
      </c>
      <c r="B135" s="614">
        <v>14.39</v>
      </c>
      <c r="C135" s="185">
        <v>6002</v>
      </c>
      <c r="D135" s="619" t="s">
        <v>110</v>
      </c>
      <c r="E135" s="617" t="s">
        <v>16</v>
      </c>
      <c r="F135" s="617" t="s">
        <v>17</v>
      </c>
      <c r="G135" s="618" t="s">
        <v>18</v>
      </c>
      <c r="H135" s="50"/>
      <c r="I135" s="211">
        <v>249311084</v>
      </c>
      <c r="J135" s="211">
        <v>914755528</v>
      </c>
      <c r="K135" s="225" t="s">
        <v>247</v>
      </c>
      <c r="L135" s="253" t="str">
        <f t="shared" si="16"/>
        <v>rpmendes@academiafa.edu.pt</v>
      </c>
      <c r="M135" s="226" t="str">
        <f t="shared" si="17"/>
        <v>Avisar</v>
      </c>
      <c r="N135" s="225" t="str">
        <f t="shared" si="15"/>
        <v>Contactar Aluno</v>
      </c>
      <c r="O135" s="230"/>
    </row>
    <row r="136" spans="1:15" ht="12.75" customHeight="1">
      <c r="A136" s="565">
        <v>10</v>
      </c>
      <c r="B136" s="614">
        <v>14.38</v>
      </c>
      <c r="C136" s="185">
        <v>6015</v>
      </c>
      <c r="D136" s="619" t="s">
        <v>110</v>
      </c>
      <c r="E136" s="617" t="s">
        <v>41</v>
      </c>
      <c r="F136" s="617" t="s">
        <v>42</v>
      </c>
      <c r="G136" s="618" t="s">
        <v>43</v>
      </c>
      <c r="H136" s="50"/>
      <c r="I136" s="211">
        <v>273669215</v>
      </c>
      <c r="J136" s="211">
        <v>936230954</v>
      </c>
      <c r="K136" s="225" t="s">
        <v>248</v>
      </c>
      <c r="L136" s="253" t="str">
        <f t="shared" si="16"/>
        <v>papires@academiafa.edu.pt</v>
      </c>
      <c r="M136" s="226" t="str">
        <f t="shared" si="17"/>
        <v/>
      </c>
      <c r="N136" s="225" t="str">
        <f t="shared" si="15"/>
        <v>Contactar Aluno</v>
      </c>
      <c r="O136" s="230"/>
    </row>
    <row r="137" spans="1:15" ht="12.75" customHeight="1">
      <c r="A137" s="565">
        <v>11</v>
      </c>
      <c r="B137" s="614">
        <v>14.27</v>
      </c>
      <c r="C137" s="185">
        <v>6016</v>
      </c>
      <c r="D137" s="619" t="s">
        <v>110</v>
      </c>
      <c r="E137" s="617" t="s">
        <v>16</v>
      </c>
      <c r="F137" s="211" t="s">
        <v>44</v>
      </c>
      <c r="G137" s="620" t="s">
        <v>159</v>
      </c>
      <c r="H137" s="50"/>
      <c r="I137" s="211">
        <v>253481461</v>
      </c>
      <c r="J137" s="211">
        <v>910102394</v>
      </c>
      <c r="K137" s="225" t="s">
        <v>252</v>
      </c>
      <c r="L137" s="253" t="str">
        <f t="shared" si="16"/>
        <v>emviana@academiafa.edu.pt</v>
      </c>
      <c r="M137" s="226" t="str">
        <f t="shared" si="17"/>
        <v/>
      </c>
      <c r="N137" s="225" t="str">
        <f t="shared" si="15"/>
        <v>Contactar Aluno</v>
      </c>
      <c r="O137" s="230"/>
    </row>
    <row r="138" spans="1:15" ht="12.75" customHeight="1">
      <c r="A138" s="565">
        <v>12</v>
      </c>
      <c r="B138" s="614">
        <v>14.23</v>
      </c>
      <c r="C138" s="185">
        <v>6006</v>
      </c>
      <c r="D138" s="619" t="s">
        <v>110</v>
      </c>
      <c r="E138" s="617" t="s">
        <v>13</v>
      </c>
      <c r="F138" s="617" t="s">
        <v>23</v>
      </c>
      <c r="G138" s="618" t="s">
        <v>24</v>
      </c>
      <c r="H138" s="50"/>
      <c r="I138" s="50">
        <v>212215159</v>
      </c>
      <c r="J138" s="50">
        <v>916067291</v>
      </c>
      <c r="K138" s="225" t="s">
        <v>245</v>
      </c>
      <c r="L138" s="253" t="str">
        <f t="shared" si="16"/>
        <v>lfeusebio@academiafa.edu.pt</v>
      </c>
      <c r="M138" s="226" t="str">
        <f t="shared" si="17"/>
        <v/>
      </c>
      <c r="N138" s="225" t="str">
        <f t="shared" si="15"/>
        <v>Contactar Aluno</v>
      </c>
      <c r="O138" s="230"/>
    </row>
    <row r="139" spans="1:15" ht="12.75" customHeight="1">
      <c r="A139" s="565">
        <v>13</v>
      </c>
      <c r="B139" s="614">
        <v>14.12</v>
      </c>
      <c r="C139" s="185">
        <v>6017</v>
      </c>
      <c r="D139" s="619" t="s">
        <v>110</v>
      </c>
      <c r="E139" s="617" t="s">
        <v>41</v>
      </c>
      <c r="F139" s="617" t="s">
        <v>45</v>
      </c>
      <c r="G139" s="618" t="s">
        <v>46</v>
      </c>
      <c r="H139" s="211"/>
      <c r="I139" s="211">
        <v>933113737</v>
      </c>
      <c r="J139" s="211">
        <v>935923515</v>
      </c>
      <c r="K139" s="225" t="s">
        <v>250</v>
      </c>
      <c r="L139" s="253" t="str">
        <f t="shared" si="16"/>
        <v>nbmonteiro@academiafa.edu.pt</v>
      </c>
      <c r="M139" s="226" t="str">
        <f t="shared" si="17"/>
        <v/>
      </c>
      <c r="N139" s="225" t="str">
        <f t="shared" si="15"/>
        <v>Contactar Aluno</v>
      </c>
      <c r="O139" s="230"/>
    </row>
    <row r="140" spans="1:15" ht="12.75" customHeight="1">
      <c r="A140" s="565">
        <v>14</v>
      </c>
      <c r="B140" s="614">
        <v>13.96</v>
      </c>
      <c r="C140" s="185">
        <v>6008</v>
      </c>
      <c r="D140" s="619" t="s">
        <v>110</v>
      </c>
      <c r="E140" s="617" t="s">
        <v>16</v>
      </c>
      <c r="F140" s="617" t="s">
        <v>28</v>
      </c>
      <c r="G140" s="618" t="s">
        <v>29</v>
      </c>
      <c r="H140" s="50"/>
      <c r="I140" s="50">
        <v>917961136</v>
      </c>
      <c r="J140" s="50">
        <v>913261168</v>
      </c>
      <c r="K140" s="225" t="s">
        <v>251</v>
      </c>
      <c r="L140" s="253" t="str">
        <f t="shared" si="16"/>
        <v>rhmarcos@academiafa.edu.pt</v>
      </c>
      <c r="M140" s="226" t="str">
        <f t="shared" si="17"/>
        <v/>
      </c>
      <c r="N140" s="225" t="str">
        <f t="shared" si="15"/>
        <v>Contactar Aluno</v>
      </c>
      <c r="O140" s="230"/>
    </row>
    <row r="141" spans="1:15" ht="12.75" customHeight="1">
      <c r="A141" s="565">
        <v>15</v>
      </c>
      <c r="B141" s="614">
        <v>13.94</v>
      </c>
      <c r="C141" s="185">
        <v>6014</v>
      </c>
      <c r="D141" s="619" t="s">
        <v>110</v>
      </c>
      <c r="E141" s="617" t="s">
        <v>16</v>
      </c>
      <c r="F141" s="617" t="s">
        <v>39</v>
      </c>
      <c r="G141" s="618" t="s">
        <v>40</v>
      </c>
      <c r="H141" s="211"/>
      <c r="I141" s="211">
        <v>962011250</v>
      </c>
      <c r="J141" s="211">
        <v>910964763</v>
      </c>
      <c r="K141" s="225" t="s">
        <v>253</v>
      </c>
      <c r="L141" s="253" t="str">
        <f t="shared" si="16"/>
        <v>gdlopes@academiafa.edu.pt</v>
      </c>
      <c r="M141" s="226" t="str">
        <f t="shared" si="17"/>
        <v/>
      </c>
      <c r="N141" s="225" t="str">
        <f t="shared" si="15"/>
        <v>Contactar Aluno</v>
      </c>
      <c r="O141" s="230"/>
    </row>
    <row r="142" spans="1:15" ht="12.75" customHeight="1">
      <c r="A142" s="565">
        <v>16</v>
      </c>
      <c r="B142" s="614">
        <v>13.61</v>
      </c>
      <c r="C142" s="185">
        <v>6007</v>
      </c>
      <c r="D142" s="619" t="s">
        <v>110</v>
      </c>
      <c r="E142" s="617" t="s">
        <v>25</v>
      </c>
      <c r="F142" s="617" t="s">
        <v>26</v>
      </c>
      <c r="G142" s="618" t="s">
        <v>27</v>
      </c>
      <c r="H142" s="50"/>
      <c r="I142" s="211">
        <v>251403312</v>
      </c>
      <c r="J142" s="211">
        <v>937832603</v>
      </c>
      <c r="K142" s="225" t="s">
        <v>256</v>
      </c>
      <c r="L142" s="253" t="str">
        <f t="shared" si="16"/>
        <v>frferreira@academiafa.edu.pt</v>
      </c>
      <c r="M142" s="226" t="str">
        <f t="shared" si="17"/>
        <v/>
      </c>
      <c r="N142" s="225" t="str">
        <f t="shared" si="15"/>
        <v>Contactar Aluno</v>
      </c>
      <c r="O142" s="230"/>
    </row>
    <row r="143" spans="1:15" ht="12.75" customHeight="1">
      <c r="A143" s="565">
        <v>17</v>
      </c>
      <c r="B143" s="614">
        <v>13.57</v>
      </c>
      <c r="C143" s="185">
        <v>6012</v>
      </c>
      <c r="D143" s="619" t="s">
        <v>110</v>
      </c>
      <c r="E143" s="617" t="s">
        <v>16</v>
      </c>
      <c r="F143" s="617" t="s">
        <v>36</v>
      </c>
      <c r="G143" s="618" t="s">
        <v>37</v>
      </c>
      <c r="H143" s="50"/>
      <c r="I143" s="211">
        <v>212552470</v>
      </c>
      <c r="J143" s="211">
        <v>918630396</v>
      </c>
      <c r="K143" s="225" t="s">
        <v>255</v>
      </c>
      <c r="L143" s="253" t="str">
        <f t="shared" si="16"/>
        <v>jrsimoes@academiafa.edu.pt</v>
      </c>
      <c r="M143" s="226" t="str">
        <f t="shared" si="17"/>
        <v/>
      </c>
      <c r="N143" s="225" t="str">
        <f t="shared" si="15"/>
        <v>Contactar Aluno</v>
      </c>
      <c r="O143" s="230"/>
    </row>
    <row r="144" spans="1:15" ht="12.75" customHeight="1">
      <c r="A144" s="565">
        <v>18</v>
      </c>
      <c r="B144" s="614">
        <v>13.39</v>
      </c>
      <c r="C144" s="185">
        <v>6004</v>
      </c>
      <c r="D144" s="619" t="s">
        <v>110</v>
      </c>
      <c r="E144" s="617" t="s">
        <v>16</v>
      </c>
      <c r="F144" s="617" t="s">
        <v>21</v>
      </c>
      <c r="G144" s="618" t="s">
        <v>22</v>
      </c>
      <c r="H144" s="50"/>
      <c r="I144" s="211">
        <v>229813492</v>
      </c>
      <c r="J144" s="211">
        <v>910803235</v>
      </c>
      <c r="K144" s="225" t="s">
        <v>254</v>
      </c>
      <c r="L144" s="253" t="str">
        <f t="shared" si="16"/>
        <v>jgrodrigues@academiafa.edu.pt</v>
      </c>
      <c r="M144" s="226" t="str">
        <f t="shared" si="17"/>
        <v/>
      </c>
      <c r="N144" s="225" t="str">
        <f t="shared" si="15"/>
        <v>Contactar Aluno</v>
      </c>
      <c r="O144" s="230" t="s">
        <v>397</v>
      </c>
    </row>
    <row r="145" spans="1:31" ht="12.75" customHeight="1" thickBot="1">
      <c r="A145" s="621">
        <v>19</v>
      </c>
      <c r="B145" s="622">
        <v>12.68</v>
      </c>
      <c r="C145" s="623">
        <v>6292</v>
      </c>
      <c r="D145" s="609" t="s">
        <v>110</v>
      </c>
      <c r="E145" s="624" t="s">
        <v>25</v>
      </c>
      <c r="F145" s="236" t="s">
        <v>88</v>
      </c>
      <c r="G145" s="625" t="s">
        <v>89</v>
      </c>
      <c r="H145" s="234"/>
      <c r="I145" s="234">
        <v>265530196</v>
      </c>
      <c r="J145" s="234">
        <v>924127501</v>
      </c>
      <c r="K145" s="234" t="s">
        <v>270</v>
      </c>
      <c r="L145" s="255" t="str">
        <f t="shared" si="16"/>
        <v>jrespada@academiafa.edu.pt</v>
      </c>
      <c r="M145" s="235" t="str">
        <f t="shared" si="17"/>
        <v/>
      </c>
      <c r="N145" s="236" t="str">
        <f t="shared" si="15"/>
        <v>Contactar Aluno</v>
      </c>
      <c r="O145" s="242" t="s">
        <v>581</v>
      </c>
    </row>
    <row r="146" spans="1:31" ht="12.75" customHeight="1">
      <c r="A146" s="569">
        <v>1</v>
      </c>
      <c r="B146" s="626">
        <v>15.96</v>
      </c>
      <c r="C146" s="231">
        <v>9284</v>
      </c>
      <c r="D146" s="198" t="s">
        <v>110</v>
      </c>
      <c r="E146" s="198" t="s">
        <v>41</v>
      </c>
      <c r="F146" s="198" t="s">
        <v>74</v>
      </c>
      <c r="G146" s="627" t="s">
        <v>75</v>
      </c>
      <c r="H146" s="628" t="s">
        <v>366</v>
      </c>
      <c r="I146" s="198">
        <v>961049279</v>
      </c>
      <c r="J146" s="198">
        <v>969246717</v>
      </c>
      <c r="K146" s="198" t="s">
        <v>257</v>
      </c>
      <c r="L146" s="256" t="str">
        <f t="shared" si="16"/>
        <v>dfcosta@academiafa.edu.pt</v>
      </c>
      <c r="M146" s="221" t="str">
        <f t="shared" si="17"/>
        <v/>
      </c>
      <c r="N146" s="198" t="str">
        <f t="shared" si="15"/>
        <v>Contactar Aluno</v>
      </c>
      <c r="O146" s="199"/>
    </row>
    <row r="147" spans="1:31" ht="12.75" customHeight="1">
      <c r="A147" s="574">
        <v>2</v>
      </c>
      <c r="B147" s="580">
        <v>14.26</v>
      </c>
      <c r="C147" s="232">
        <v>9281</v>
      </c>
      <c r="D147" s="203" t="s">
        <v>110</v>
      </c>
      <c r="E147" s="203" t="s">
        <v>41</v>
      </c>
      <c r="F147" s="203" t="s">
        <v>68</v>
      </c>
      <c r="G147" s="629" t="s">
        <v>69</v>
      </c>
      <c r="H147" s="577"/>
      <c r="I147" s="203">
        <v>219585256</v>
      </c>
      <c r="J147" s="203">
        <v>965251311</v>
      </c>
      <c r="K147" s="203" t="s">
        <v>263</v>
      </c>
      <c r="L147" s="257" t="str">
        <f t="shared" si="16"/>
        <v>dfsantos@academiafa.edu.pt</v>
      </c>
      <c r="M147" s="222" t="str">
        <f t="shared" si="17"/>
        <v/>
      </c>
      <c r="N147" s="203" t="str">
        <f t="shared" si="15"/>
        <v>Contactar Aluno</v>
      </c>
      <c r="O147" s="202"/>
    </row>
    <row r="148" spans="1:31" ht="12.75" customHeight="1">
      <c r="A148" s="574">
        <v>4</v>
      </c>
      <c r="B148" s="580">
        <v>14.17</v>
      </c>
      <c r="C148" s="232">
        <v>9274</v>
      </c>
      <c r="D148" s="203" t="s">
        <v>110</v>
      </c>
      <c r="E148" s="203" t="s">
        <v>41</v>
      </c>
      <c r="F148" s="203" t="s">
        <v>54</v>
      </c>
      <c r="G148" s="629" t="s">
        <v>55</v>
      </c>
      <c r="H148" s="577"/>
      <c r="I148" s="203">
        <v>917433315</v>
      </c>
      <c r="J148" s="203">
        <v>916001073</v>
      </c>
      <c r="K148" s="203" t="s">
        <v>275</v>
      </c>
      <c r="L148" s="257" t="str">
        <f t="shared" ref="L148:L181" si="18">CONCATENATE(K148,"@academiafa.edu.pt")</f>
        <v>rmconstantino@academiafa.edu.pt</v>
      </c>
      <c r="M148" s="222" t="str">
        <f t="shared" si="17"/>
        <v/>
      </c>
      <c r="N148" s="203" t="str">
        <f t="shared" ref="N148:N181" si="19">HYPERLINK("mailto:"&amp;L148&amp;"?&amp;body=Caro aluno,%0D%0A%0D%0A%0D%0ACumprimentos,%0D%0A","Contactar Aluno")</f>
        <v>Contactar Aluno</v>
      </c>
      <c r="O148" s="202"/>
    </row>
    <row r="149" spans="1:31" ht="12.75" customHeight="1">
      <c r="A149" s="574">
        <v>7</v>
      </c>
      <c r="B149" s="580">
        <v>13.17</v>
      </c>
      <c r="C149" s="232">
        <v>9291</v>
      </c>
      <c r="D149" s="203" t="s">
        <v>111</v>
      </c>
      <c r="E149" s="203" t="s">
        <v>25</v>
      </c>
      <c r="F149" s="203" t="s">
        <v>86</v>
      </c>
      <c r="G149" s="629" t="s">
        <v>87</v>
      </c>
      <c r="H149" s="577"/>
      <c r="I149" s="203">
        <v>918455816</v>
      </c>
      <c r="J149" s="203">
        <v>939686915</v>
      </c>
      <c r="K149" s="203" t="s">
        <v>271</v>
      </c>
      <c r="L149" s="257" t="str">
        <f t="shared" si="18"/>
        <v>jlvilaca@academiafa.edu.pt</v>
      </c>
      <c r="M149" s="222" t="str">
        <f t="shared" si="17"/>
        <v/>
      </c>
      <c r="N149" s="203" t="str">
        <f t="shared" si="19"/>
        <v>Contactar Aluno</v>
      </c>
      <c r="O149" s="202"/>
    </row>
    <row r="150" spans="1:31" ht="12.75" customHeight="1">
      <c r="A150" s="574">
        <v>8</v>
      </c>
      <c r="B150" s="580">
        <v>13.93</v>
      </c>
      <c r="C150" s="232">
        <v>9290</v>
      </c>
      <c r="D150" s="203" t="s">
        <v>110</v>
      </c>
      <c r="E150" s="203" t="s">
        <v>25</v>
      </c>
      <c r="F150" s="203" t="s">
        <v>84</v>
      </c>
      <c r="G150" s="629" t="s">
        <v>85</v>
      </c>
      <c r="H150" s="577" t="s">
        <v>53</v>
      </c>
      <c r="I150" s="577">
        <v>969739637</v>
      </c>
      <c r="J150" s="577">
        <v>964558362</v>
      </c>
      <c r="K150" s="203" t="s">
        <v>267</v>
      </c>
      <c r="L150" s="257" t="str">
        <f t="shared" si="18"/>
        <v>aoagamyrzyansc@academiafa.edu.pt</v>
      </c>
      <c r="M150" s="222" t="str">
        <f t="shared" si="17"/>
        <v/>
      </c>
      <c r="N150" s="203" t="str">
        <f t="shared" si="19"/>
        <v>Contactar Aluno</v>
      </c>
      <c r="O150" s="202"/>
    </row>
    <row r="151" spans="1:31" ht="12.75" customHeight="1">
      <c r="A151" s="574">
        <v>9</v>
      </c>
      <c r="B151" s="580">
        <v>13.59</v>
      </c>
      <c r="C151" s="232">
        <v>9289</v>
      </c>
      <c r="D151" s="203" t="s">
        <v>110</v>
      </c>
      <c r="E151" s="203" t="s">
        <v>13</v>
      </c>
      <c r="F151" s="203" t="s">
        <v>82</v>
      </c>
      <c r="G151" s="629" t="s">
        <v>83</v>
      </c>
      <c r="H151" s="577" t="s">
        <v>53</v>
      </c>
      <c r="I151" s="203">
        <v>236939472</v>
      </c>
      <c r="J151" s="203">
        <v>918833104</v>
      </c>
      <c r="K151" s="203" t="s">
        <v>266</v>
      </c>
      <c r="L151" s="257" t="str">
        <f t="shared" si="18"/>
        <v>gfgameiro@academiafa.edu.pt</v>
      </c>
      <c r="M151" s="222" t="str">
        <f t="shared" si="17"/>
        <v/>
      </c>
      <c r="N151" s="203" t="str">
        <f t="shared" si="19"/>
        <v>Contactar Aluno</v>
      </c>
      <c r="O151" s="202"/>
    </row>
    <row r="152" spans="1:31" ht="12.75" customHeight="1" thickBot="1">
      <c r="A152" s="582">
        <v>10</v>
      </c>
      <c r="B152" s="583"/>
      <c r="C152" s="233">
        <v>9234</v>
      </c>
      <c r="D152" s="204" t="s">
        <v>110</v>
      </c>
      <c r="E152" s="204" t="s">
        <v>106</v>
      </c>
      <c r="F152" s="204" t="s">
        <v>107</v>
      </c>
      <c r="G152" s="489" t="s">
        <v>108</v>
      </c>
      <c r="H152" s="630" t="s">
        <v>92</v>
      </c>
      <c r="I152" s="204">
        <v>938609180</v>
      </c>
      <c r="J152" s="204">
        <v>914137222</v>
      </c>
      <c r="K152" s="204" t="s">
        <v>276</v>
      </c>
      <c r="L152" s="489" t="str">
        <f t="shared" si="18"/>
        <v>mcmadrinha@academiafa.edu.pt</v>
      </c>
      <c r="M152" s="223" t="str">
        <f t="shared" si="17"/>
        <v/>
      </c>
      <c r="N152" s="204" t="str">
        <f t="shared" si="19"/>
        <v>Contactar Aluno</v>
      </c>
      <c r="O152" s="205"/>
    </row>
    <row r="153" spans="1:31" ht="12.75" customHeight="1">
      <c r="A153" s="631">
        <v>1</v>
      </c>
      <c r="B153" s="632">
        <v>179.98</v>
      </c>
      <c r="C153" s="633">
        <v>7059</v>
      </c>
      <c r="D153" s="633" t="s">
        <v>197</v>
      </c>
      <c r="E153" s="634" t="s">
        <v>705</v>
      </c>
      <c r="F153" s="633" t="s">
        <v>706</v>
      </c>
      <c r="G153" s="635" t="s">
        <v>707</v>
      </c>
      <c r="H153" s="636"/>
      <c r="I153" s="637">
        <v>934505473</v>
      </c>
      <c r="J153" s="637">
        <v>933775658</v>
      </c>
      <c r="K153" s="637" t="s">
        <v>837</v>
      </c>
      <c r="L153" s="248" t="str">
        <f t="shared" si="18"/>
        <v>aagpereira@academiafa.edu.pt</v>
      </c>
      <c r="M153" s="218" t="str">
        <f t="shared" si="17"/>
        <v/>
      </c>
      <c r="N153" s="206" t="str">
        <f t="shared" si="19"/>
        <v>Contactar Aluno</v>
      </c>
      <c r="O153" s="191"/>
      <c r="S153" s="638"/>
      <c r="T153" s="638"/>
      <c r="U153" s="638"/>
      <c r="V153" s="639"/>
      <c r="W153" s="639"/>
      <c r="X153" s="640"/>
    </row>
    <row r="154" spans="1:31" ht="12.75" customHeight="1">
      <c r="A154" s="641">
        <v>2</v>
      </c>
      <c r="B154" s="642">
        <v>178.71199999999999</v>
      </c>
      <c r="C154" s="643">
        <v>7060</v>
      </c>
      <c r="D154" s="643" t="s">
        <v>197</v>
      </c>
      <c r="E154" s="643" t="s">
        <v>708</v>
      </c>
      <c r="F154" s="643" t="s">
        <v>709</v>
      </c>
      <c r="G154" s="644" t="s">
        <v>710</v>
      </c>
      <c r="H154" s="645"/>
      <c r="I154" s="646">
        <v>910212633</v>
      </c>
      <c r="J154" s="646">
        <v>917679060</v>
      </c>
      <c r="K154" s="224" t="s">
        <v>838</v>
      </c>
      <c r="L154" s="249" t="str">
        <f t="shared" si="18"/>
        <v>rjpcosta@academiafa.edu.pt</v>
      </c>
      <c r="M154" s="219" t="str">
        <f t="shared" si="17"/>
        <v/>
      </c>
      <c r="N154" s="207" t="str">
        <f t="shared" si="19"/>
        <v>Contactar Aluno</v>
      </c>
      <c r="O154" s="193"/>
      <c r="S154" s="638"/>
      <c r="T154" s="638"/>
      <c r="U154" s="638"/>
      <c r="V154" s="639"/>
      <c r="W154" s="639"/>
      <c r="X154" s="640"/>
    </row>
    <row r="155" spans="1:31" ht="12.75" customHeight="1">
      <c r="A155" s="641">
        <v>3</v>
      </c>
      <c r="B155" s="642">
        <v>174.17500000000001</v>
      </c>
      <c r="C155" s="643">
        <v>7061</v>
      </c>
      <c r="D155" s="643" t="s">
        <v>368</v>
      </c>
      <c r="E155" s="643" t="s">
        <v>708</v>
      </c>
      <c r="F155" s="643" t="s">
        <v>711</v>
      </c>
      <c r="G155" s="644" t="s">
        <v>712</v>
      </c>
      <c r="H155" s="439"/>
      <c r="I155" s="439">
        <v>919396219</v>
      </c>
      <c r="J155" s="439">
        <v>919396219</v>
      </c>
      <c r="K155" s="646" t="s">
        <v>839</v>
      </c>
      <c r="L155" s="249" t="str">
        <f t="shared" si="18"/>
        <v>bmgomes@academiafa.edu.pt</v>
      </c>
      <c r="M155" s="219" t="str">
        <f t="shared" si="17"/>
        <v/>
      </c>
      <c r="N155" s="207" t="str">
        <f t="shared" si="19"/>
        <v>Contactar Aluno</v>
      </c>
      <c r="O155" s="193"/>
      <c r="S155" s="638"/>
      <c r="T155" s="638"/>
      <c r="U155" s="638"/>
      <c r="V155" s="639"/>
      <c r="W155" s="639"/>
      <c r="X155" s="640"/>
    </row>
    <row r="156" spans="1:31">
      <c r="A156" s="641">
        <v>4</v>
      </c>
      <c r="B156" s="642">
        <v>171.92500000000001</v>
      </c>
      <c r="C156" s="643">
        <v>7062</v>
      </c>
      <c r="D156" s="643" t="s">
        <v>197</v>
      </c>
      <c r="E156" s="643" t="s">
        <v>708</v>
      </c>
      <c r="F156" s="643" t="s">
        <v>713</v>
      </c>
      <c r="G156" s="644" t="s">
        <v>714</v>
      </c>
      <c r="H156" s="645"/>
      <c r="I156" s="646">
        <v>968214601</v>
      </c>
      <c r="J156" s="646">
        <v>916806583</v>
      </c>
      <c r="K156" s="224" t="s">
        <v>840</v>
      </c>
      <c r="L156" s="249" t="str">
        <f t="shared" si="18"/>
        <v>tpsilva@academiafa.edu.pt</v>
      </c>
      <c r="M156" s="219" t="str">
        <f t="shared" si="17"/>
        <v/>
      </c>
      <c r="N156" s="207" t="str">
        <f t="shared" si="19"/>
        <v>Contactar Aluno</v>
      </c>
      <c r="O156" s="193"/>
    </row>
    <row r="157" spans="1:31">
      <c r="A157" s="641">
        <v>5</v>
      </c>
      <c r="B157" s="642">
        <v>164.4</v>
      </c>
      <c r="C157" s="643">
        <v>7063</v>
      </c>
      <c r="D157" s="643" t="s">
        <v>197</v>
      </c>
      <c r="E157" s="643" t="s">
        <v>618</v>
      </c>
      <c r="F157" s="643" t="s">
        <v>715</v>
      </c>
      <c r="G157" s="644" t="s">
        <v>716</v>
      </c>
      <c r="H157" s="645"/>
      <c r="I157" s="646">
        <v>926234834</v>
      </c>
      <c r="J157" s="646">
        <v>969426887</v>
      </c>
      <c r="K157" s="224" t="s">
        <v>841</v>
      </c>
      <c r="L157" s="249" t="str">
        <f t="shared" si="18"/>
        <v>jgazevedo@academiafa.edu.pt</v>
      </c>
      <c r="M157" s="219" t="str">
        <f t="shared" si="17"/>
        <v>Avisar</v>
      </c>
      <c r="N157" s="207" t="str">
        <f t="shared" si="19"/>
        <v>Contactar Aluno</v>
      </c>
      <c r="O157" s="193"/>
    </row>
    <row r="158" spans="1:31" s="209" customFormat="1" ht="12.75" customHeight="1">
      <c r="A158" s="641">
        <v>6</v>
      </c>
      <c r="B158" s="642">
        <v>162.131</v>
      </c>
      <c r="C158" s="643">
        <v>7064</v>
      </c>
      <c r="D158" s="643" t="s">
        <v>197</v>
      </c>
      <c r="E158" s="643" t="s">
        <v>109</v>
      </c>
      <c r="F158" s="643" t="s">
        <v>717</v>
      </c>
      <c r="G158" s="644" t="s">
        <v>718</v>
      </c>
      <c r="H158" s="645"/>
      <c r="I158" s="646">
        <v>966363557</v>
      </c>
      <c r="J158" s="646">
        <v>910860218</v>
      </c>
      <c r="K158" s="224" t="s">
        <v>842</v>
      </c>
      <c r="L158" s="249" t="str">
        <f t="shared" si="18"/>
        <v>mlfonseca@academiafa.edu.pt</v>
      </c>
      <c r="M158" s="219" t="str">
        <f t="shared" si="17"/>
        <v/>
      </c>
      <c r="N158" s="207" t="str">
        <f t="shared" si="19"/>
        <v>Contactar Aluno</v>
      </c>
      <c r="O158" s="193"/>
      <c r="P158" s="208"/>
      <c r="Q158" s="172"/>
      <c r="R158" s="201"/>
      <c r="S158" s="201"/>
      <c r="T158" s="201"/>
      <c r="U158" s="201"/>
      <c r="V158" s="201"/>
      <c r="W158" s="201"/>
      <c r="X158" s="201"/>
      <c r="Y158" s="201"/>
      <c r="Z158" s="201"/>
      <c r="AA158" s="201"/>
      <c r="AB158" s="201"/>
      <c r="AC158" s="201"/>
      <c r="AD158" s="201"/>
      <c r="AE158" s="201"/>
    </row>
    <row r="159" spans="1:31" ht="12.75" customHeight="1">
      <c r="A159" s="641">
        <v>7</v>
      </c>
      <c r="B159" s="642">
        <v>158.56</v>
      </c>
      <c r="C159" s="643">
        <v>7065</v>
      </c>
      <c r="D159" s="643" t="s">
        <v>368</v>
      </c>
      <c r="E159" s="643" t="s">
        <v>109</v>
      </c>
      <c r="F159" s="643" t="s">
        <v>719</v>
      </c>
      <c r="G159" s="644" t="s">
        <v>720</v>
      </c>
      <c r="H159" s="439"/>
      <c r="I159" s="439">
        <v>913899659</v>
      </c>
      <c r="J159" s="439">
        <v>917251306</v>
      </c>
      <c r="K159" s="439" t="s">
        <v>843</v>
      </c>
      <c r="L159" s="249" t="str">
        <f t="shared" si="18"/>
        <v>ccfreire@academiafa.edu.pt</v>
      </c>
      <c r="M159" s="219" t="str">
        <f t="shared" si="17"/>
        <v/>
      </c>
      <c r="N159" s="207" t="str">
        <f t="shared" si="19"/>
        <v>Contactar Aluno</v>
      </c>
      <c r="O159" s="193"/>
    </row>
    <row r="160" spans="1:31" ht="12.75" customHeight="1">
      <c r="A160" s="641">
        <v>8</v>
      </c>
      <c r="B160" s="642">
        <v>156.53200000000001</v>
      </c>
      <c r="C160" s="643">
        <v>7066</v>
      </c>
      <c r="D160" s="643" t="s">
        <v>197</v>
      </c>
      <c r="E160" s="643" t="s">
        <v>112</v>
      </c>
      <c r="F160" s="643" t="s">
        <v>721</v>
      </c>
      <c r="G160" s="644" t="s">
        <v>722</v>
      </c>
      <c r="H160" s="439"/>
      <c r="I160" s="439">
        <v>969329491</v>
      </c>
      <c r="J160" s="439">
        <v>968993160</v>
      </c>
      <c r="K160" s="646" t="s">
        <v>844</v>
      </c>
      <c r="L160" s="249" t="str">
        <f t="shared" si="18"/>
        <v>amfreire@academiafa.edu.pt</v>
      </c>
      <c r="M160" s="219" t="str">
        <f t="shared" si="17"/>
        <v/>
      </c>
      <c r="N160" s="207" t="str">
        <f t="shared" si="19"/>
        <v>Contactar Aluno</v>
      </c>
      <c r="O160" s="193"/>
    </row>
    <row r="161" spans="1:17" ht="12.75" customHeight="1">
      <c r="A161" s="641">
        <v>9</v>
      </c>
      <c r="B161" s="642">
        <v>156.30600000000001</v>
      </c>
      <c r="C161" s="643">
        <v>7067</v>
      </c>
      <c r="D161" s="643" t="s">
        <v>197</v>
      </c>
      <c r="E161" s="643" t="s">
        <v>109</v>
      </c>
      <c r="F161" s="643" t="s">
        <v>723</v>
      </c>
      <c r="G161" s="644" t="s">
        <v>724</v>
      </c>
      <c r="H161" s="645"/>
      <c r="I161" s="646">
        <v>919006633</v>
      </c>
      <c r="J161" s="646">
        <v>917739836</v>
      </c>
      <c r="K161" s="224" t="s">
        <v>845</v>
      </c>
      <c r="L161" s="249" t="str">
        <f t="shared" si="18"/>
        <v>rasantos@academiafa.edu.pt</v>
      </c>
      <c r="M161" s="219" t="str">
        <f t="shared" si="17"/>
        <v>Avisar</v>
      </c>
      <c r="N161" s="207" t="str">
        <f t="shared" si="19"/>
        <v>Contactar Aluno</v>
      </c>
      <c r="O161" s="193"/>
    </row>
    <row r="162" spans="1:17" s="201" customFormat="1" ht="12.75" customHeight="1">
      <c r="A162" s="641">
        <v>10</v>
      </c>
      <c r="B162" s="642">
        <v>150.892</v>
      </c>
      <c r="C162" s="643">
        <v>7068</v>
      </c>
      <c r="D162" s="643" t="s">
        <v>197</v>
      </c>
      <c r="E162" s="643" t="s">
        <v>725</v>
      </c>
      <c r="F162" s="643" t="s">
        <v>726</v>
      </c>
      <c r="G162" s="644" t="s">
        <v>727</v>
      </c>
      <c r="H162" s="645"/>
      <c r="I162" s="646">
        <v>964456161</v>
      </c>
      <c r="J162" s="646">
        <v>914533873</v>
      </c>
      <c r="K162" s="224" t="s">
        <v>846</v>
      </c>
      <c r="L162" s="249" t="str">
        <f t="shared" si="18"/>
        <v>rfnunes@academiafa.edu.pt</v>
      </c>
      <c r="M162" s="219" t="str">
        <f t="shared" si="17"/>
        <v/>
      </c>
      <c r="N162" s="207" t="str">
        <f t="shared" si="19"/>
        <v>Contactar Aluno</v>
      </c>
      <c r="O162" s="193"/>
      <c r="P162" s="200"/>
      <c r="Q162" s="172"/>
    </row>
    <row r="163" spans="1:17" s="201" customFormat="1" ht="12.75" customHeight="1">
      <c r="A163" s="641">
        <v>11</v>
      </c>
      <c r="B163" s="642">
        <v>150.345</v>
      </c>
      <c r="C163" s="643">
        <v>7069</v>
      </c>
      <c r="D163" s="643" t="s">
        <v>368</v>
      </c>
      <c r="E163" s="643" t="s">
        <v>728</v>
      </c>
      <c r="F163" s="643" t="s">
        <v>729</v>
      </c>
      <c r="G163" s="644" t="s">
        <v>730</v>
      </c>
      <c r="H163" s="645"/>
      <c r="I163" s="646">
        <v>938641472</v>
      </c>
      <c r="J163" s="646">
        <v>936897648</v>
      </c>
      <c r="K163" s="646" t="s">
        <v>847</v>
      </c>
      <c r="L163" s="249" t="str">
        <f t="shared" si="18"/>
        <v>dfferreira@academiafa.edu.pt</v>
      </c>
      <c r="M163" s="219" t="str">
        <f t="shared" si="17"/>
        <v/>
      </c>
      <c r="N163" s="207" t="str">
        <f t="shared" si="19"/>
        <v>Contactar Aluno</v>
      </c>
      <c r="O163" s="193"/>
      <c r="P163" s="200"/>
      <c r="Q163" s="172"/>
    </row>
    <row r="164" spans="1:17" s="201" customFormat="1" ht="12.75" customHeight="1">
      <c r="A164" s="641">
        <v>12</v>
      </c>
      <c r="B164" s="642">
        <v>147.203</v>
      </c>
      <c r="C164" s="643">
        <v>7070</v>
      </c>
      <c r="D164" s="643" t="s">
        <v>197</v>
      </c>
      <c r="E164" s="643" t="s">
        <v>728</v>
      </c>
      <c r="F164" s="643" t="s">
        <v>731</v>
      </c>
      <c r="G164" s="644" t="s">
        <v>732</v>
      </c>
      <c r="H164" s="645"/>
      <c r="I164" s="646">
        <v>916031222</v>
      </c>
      <c r="J164" s="646">
        <v>913481628</v>
      </c>
      <c r="K164" s="224" t="s">
        <v>848</v>
      </c>
      <c r="L164" s="249" t="str">
        <f t="shared" si="18"/>
        <v>jlanunciacao@academiafa.edu.pt</v>
      </c>
      <c r="M164" s="219" t="str">
        <f t="shared" si="17"/>
        <v/>
      </c>
      <c r="N164" s="207" t="str">
        <f t="shared" si="19"/>
        <v>Contactar Aluno</v>
      </c>
      <c r="O164" s="193"/>
      <c r="P164" s="200"/>
      <c r="Q164" s="172"/>
    </row>
    <row r="165" spans="1:17" s="201" customFormat="1" ht="12.75" customHeight="1">
      <c r="A165" s="641">
        <v>13</v>
      </c>
      <c r="B165" s="642">
        <v>147.16200000000001</v>
      </c>
      <c r="C165" s="643">
        <v>7071</v>
      </c>
      <c r="D165" s="643" t="s">
        <v>197</v>
      </c>
      <c r="E165" s="643" t="s">
        <v>371</v>
      </c>
      <c r="F165" s="643" t="s">
        <v>733</v>
      </c>
      <c r="G165" s="644" t="s">
        <v>734</v>
      </c>
      <c r="H165" s="645"/>
      <c r="I165" s="646">
        <v>919398605</v>
      </c>
      <c r="J165" s="646">
        <v>917910183</v>
      </c>
      <c r="K165" s="224" t="s">
        <v>849</v>
      </c>
      <c r="L165" s="249" t="str">
        <f t="shared" si="18"/>
        <v>naamaral@academiafa.edu.pt</v>
      </c>
      <c r="M165" s="219" t="str">
        <f t="shared" si="17"/>
        <v/>
      </c>
      <c r="N165" s="207" t="str">
        <f t="shared" si="19"/>
        <v>Contactar Aluno</v>
      </c>
      <c r="O165" s="193"/>
      <c r="P165" s="200"/>
      <c r="Q165" s="172"/>
    </row>
    <row r="166" spans="1:17" s="201" customFormat="1" ht="12.75" customHeight="1">
      <c r="A166" s="641">
        <v>14</v>
      </c>
      <c r="B166" s="642">
        <v>145.41200000000001</v>
      </c>
      <c r="C166" s="643">
        <v>7072</v>
      </c>
      <c r="D166" s="643" t="s">
        <v>197</v>
      </c>
      <c r="E166" s="643" t="s">
        <v>109</v>
      </c>
      <c r="F166" s="643" t="s">
        <v>735</v>
      </c>
      <c r="G166" s="644" t="s">
        <v>736</v>
      </c>
      <c r="H166" s="645"/>
      <c r="I166" s="646">
        <v>913396208</v>
      </c>
      <c r="J166" s="646">
        <v>913396208</v>
      </c>
      <c r="K166" s="224" t="s">
        <v>850</v>
      </c>
      <c r="L166" s="249" t="str">
        <f t="shared" si="18"/>
        <v>pdcardoso@academiafa.edu.pt</v>
      </c>
      <c r="M166" s="219" t="str">
        <f t="shared" si="17"/>
        <v/>
      </c>
      <c r="N166" s="207" t="str">
        <f t="shared" si="19"/>
        <v>Contactar Aluno</v>
      </c>
      <c r="O166" s="193"/>
      <c r="P166" s="200"/>
      <c r="Q166" s="172"/>
    </row>
    <row r="167" spans="1:17" s="201" customFormat="1" ht="12.75" customHeight="1">
      <c r="A167" s="641">
        <v>15</v>
      </c>
      <c r="B167" s="642">
        <v>144.57499999999999</v>
      </c>
      <c r="C167" s="643">
        <v>7073</v>
      </c>
      <c r="D167" s="643" t="s">
        <v>368</v>
      </c>
      <c r="E167" s="643" t="s">
        <v>725</v>
      </c>
      <c r="F167" s="643" t="s">
        <v>737</v>
      </c>
      <c r="G167" s="644" t="s">
        <v>738</v>
      </c>
      <c r="H167" s="645"/>
      <c r="I167" s="646">
        <v>918867776</v>
      </c>
      <c r="J167" s="646">
        <v>916955304</v>
      </c>
      <c r="K167" s="224" t="s">
        <v>851</v>
      </c>
      <c r="L167" s="249" t="str">
        <f t="shared" si="18"/>
        <v>paguerra@academiafa.edu.pt</v>
      </c>
      <c r="M167" s="219" t="str">
        <f t="shared" si="17"/>
        <v/>
      </c>
      <c r="N167" s="207" t="str">
        <f t="shared" si="19"/>
        <v>Contactar Aluno</v>
      </c>
      <c r="O167" s="193"/>
      <c r="P167" s="200"/>
      <c r="Q167" s="172"/>
    </row>
    <row r="168" spans="1:17" s="201" customFormat="1" ht="12.75" customHeight="1">
      <c r="A168" s="641">
        <v>16</v>
      </c>
      <c r="B168" s="642">
        <v>144.48699999999999</v>
      </c>
      <c r="C168" s="643">
        <v>7074</v>
      </c>
      <c r="D168" s="643" t="s">
        <v>368</v>
      </c>
      <c r="E168" s="643" t="s">
        <v>725</v>
      </c>
      <c r="F168" s="643" t="s">
        <v>739</v>
      </c>
      <c r="G168" s="644" t="s">
        <v>740</v>
      </c>
      <c r="H168" s="645"/>
      <c r="I168" s="646">
        <v>916292796</v>
      </c>
      <c r="J168" s="646">
        <v>916291992</v>
      </c>
      <c r="K168" s="224" t="s">
        <v>852</v>
      </c>
      <c r="L168" s="249" t="str">
        <f t="shared" si="18"/>
        <v>jplgomes@academiafa.edu.pt</v>
      </c>
      <c r="M168" s="219" t="str">
        <f t="shared" si="17"/>
        <v/>
      </c>
      <c r="N168" s="207" t="str">
        <f t="shared" si="19"/>
        <v>Contactar Aluno</v>
      </c>
      <c r="O168" s="193"/>
      <c r="P168" s="200"/>
      <c r="Q168" s="172"/>
    </row>
    <row r="169" spans="1:17" s="201" customFormat="1" ht="12.75" customHeight="1">
      <c r="A169" s="641">
        <v>17</v>
      </c>
      <c r="B169" s="642">
        <v>144.47499999999999</v>
      </c>
      <c r="C169" s="643">
        <v>7075</v>
      </c>
      <c r="D169" s="643" t="s">
        <v>197</v>
      </c>
      <c r="E169" s="643" t="s">
        <v>370</v>
      </c>
      <c r="F169" s="643" t="s">
        <v>741</v>
      </c>
      <c r="G169" s="644" t="s">
        <v>742</v>
      </c>
      <c r="H169" s="645"/>
      <c r="I169" s="646">
        <v>919874143</v>
      </c>
      <c r="J169" s="646">
        <v>919484904</v>
      </c>
      <c r="K169" s="224" t="s">
        <v>853</v>
      </c>
      <c r="L169" s="249" t="str">
        <f t="shared" si="18"/>
        <v>tdramos@academiafa.edu.pt</v>
      </c>
      <c r="M169" s="219" t="str">
        <f t="shared" si="17"/>
        <v/>
      </c>
      <c r="N169" s="207" t="str">
        <f t="shared" si="19"/>
        <v>Contactar Aluno</v>
      </c>
      <c r="O169" s="193"/>
      <c r="P169" s="200"/>
      <c r="Q169" s="172"/>
    </row>
    <row r="170" spans="1:17" s="201" customFormat="1" ht="12.75" customHeight="1">
      <c r="A170" s="641">
        <v>18</v>
      </c>
      <c r="B170" s="642">
        <v>143.05000000000001</v>
      </c>
      <c r="C170" s="643">
        <v>7076</v>
      </c>
      <c r="D170" s="643" t="s">
        <v>197</v>
      </c>
      <c r="E170" s="643" t="s">
        <v>371</v>
      </c>
      <c r="F170" s="643" t="s">
        <v>743</v>
      </c>
      <c r="G170" s="644" t="s">
        <v>744</v>
      </c>
      <c r="H170" s="645"/>
      <c r="I170" s="646">
        <v>912455822</v>
      </c>
      <c r="J170" s="646">
        <v>912452175</v>
      </c>
      <c r="K170" s="224" t="s">
        <v>854</v>
      </c>
      <c r="L170" s="249" t="str">
        <f t="shared" si="18"/>
        <v>hfsousa@academiafa.edu.pt</v>
      </c>
      <c r="M170" s="219" t="str">
        <f t="shared" si="17"/>
        <v/>
      </c>
      <c r="N170" s="207" t="str">
        <f t="shared" si="19"/>
        <v>Contactar Aluno</v>
      </c>
      <c r="O170" s="193"/>
      <c r="P170" s="200"/>
      <c r="Q170" s="172"/>
    </row>
    <row r="171" spans="1:17" s="201" customFormat="1" ht="12.75" customHeight="1">
      <c r="A171" s="641">
        <v>19</v>
      </c>
      <c r="B171" s="642">
        <v>141.07499999999999</v>
      </c>
      <c r="C171" s="643">
        <v>7077</v>
      </c>
      <c r="D171" s="643" t="s">
        <v>368</v>
      </c>
      <c r="E171" s="643" t="s">
        <v>369</v>
      </c>
      <c r="F171" s="643" t="s">
        <v>745</v>
      </c>
      <c r="G171" s="644" t="s">
        <v>746</v>
      </c>
      <c r="H171" s="645"/>
      <c r="I171" s="646">
        <v>917347446</v>
      </c>
      <c r="J171" s="646">
        <v>933790534</v>
      </c>
      <c r="K171" s="224" t="s">
        <v>855</v>
      </c>
      <c r="L171" s="249" t="str">
        <f t="shared" si="18"/>
        <v>dnsantos@academiafa.edu.pt</v>
      </c>
      <c r="M171" s="219" t="str">
        <f t="shared" si="17"/>
        <v/>
      </c>
      <c r="N171" s="207" t="str">
        <f t="shared" si="19"/>
        <v>Contactar Aluno</v>
      </c>
      <c r="O171" s="193"/>
      <c r="P171" s="200"/>
      <c r="Q171" s="172"/>
    </row>
    <row r="172" spans="1:17" s="201" customFormat="1" ht="12.75" customHeight="1">
      <c r="A172" s="641">
        <v>20</v>
      </c>
      <c r="B172" s="642">
        <v>138.12200000000001</v>
      </c>
      <c r="C172" s="643">
        <v>7078</v>
      </c>
      <c r="D172" s="643" t="s">
        <v>368</v>
      </c>
      <c r="E172" s="643" t="s">
        <v>747</v>
      </c>
      <c r="F172" s="643" t="s">
        <v>748</v>
      </c>
      <c r="G172" s="644" t="s">
        <v>749</v>
      </c>
      <c r="H172" s="439"/>
      <c r="I172" s="439">
        <v>916351105</v>
      </c>
      <c r="J172" s="439">
        <v>919214333</v>
      </c>
      <c r="K172" s="439" t="s">
        <v>856</v>
      </c>
      <c r="L172" s="249" t="str">
        <f t="shared" si="18"/>
        <v>plsousa@academiafa.edu.pt</v>
      </c>
      <c r="M172" s="219" t="str">
        <f t="shared" si="17"/>
        <v/>
      </c>
      <c r="N172" s="207" t="str">
        <f t="shared" si="19"/>
        <v>Contactar Aluno</v>
      </c>
      <c r="O172" s="193"/>
      <c r="P172" s="200"/>
      <c r="Q172" s="172"/>
    </row>
    <row r="173" spans="1:17" s="201" customFormat="1" ht="12.75" customHeight="1">
      <c r="A173" s="641">
        <v>21</v>
      </c>
      <c r="B173" s="642">
        <v>137.995</v>
      </c>
      <c r="C173" s="643">
        <v>7079</v>
      </c>
      <c r="D173" s="643" t="s">
        <v>368</v>
      </c>
      <c r="E173" s="643" t="s">
        <v>112</v>
      </c>
      <c r="F173" s="643" t="s">
        <v>750</v>
      </c>
      <c r="G173" s="644" t="s">
        <v>751</v>
      </c>
      <c r="H173" s="645"/>
      <c r="I173" s="646">
        <v>938047338</v>
      </c>
      <c r="J173" s="646">
        <v>926856306</v>
      </c>
      <c r="K173" s="224" t="s">
        <v>857</v>
      </c>
      <c r="L173" s="249" t="str">
        <f t="shared" si="18"/>
        <v>rfgodinho@academiafa.edu.pt</v>
      </c>
      <c r="M173" s="219" t="str">
        <f t="shared" si="17"/>
        <v/>
      </c>
      <c r="N173" s="207" t="str">
        <f t="shared" si="19"/>
        <v>Contactar Aluno</v>
      </c>
      <c r="O173" s="193"/>
      <c r="P173" s="200"/>
      <c r="Q173" s="172"/>
    </row>
    <row r="174" spans="1:17" s="201" customFormat="1" ht="12.75" customHeight="1">
      <c r="A174" s="641">
        <v>22</v>
      </c>
      <c r="B174" s="642">
        <v>137.637</v>
      </c>
      <c r="C174" s="643">
        <v>7080</v>
      </c>
      <c r="D174" s="643" t="s">
        <v>368</v>
      </c>
      <c r="E174" s="643" t="s">
        <v>113</v>
      </c>
      <c r="F174" s="643" t="s">
        <v>752</v>
      </c>
      <c r="G174" s="644" t="s">
        <v>753</v>
      </c>
      <c r="H174" s="645"/>
      <c r="I174" s="646">
        <v>964252272</v>
      </c>
      <c r="J174" s="646">
        <v>963567070</v>
      </c>
      <c r="K174" s="224" t="s">
        <v>858</v>
      </c>
      <c r="L174" s="249" t="str">
        <f t="shared" si="18"/>
        <v>vhmatos@academiafa.edu.pt</v>
      </c>
      <c r="M174" s="219" t="str">
        <f t="shared" si="17"/>
        <v/>
      </c>
      <c r="N174" s="207" t="str">
        <f t="shared" si="19"/>
        <v>Contactar Aluno</v>
      </c>
      <c r="O174" s="193"/>
      <c r="P174" s="200"/>
      <c r="Q174" s="172" t="s">
        <v>867</v>
      </c>
    </row>
    <row r="175" spans="1:17" s="201" customFormat="1" ht="12.75" customHeight="1">
      <c r="A175" s="641">
        <v>23</v>
      </c>
      <c r="B175" s="642">
        <v>137.137</v>
      </c>
      <c r="C175" s="643">
        <v>7081</v>
      </c>
      <c r="D175" s="643" t="s">
        <v>197</v>
      </c>
      <c r="E175" s="643" t="s">
        <v>618</v>
      </c>
      <c r="F175" s="643" t="s">
        <v>754</v>
      </c>
      <c r="G175" s="644" t="s">
        <v>755</v>
      </c>
      <c r="H175" s="645"/>
      <c r="I175" s="646">
        <v>917585924</v>
      </c>
      <c r="J175" s="646">
        <v>916350371</v>
      </c>
      <c r="K175" s="224" t="s">
        <v>859</v>
      </c>
      <c r="L175" s="249" t="str">
        <f t="shared" si="18"/>
        <v>pjdmoreira@academiafa.edu.pt</v>
      </c>
      <c r="M175" s="219" t="str">
        <f t="shared" si="17"/>
        <v/>
      </c>
      <c r="N175" s="207" t="str">
        <f t="shared" si="19"/>
        <v>Contactar Aluno</v>
      </c>
      <c r="O175" s="193"/>
      <c r="P175" s="200"/>
      <c r="Q175" s="172"/>
    </row>
    <row r="176" spans="1:17" ht="12.75" customHeight="1">
      <c r="A176" s="641">
        <v>24</v>
      </c>
      <c r="B176" s="642">
        <v>136.14500000000001</v>
      </c>
      <c r="C176" s="643">
        <v>7082</v>
      </c>
      <c r="D176" s="643" t="s">
        <v>197</v>
      </c>
      <c r="E176" s="643" t="s">
        <v>113</v>
      </c>
      <c r="F176" s="643" t="s">
        <v>756</v>
      </c>
      <c r="G176" s="644" t="s">
        <v>757</v>
      </c>
      <c r="H176" s="645"/>
      <c r="I176" s="646">
        <v>919496452</v>
      </c>
      <c r="J176" s="646">
        <v>910370244</v>
      </c>
      <c r="K176" s="224" t="s">
        <v>860</v>
      </c>
      <c r="L176" s="249" t="str">
        <f t="shared" si="18"/>
        <v>hmgrosso@academiafa.edu.pt</v>
      </c>
      <c r="M176" s="219" t="str">
        <f t="shared" si="17"/>
        <v/>
      </c>
      <c r="N176" s="207" t="str">
        <f t="shared" si="19"/>
        <v>Contactar Aluno</v>
      </c>
      <c r="O176" s="193"/>
    </row>
    <row r="177" spans="1:24" ht="12.75" customHeight="1">
      <c r="A177" s="641">
        <v>25</v>
      </c>
      <c r="B177" s="642">
        <v>135.87</v>
      </c>
      <c r="C177" s="643">
        <v>7083</v>
      </c>
      <c r="D177" s="643" t="s">
        <v>197</v>
      </c>
      <c r="E177" s="643" t="s">
        <v>112</v>
      </c>
      <c r="F177" s="643" t="s">
        <v>758</v>
      </c>
      <c r="G177" s="644" t="s">
        <v>759</v>
      </c>
      <c r="H177" s="645"/>
      <c r="I177" s="646">
        <v>962863345</v>
      </c>
      <c r="J177" s="646">
        <v>910374467</v>
      </c>
      <c r="K177" s="224" t="s">
        <v>861</v>
      </c>
      <c r="L177" s="249" t="str">
        <f t="shared" si="18"/>
        <v>jigarcia@academiafa.edu.pt</v>
      </c>
      <c r="M177" s="219" t="str">
        <f t="shared" si="17"/>
        <v>Avisar</v>
      </c>
      <c r="N177" s="207" t="str">
        <f t="shared" si="19"/>
        <v>Contactar Aluno</v>
      </c>
      <c r="O177" s="193"/>
    </row>
    <row r="178" spans="1:24" ht="12.75" customHeight="1">
      <c r="A178" s="641">
        <v>26</v>
      </c>
      <c r="B178" s="642">
        <v>130.57499999999999</v>
      </c>
      <c r="C178" s="643">
        <v>7084</v>
      </c>
      <c r="D178" s="643" t="s">
        <v>368</v>
      </c>
      <c r="E178" s="643" t="s">
        <v>747</v>
      </c>
      <c r="F178" s="643" t="s">
        <v>760</v>
      </c>
      <c r="G178" s="644" t="s">
        <v>761</v>
      </c>
      <c r="H178" s="645"/>
      <c r="I178" s="646">
        <v>914187462</v>
      </c>
      <c r="J178" s="646">
        <v>914668890</v>
      </c>
      <c r="K178" s="224" t="s">
        <v>862</v>
      </c>
      <c r="L178" s="249" t="str">
        <f t="shared" si="18"/>
        <v>ipsantos@academiafa.edu.pt</v>
      </c>
      <c r="M178" s="219" t="str">
        <f t="shared" si="17"/>
        <v/>
      </c>
      <c r="N178" s="207" t="str">
        <f t="shared" si="19"/>
        <v>Contactar Aluno</v>
      </c>
      <c r="O178" s="193"/>
    </row>
    <row r="179" spans="1:24" ht="12.75" customHeight="1">
      <c r="A179" s="641">
        <v>27</v>
      </c>
      <c r="B179" s="642">
        <v>130.29</v>
      </c>
      <c r="C179" s="643">
        <v>7085</v>
      </c>
      <c r="D179" s="643" t="s">
        <v>197</v>
      </c>
      <c r="E179" s="643" t="s">
        <v>372</v>
      </c>
      <c r="F179" s="643" t="s">
        <v>762</v>
      </c>
      <c r="G179" s="644" t="s">
        <v>763</v>
      </c>
      <c r="H179" s="645"/>
      <c r="I179" s="646">
        <v>966931631</v>
      </c>
      <c r="J179" s="646">
        <v>912408514</v>
      </c>
      <c r="K179" s="646" t="s">
        <v>863</v>
      </c>
      <c r="L179" s="249" t="str">
        <f t="shared" si="18"/>
        <v>afcmendes@academiafa.edu.pt</v>
      </c>
      <c r="M179" s="219" t="str">
        <f t="shared" si="17"/>
        <v/>
      </c>
      <c r="N179" s="207" t="str">
        <f t="shared" si="19"/>
        <v>Contactar Aluno</v>
      </c>
      <c r="O179" s="193"/>
    </row>
    <row r="180" spans="1:24" s="201" customFormat="1" ht="12.75" customHeight="1">
      <c r="A180" s="641">
        <v>28</v>
      </c>
      <c r="B180" s="642">
        <v>128.125</v>
      </c>
      <c r="C180" s="643">
        <v>7086</v>
      </c>
      <c r="D180" s="643" t="s">
        <v>197</v>
      </c>
      <c r="E180" s="643" t="s">
        <v>370</v>
      </c>
      <c r="F180" s="643" t="s">
        <v>764</v>
      </c>
      <c r="G180" s="644" t="s">
        <v>765</v>
      </c>
      <c r="H180" s="645"/>
      <c r="I180" s="646">
        <v>962783302</v>
      </c>
      <c r="J180" s="646">
        <v>966733447</v>
      </c>
      <c r="K180" s="224" t="s">
        <v>864</v>
      </c>
      <c r="L180" s="249" t="str">
        <f t="shared" si="18"/>
        <v>ldgoncalves@academiafa.edu.pt</v>
      </c>
      <c r="M180" s="219" t="str">
        <f t="shared" si="17"/>
        <v/>
      </c>
      <c r="N180" s="207" t="str">
        <f t="shared" si="19"/>
        <v>Contactar Aluno</v>
      </c>
      <c r="O180" s="193"/>
      <c r="P180" s="200"/>
      <c r="Q180" s="172"/>
    </row>
    <row r="181" spans="1:24" ht="12.75" customHeight="1" thickBot="1">
      <c r="A181" s="490">
        <v>29</v>
      </c>
      <c r="B181" s="647">
        <v>124.48699999999999</v>
      </c>
      <c r="C181" s="648">
        <v>7087</v>
      </c>
      <c r="D181" s="648" t="s">
        <v>197</v>
      </c>
      <c r="E181" s="648" t="s">
        <v>113</v>
      </c>
      <c r="F181" s="648" t="s">
        <v>766</v>
      </c>
      <c r="G181" s="649" t="s">
        <v>767</v>
      </c>
      <c r="H181" s="441"/>
      <c r="I181" s="441">
        <v>916963186</v>
      </c>
      <c r="J181" s="441">
        <v>965102663</v>
      </c>
      <c r="K181" s="441" t="s">
        <v>865</v>
      </c>
      <c r="L181" s="438" t="str">
        <f t="shared" si="18"/>
        <v>tjaraujo@academiafa.edu.pt</v>
      </c>
      <c r="M181" s="216" t="str">
        <f t="shared" si="17"/>
        <v/>
      </c>
      <c r="N181" s="170" t="str">
        <f t="shared" si="19"/>
        <v>Contactar Aluno</v>
      </c>
      <c r="O181" s="440"/>
    </row>
    <row r="182" spans="1:24" ht="12.75" customHeight="1">
      <c r="A182" s="650">
        <v>2</v>
      </c>
      <c r="B182" s="651">
        <v>15.27</v>
      </c>
      <c r="C182" s="652">
        <v>9288</v>
      </c>
      <c r="D182" s="609" t="s">
        <v>110</v>
      </c>
      <c r="E182" s="609" t="s">
        <v>16</v>
      </c>
      <c r="F182" s="609" t="s">
        <v>80</v>
      </c>
      <c r="G182" s="653" t="s">
        <v>81</v>
      </c>
      <c r="H182" s="654"/>
      <c r="I182" s="654">
        <v>219232423</v>
      </c>
      <c r="J182" s="654">
        <v>911932844</v>
      </c>
      <c r="K182" s="442" t="s">
        <v>259</v>
      </c>
      <c r="L182" s="443" t="str">
        <f t="shared" ref="L182:L193" si="20">CONCATENATE(K182,"@academiafa.edu.pt")</f>
        <v>hasilva@academiafa.edu.pt</v>
      </c>
      <c r="M182" s="444" t="str">
        <f t="shared" ref="M182:M193" si="21">IF(ISNUMBER(SEARCH(CONCATENATE($Q$1,"-"),F182))=FALSE,"",HYPERLINK("mailto:"&amp;$L182&amp;"?subject=Revisão Médica Centro de Saúde BA1&amp;body=Caro aluno, %0D%0A%0D%0AÉ favor de contactar o Centro de Saúde da BA1, no decorrer do corrente mês, para efetuar revisões médicas%0D%0A%0D%0ACumprimentos,%0D%0A","Avisar"))</f>
        <v>Avisar</v>
      </c>
      <c r="N182" s="442" t="str">
        <f t="shared" ref="N182:N193" si="22">HYPERLINK("mailto:"&amp;L182&amp;"?&amp;body=Caro aluno,%0D%0A%0D%0A%0D%0ACumprimentos,%0D%0A","Contactar Aluno")</f>
        <v>Contactar Aluno</v>
      </c>
      <c r="O182" s="445"/>
    </row>
    <row r="183" spans="1:24" ht="12.75" customHeight="1">
      <c r="A183" s="655">
        <v>3</v>
      </c>
      <c r="B183" s="656">
        <v>15.47</v>
      </c>
      <c r="C183" s="657">
        <v>9275</v>
      </c>
      <c r="D183" s="619" t="s">
        <v>110</v>
      </c>
      <c r="E183" s="619" t="s">
        <v>16</v>
      </c>
      <c r="F183" s="619" t="s">
        <v>56</v>
      </c>
      <c r="G183" s="658" t="s">
        <v>57</v>
      </c>
      <c r="H183" s="659"/>
      <c r="I183" s="619">
        <v>917611347</v>
      </c>
      <c r="J183" s="619">
        <v>918399296</v>
      </c>
      <c r="K183" s="225" t="s">
        <v>258</v>
      </c>
      <c r="L183" s="253" t="str">
        <f t="shared" si="20"/>
        <v>tfoliveira@academiafa.edu.pt</v>
      </c>
      <c r="M183" s="226" t="str">
        <f t="shared" si="21"/>
        <v/>
      </c>
      <c r="N183" s="225" t="str">
        <f t="shared" si="22"/>
        <v>Contactar Aluno</v>
      </c>
      <c r="O183" s="230"/>
    </row>
    <row r="184" spans="1:24" ht="12.75" customHeight="1">
      <c r="A184" s="655">
        <v>4</v>
      </c>
      <c r="B184" s="656">
        <v>14.89</v>
      </c>
      <c r="C184" s="657">
        <v>9285</v>
      </c>
      <c r="D184" s="619" t="s">
        <v>110</v>
      </c>
      <c r="E184" s="619" t="s">
        <v>16</v>
      </c>
      <c r="F184" s="619" t="s">
        <v>76</v>
      </c>
      <c r="G184" s="658" t="s">
        <v>77</v>
      </c>
      <c r="H184" s="659"/>
      <c r="I184" s="619">
        <v>214935754</v>
      </c>
      <c r="J184" s="619">
        <v>912054726</v>
      </c>
      <c r="K184" s="225" t="s">
        <v>260</v>
      </c>
      <c r="L184" s="253" t="str">
        <f t="shared" si="20"/>
        <v>jpbonifacio@academiafa.edu.pt</v>
      </c>
      <c r="M184" s="226" t="str">
        <f t="shared" si="21"/>
        <v/>
      </c>
      <c r="N184" s="225" t="str">
        <f t="shared" si="22"/>
        <v>Contactar Aluno</v>
      </c>
      <c r="O184" s="230"/>
    </row>
    <row r="185" spans="1:24" ht="12.75" customHeight="1">
      <c r="A185" s="655">
        <v>5</v>
      </c>
      <c r="B185" s="656">
        <v>14.8</v>
      </c>
      <c r="C185" s="657">
        <v>9280</v>
      </c>
      <c r="D185" s="619" t="s">
        <v>110</v>
      </c>
      <c r="E185" s="619" t="s">
        <v>16</v>
      </c>
      <c r="F185" s="619" t="s">
        <v>66</v>
      </c>
      <c r="G185" s="658" t="s">
        <v>67</v>
      </c>
      <c r="H185" s="211"/>
      <c r="I185" s="619">
        <v>214013337</v>
      </c>
      <c r="J185" s="619">
        <v>912288700</v>
      </c>
      <c r="K185" s="225" t="s">
        <v>261</v>
      </c>
      <c r="L185" s="253" t="str">
        <f t="shared" si="20"/>
        <v>falourenco@academiafa.edu.pt</v>
      </c>
      <c r="M185" s="226" t="str">
        <f t="shared" si="21"/>
        <v/>
      </c>
      <c r="N185" s="225" t="str">
        <f t="shared" si="22"/>
        <v>Contactar Aluno</v>
      </c>
      <c r="O185" s="660" t="s">
        <v>367</v>
      </c>
    </row>
    <row r="186" spans="1:24" ht="12.75" customHeight="1">
      <c r="A186" s="655">
        <v>6</v>
      </c>
      <c r="B186" s="656">
        <v>14.76</v>
      </c>
      <c r="C186" s="657">
        <v>9278</v>
      </c>
      <c r="D186" s="619" t="s">
        <v>110</v>
      </c>
      <c r="E186" s="619" t="s">
        <v>16</v>
      </c>
      <c r="F186" s="619" t="s">
        <v>62</v>
      </c>
      <c r="G186" s="658" t="s">
        <v>63</v>
      </c>
      <c r="H186" s="661"/>
      <c r="I186" s="619">
        <v>210838879</v>
      </c>
      <c r="J186" s="619">
        <v>9611053331</v>
      </c>
      <c r="K186" s="225" t="s">
        <v>264</v>
      </c>
      <c r="L186" s="253" t="str">
        <f t="shared" si="20"/>
        <v>tfsantos@academiafa.edu.pt</v>
      </c>
      <c r="M186" s="226" t="str">
        <f t="shared" si="21"/>
        <v/>
      </c>
      <c r="N186" s="225" t="str">
        <f t="shared" si="22"/>
        <v>Contactar Aluno</v>
      </c>
      <c r="O186" s="230"/>
    </row>
    <row r="187" spans="1:24" ht="12.75" customHeight="1">
      <c r="A187" s="655">
        <v>7</v>
      </c>
      <c r="B187" s="656">
        <v>14.58</v>
      </c>
      <c r="C187" s="657">
        <v>9282</v>
      </c>
      <c r="D187" s="619" t="s">
        <v>110</v>
      </c>
      <c r="E187" s="619" t="s">
        <v>16</v>
      </c>
      <c r="F187" s="619" t="s">
        <v>70</v>
      </c>
      <c r="G187" s="658" t="s">
        <v>71</v>
      </c>
      <c r="H187" s="661"/>
      <c r="I187" s="619">
        <v>265613422</v>
      </c>
      <c r="J187" s="619">
        <v>933303170</v>
      </c>
      <c r="K187" s="225" t="s">
        <v>262</v>
      </c>
      <c r="L187" s="253" t="str">
        <f t="shared" si="20"/>
        <v>pmjesus@academiafa.edu.pt</v>
      </c>
      <c r="M187" s="226" t="str">
        <f t="shared" si="21"/>
        <v/>
      </c>
      <c r="N187" s="225" t="str">
        <f t="shared" si="22"/>
        <v>Contactar Aluno</v>
      </c>
      <c r="O187" s="230"/>
    </row>
    <row r="188" spans="1:24" ht="12.75" customHeight="1">
      <c r="A188" s="655">
        <v>8</v>
      </c>
      <c r="B188" s="656">
        <v>14.34</v>
      </c>
      <c r="C188" s="657">
        <v>9283</v>
      </c>
      <c r="D188" s="619" t="s">
        <v>110</v>
      </c>
      <c r="E188" s="619" t="s">
        <v>16</v>
      </c>
      <c r="F188" s="619" t="s">
        <v>72</v>
      </c>
      <c r="G188" s="658" t="s">
        <v>73</v>
      </c>
      <c r="H188" s="659"/>
      <c r="I188" s="619">
        <v>968576729</v>
      </c>
      <c r="J188" s="619">
        <v>967935413</v>
      </c>
      <c r="K188" s="225" t="s">
        <v>265</v>
      </c>
      <c r="L188" s="253" t="str">
        <f t="shared" si="20"/>
        <v>pabola@academiafa.edu.pt</v>
      </c>
      <c r="M188" s="226" t="str">
        <f t="shared" si="21"/>
        <v/>
      </c>
      <c r="N188" s="225" t="str">
        <f t="shared" si="22"/>
        <v>Contactar Aluno</v>
      </c>
      <c r="O188" s="230"/>
    </row>
    <row r="189" spans="1:24" ht="12.75" customHeight="1">
      <c r="A189" s="655">
        <v>9</v>
      </c>
      <c r="B189" s="656">
        <v>14.14</v>
      </c>
      <c r="C189" s="657">
        <v>9293</v>
      </c>
      <c r="D189" s="619" t="s">
        <v>110</v>
      </c>
      <c r="E189" s="619" t="s">
        <v>16</v>
      </c>
      <c r="F189" s="619" t="s">
        <v>90</v>
      </c>
      <c r="G189" s="658" t="s">
        <v>91</v>
      </c>
      <c r="H189" s="662"/>
      <c r="I189" s="659">
        <v>916668390</v>
      </c>
      <c r="J189" s="659">
        <v>916923224</v>
      </c>
      <c r="K189" s="225" t="s">
        <v>268</v>
      </c>
      <c r="L189" s="253" t="str">
        <f t="shared" si="20"/>
        <v>jrmendes@academiafa.edu.pt</v>
      </c>
      <c r="M189" s="226" t="str">
        <f t="shared" si="21"/>
        <v/>
      </c>
      <c r="N189" s="225" t="str">
        <f t="shared" si="22"/>
        <v>Contactar Aluno</v>
      </c>
      <c r="O189" s="230"/>
      <c r="S189" s="638"/>
      <c r="T189" s="638"/>
      <c r="U189" s="638"/>
      <c r="V189" s="639"/>
      <c r="W189" s="639"/>
      <c r="X189" s="640"/>
    </row>
    <row r="190" spans="1:24" ht="12.75" customHeight="1">
      <c r="A190" s="655">
        <v>10</v>
      </c>
      <c r="B190" s="656">
        <v>14.04</v>
      </c>
      <c r="C190" s="657">
        <v>9286</v>
      </c>
      <c r="D190" s="619" t="s">
        <v>110</v>
      </c>
      <c r="E190" s="619" t="s">
        <v>16</v>
      </c>
      <c r="F190" s="619" t="s">
        <v>78</v>
      </c>
      <c r="G190" s="658" t="s">
        <v>79</v>
      </c>
      <c r="H190" s="659"/>
      <c r="I190" s="659">
        <v>219243629</v>
      </c>
      <c r="J190" s="659">
        <v>916351773</v>
      </c>
      <c r="K190" s="225" t="s">
        <v>269</v>
      </c>
      <c r="L190" s="253" t="str">
        <f t="shared" si="20"/>
        <v>msaparicio@academiafa.edu.pt</v>
      </c>
      <c r="M190" s="226" t="str">
        <f t="shared" si="21"/>
        <v/>
      </c>
      <c r="N190" s="225" t="str">
        <f t="shared" si="22"/>
        <v>Contactar Aluno</v>
      </c>
      <c r="O190" s="230"/>
      <c r="S190" s="638"/>
      <c r="T190" s="638"/>
      <c r="U190" s="638"/>
      <c r="V190" s="639"/>
      <c r="W190" s="639"/>
      <c r="X190" s="640"/>
    </row>
    <row r="191" spans="1:24" ht="12.75" customHeight="1">
      <c r="A191" s="655">
        <v>13</v>
      </c>
      <c r="B191" s="656">
        <v>13.7</v>
      </c>
      <c r="C191" s="657">
        <v>9277</v>
      </c>
      <c r="D191" s="619" t="s">
        <v>110</v>
      </c>
      <c r="E191" s="619" t="s">
        <v>16</v>
      </c>
      <c r="F191" s="619" t="s">
        <v>60</v>
      </c>
      <c r="G191" s="658" t="s">
        <v>61</v>
      </c>
      <c r="H191" s="659"/>
      <c r="I191" s="619">
        <v>249718091</v>
      </c>
      <c r="J191" s="619">
        <v>914792381</v>
      </c>
      <c r="K191" s="50" t="s">
        <v>272</v>
      </c>
      <c r="L191" s="254" t="str">
        <f t="shared" si="20"/>
        <v>jelopes@academiafa.edu.pt</v>
      </c>
      <c r="M191" s="226" t="str">
        <f t="shared" si="21"/>
        <v>Avisar</v>
      </c>
      <c r="N191" s="225" t="str">
        <f t="shared" si="22"/>
        <v>Contactar Aluno</v>
      </c>
      <c r="O191" s="230"/>
      <c r="S191" s="638"/>
      <c r="T191" s="638"/>
      <c r="U191" s="638"/>
      <c r="V191" s="639"/>
      <c r="W191" s="639"/>
      <c r="X191" s="640"/>
    </row>
    <row r="192" spans="1:24" ht="12.75" customHeight="1">
      <c r="A192" s="655">
        <v>14</v>
      </c>
      <c r="B192" s="656">
        <v>13.71</v>
      </c>
      <c r="C192" s="657">
        <v>9276</v>
      </c>
      <c r="D192" s="619" t="s">
        <v>110</v>
      </c>
      <c r="E192" s="619" t="s">
        <v>16</v>
      </c>
      <c r="F192" s="619" t="s">
        <v>58</v>
      </c>
      <c r="G192" s="658" t="s">
        <v>59</v>
      </c>
      <c r="H192" s="659"/>
      <c r="I192" s="619">
        <v>968012076</v>
      </c>
      <c r="J192" s="619">
        <v>911195528</v>
      </c>
      <c r="K192" s="225" t="s">
        <v>273</v>
      </c>
      <c r="L192" s="253" t="str">
        <f t="shared" si="20"/>
        <v>tlmaria@academiafa.edu.pt</v>
      </c>
      <c r="M192" s="226" t="str">
        <f t="shared" si="21"/>
        <v/>
      </c>
      <c r="N192" s="225" t="str">
        <f t="shared" si="22"/>
        <v>Contactar Aluno</v>
      </c>
      <c r="O192" s="230"/>
      <c r="S192" s="638"/>
      <c r="T192" s="638"/>
      <c r="U192" s="638"/>
      <c r="V192" s="639"/>
      <c r="W192" s="639"/>
      <c r="X192" s="640"/>
    </row>
    <row r="193" spans="1:24" ht="12.75" customHeight="1" thickBot="1">
      <c r="A193" s="663">
        <v>16</v>
      </c>
      <c r="B193" s="664">
        <v>13.44</v>
      </c>
      <c r="C193" s="665">
        <v>9279</v>
      </c>
      <c r="D193" s="666" t="s">
        <v>110</v>
      </c>
      <c r="E193" s="666" t="s">
        <v>16</v>
      </c>
      <c r="F193" s="666" t="s">
        <v>64</v>
      </c>
      <c r="G193" s="667" t="s">
        <v>65</v>
      </c>
      <c r="H193" s="668"/>
      <c r="I193" s="666">
        <v>962761630</v>
      </c>
      <c r="J193" s="666">
        <v>926721129</v>
      </c>
      <c r="K193" s="446" t="s">
        <v>274</v>
      </c>
      <c r="L193" s="447" t="str">
        <f t="shared" si="20"/>
        <v>rdpires@academiafa.edu.pt</v>
      </c>
      <c r="M193" s="448" t="str">
        <f t="shared" si="21"/>
        <v/>
      </c>
      <c r="N193" s="449" t="str">
        <f t="shared" si="22"/>
        <v>Contactar Aluno</v>
      </c>
      <c r="O193" s="450"/>
      <c r="S193" s="638"/>
      <c r="T193" s="638"/>
      <c r="U193" s="638"/>
      <c r="V193" s="639"/>
      <c r="W193" s="639"/>
      <c r="X193" s="640"/>
    </row>
    <row r="194" spans="1:24">
      <c r="A194" s="451"/>
      <c r="B194" s="258"/>
      <c r="C194" s="259"/>
      <c r="D194" s="260"/>
      <c r="E194" s="261"/>
      <c r="F194" s="261"/>
      <c r="G194" s="262"/>
      <c r="H194" s="259"/>
      <c r="I194" s="260"/>
      <c r="J194" s="259"/>
      <c r="K194" s="259"/>
      <c r="L194" s="263"/>
      <c r="M194" s="264"/>
      <c r="N194" s="260"/>
      <c r="O194" s="260"/>
    </row>
    <row r="195" spans="1:24">
      <c r="A195" s="669"/>
      <c r="B195" s="638"/>
      <c r="C195" s="670"/>
      <c r="D195" s="638"/>
      <c r="E195" s="638"/>
      <c r="F195" s="638"/>
      <c r="G195" s="639"/>
      <c r="H195" s="671"/>
      <c r="I195" s="638"/>
      <c r="J195" s="260"/>
      <c r="K195" s="260"/>
      <c r="L195" s="267"/>
      <c r="M195" s="264"/>
      <c r="N195" s="260"/>
      <c r="O195" s="260"/>
    </row>
    <row r="196" spans="1:24">
      <c r="A196" s="669"/>
      <c r="B196" s="638"/>
      <c r="C196" s="670"/>
      <c r="D196" s="638"/>
      <c r="E196" s="638"/>
      <c r="F196" s="638"/>
      <c r="G196" s="639"/>
      <c r="H196" s="671"/>
      <c r="I196" s="638"/>
      <c r="J196" s="638"/>
      <c r="K196" s="265"/>
      <c r="L196" s="267"/>
      <c r="M196" s="264"/>
      <c r="N196" s="260"/>
      <c r="O196" s="260"/>
    </row>
    <row r="197" spans="1:24">
      <c r="A197" s="669"/>
      <c r="B197" s="638"/>
      <c r="C197" s="670"/>
      <c r="D197" s="638"/>
      <c r="E197" s="638"/>
      <c r="F197" s="638"/>
      <c r="G197" s="639"/>
      <c r="H197" s="671"/>
      <c r="I197" s="638"/>
      <c r="J197" s="638"/>
      <c r="K197" s="260"/>
      <c r="L197" s="267"/>
      <c r="M197" s="264"/>
      <c r="N197" s="260"/>
      <c r="O197" s="260"/>
    </row>
    <row r="198" spans="1:24">
      <c r="A198" s="669"/>
      <c r="B198" s="638"/>
      <c r="C198" s="670"/>
      <c r="D198" s="638"/>
      <c r="E198" s="638"/>
      <c r="F198" s="638"/>
      <c r="G198" s="639"/>
      <c r="H198" s="671"/>
      <c r="I198" s="669"/>
      <c r="J198" s="638"/>
      <c r="K198" s="260"/>
      <c r="L198" s="267"/>
      <c r="M198" s="264"/>
      <c r="N198" s="260"/>
      <c r="O198" s="260"/>
    </row>
    <row r="199" spans="1:24">
      <c r="A199" s="669"/>
      <c r="B199" s="672"/>
      <c r="C199" s="669"/>
      <c r="D199" s="638"/>
      <c r="E199" s="669"/>
      <c r="F199" s="669"/>
      <c r="G199" s="673"/>
      <c r="H199" s="671"/>
      <c r="I199" s="671"/>
      <c r="J199" s="638"/>
      <c r="K199" s="260"/>
      <c r="L199" s="267"/>
      <c r="M199" s="264"/>
      <c r="N199" s="260"/>
      <c r="O199" s="260"/>
    </row>
    <row r="200" spans="1:24">
      <c r="A200" s="669"/>
      <c r="B200" s="638"/>
      <c r="C200" s="670"/>
      <c r="D200" s="638"/>
      <c r="E200" s="638"/>
      <c r="F200" s="638"/>
      <c r="G200" s="639"/>
      <c r="H200" s="671"/>
      <c r="I200" s="671"/>
      <c r="J200" s="638"/>
      <c r="K200" s="260"/>
      <c r="L200" s="267"/>
      <c r="M200" s="264"/>
      <c r="N200" s="260"/>
      <c r="O200" s="260"/>
    </row>
    <row r="201" spans="1:24">
      <c r="A201" s="669"/>
      <c r="B201" s="172"/>
      <c r="C201" s="638"/>
      <c r="D201" s="638"/>
      <c r="E201" s="638"/>
      <c r="F201" s="639"/>
      <c r="G201" s="639"/>
      <c r="H201" s="640"/>
      <c r="I201" s="638"/>
      <c r="J201" s="638"/>
      <c r="K201" s="265"/>
      <c r="L201" s="266"/>
      <c r="M201" s="264"/>
      <c r="N201" s="260"/>
      <c r="O201" s="260"/>
    </row>
    <row r="202" spans="1:24">
      <c r="A202" s="669"/>
      <c r="B202" s="172"/>
      <c r="C202" s="638"/>
      <c r="D202" s="638"/>
      <c r="E202" s="638"/>
      <c r="F202" s="639"/>
      <c r="G202" s="639"/>
      <c r="H202" s="640"/>
      <c r="I202" s="638"/>
      <c r="J202" s="638"/>
      <c r="K202" s="265"/>
      <c r="L202" s="266"/>
      <c r="M202" s="264"/>
      <c r="N202" s="260"/>
      <c r="O202" s="260"/>
    </row>
    <row r="203" spans="1:24">
      <c r="A203" s="669"/>
      <c r="B203" s="172"/>
      <c r="C203" s="638"/>
      <c r="D203" s="638"/>
      <c r="E203" s="638"/>
      <c r="F203" s="639"/>
      <c r="G203" s="639"/>
      <c r="H203" s="640"/>
      <c r="I203" s="638"/>
      <c r="J203" s="638"/>
      <c r="K203" s="265"/>
      <c r="L203" s="266"/>
      <c r="M203" s="264"/>
      <c r="N203" s="260"/>
      <c r="O203" s="260"/>
    </row>
    <row r="204" spans="1:24">
      <c r="A204" s="669"/>
      <c r="B204" s="172"/>
      <c r="C204" s="638"/>
      <c r="D204" s="638"/>
      <c r="E204" s="638"/>
      <c r="F204" s="639"/>
      <c r="G204" s="639"/>
      <c r="H204" s="640"/>
      <c r="I204" s="638"/>
      <c r="J204" s="638"/>
      <c r="K204" s="265"/>
      <c r="L204" s="266"/>
      <c r="M204" s="264"/>
      <c r="N204" s="260"/>
      <c r="O204" s="260"/>
    </row>
    <row r="205" spans="1:24">
      <c r="A205" s="669"/>
      <c r="B205" s="172"/>
      <c r="C205" s="638"/>
      <c r="D205" s="638"/>
      <c r="E205" s="638"/>
      <c r="F205" s="639"/>
      <c r="G205" s="639"/>
      <c r="H205" s="640"/>
      <c r="I205" s="638"/>
      <c r="J205" s="638"/>
      <c r="K205" s="265"/>
      <c r="L205" s="266"/>
      <c r="M205" s="264"/>
      <c r="N205" s="260"/>
      <c r="O205" s="260"/>
    </row>
    <row r="206" spans="1:24">
      <c r="A206" s="669"/>
      <c r="B206" s="172"/>
      <c r="C206" s="638"/>
      <c r="D206" s="638"/>
      <c r="E206" s="638"/>
      <c r="F206" s="639"/>
      <c r="G206" s="639"/>
      <c r="H206" s="640"/>
      <c r="I206" s="638"/>
      <c r="J206" s="638"/>
      <c r="K206" s="265"/>
      <c r="L206" s="266"/>
      <c r="M206" s="264"/>
      <c r="N206" s="260"/>
      <c r="O206" s="260"/>
    </row>
    <row r="207" spans="1:24">
      <c r="A207" s="669"/>
      <c r="B207" s="172"/>
      <c r="C207" s="638"/>
      <c r="D207" s="638"/>
      <c r="E207" s="638"/>
      <c r="F207" s="639"/>
      <c r="G207" s="639"/>
      <c r="H207" s="640"/>
      <c r="I207" s="638"/>
      <c r="J207" s="638"/>
      <c r="K207" s="265"/>
      <c r="L207" s="266"/>
      <c r="M207" s="264"/>
      <c r="N207" s="260"/>
      <c r="O207" s="260"/>
    </row>
    <row r="208" spans="1:24">
      <c r="A208" s="669"/>
      <c r="B208" s="172"/>
      <c r="C208" s="638"/>
      <c r="D208" s="638"/>
      <c r="E208" s="638"/>
      <c r="F208" s="639"/>
      <c r="G208" s="674"/>
      <c r="H208" s="674"/>
      <c r="I208" s="638"/>
      <c r="J208" s="638"/>
      <c r="K208" s="265"/>
      <c r="L208" s="266"/>
      <c r="M208" s="264"/>
      <c r="N208" s="260"/>
      <c r="O208" s="260"/>
    </row>
    <row r="209" spans="1:15">
      <c r="A209" s="669"/>
      <c r="B209" s="172"/>
      <c r="C209" s="638"/>
      <c r="D209" s="638"/>
      <c r="E209" s="638"/>
      <c r="F209" s="639"/>
      <c r="G209" s="639"/>
      <c r="H209" s="640"/>
      <c r="I209" s="638"/>
      <c r="J209" s="638"/>
      <c r="K209" s="265"/>
      <c r="L209" s="266"/>
      <c r="M209" s="264"/>
      <c r="N209" s="260"/>
      <c r="O209" s="260"/>
    </row>
    <row r="210" spans="1:15">
      <c r="A210" s="669"/>
      <c r="B210" s="172"/>
      <c r="C210" s="638"/>
      <c r="D210" s="638"/>
      <c r="E210" s="638"/>
      <c r="F210" s="639"/>
      <c r="G210" s="639"/>
      <c r="H210" s="640"/>
      <c r="I210" s="638"/>
      <c r="J210" s="638"/>
      <c r="K210" s="265"/>
      <c r="L210" s="266"/>
      <c r="M210" s="264"/>
      <c r="N210" s="260"/>
      <c r="O210" s="260"/>
    </row>
    <row r="211" spans="1:15">
      <c r="A211" s="669"/>
      <c r="B211" s="172"/>
      <c r="C211" s="638"/>
      <c r="D211" s="638"/>
      <c r="E211" s="638"/>
      <c r="F211" s="639"/>
      <c r="G211" s="639"/>
      <c r="H211" s="640"/>
      <c r="I211" s="638"/>
      <c r="J211" s="638"/>
      <c r="K211" s="265"/>
      <c r="L211" s="266"/>
      <c r="M211" s="264"/>
      <c r="N211" s="260"/>
      <c r="O211" s="260"/>
    </row>
    <row r="212" spans="1:15">
      <c r="B212" s="260"/>
      <c r="D212" s="260"/>
      <c r="E212" s="260"/>
      <c r="F212" s="260"/>
      <c r="G212" s="267"/>
      <c r="H212" s="260"/>
      <c r="I212" s="260"/>
      <c r="J212" s="260"/>
      <c r="K212" s="260"/>
      <c r="L212" s="267"/>
      <c r="M212" s="264"/>
      <c r="N212" s="260"/>
      <c r="O212" s="260"/>
    </row>
    <row r="213" spans="1:15">
      <c r="B213" s="268"/>
      <c r="D213" s="260"/>
      <c r="E213" s="260"/>
      <c r="F213" s="260"/>
      <c r="G213" s="269"/>
      <c r="H213" s="260"/>
      <c r="I213" s="260"/>
      <c r="J213" s="260"/>
      <c r="K213" s="260"/>
      <c r="L213" s="267"/>
      <c r="M213" s="264"/>
      <c r="N213" s="260"/>
      <c r="O213" s="260"/>
    </row>
    <row r="214" spans="1:15">
      <c r="B214" s="260"/>
      <c r="D214" s="260"/>
      <c r="E214" s="260"/>
      <c r="F214" s="260"/>
      <c r="G214" s="267"/>
      <c r="H214" s="260"/>
      <c r="I214" s="260"/>
      <c r="J214" s="260"/>
      <c r="K214" s="260"/>
      <c r="L214" s="267"/>
      <c r="M214" s="264"/>
      <c r="N214" s="260"/>
      <c r="O214" s="260"/>
    </row>
    <row r="215" spans="1:15">
      <c r="B215" s="260"/>
      <c r="D215" s="260"/>
      <c r="E215" s="260"/>
      <c r="F215" s="260"/>
      <c r="G215" s="267"/>
      <c r="H215" s="260"/>
      <c r="I215" s="260"/>
      <c r="J215" s="260"/>
      <c r="K215" s="260"/>
      <c r="L215" s="267"/>
      <c r="M215" s="264"/>
      <c r="N215" s="260"/>
      <c r="O215" s="260"/>
    </row>
    <row r="216" spans="1:15">
      <c r="B216" s="260"/>
      <c r="D216" s="260"/>
      <c r="E216" s="260"/>
      <c r="F216" s="260"/>
      <c r="G216" s="267"/>
      <c r="H216" s="260"/>
      <c r="I216" s="260"/>
      <c r="J216" s="260"/>
      <c r="K216" s="260"/>
      <c r="L216" s="267"/>
      <c r="M216" s="264"/>
      <c r="N216" s="260"/>
      <c r="O216" s="260"/>
    </row>
    <row r="217" spans="1:15">
      <c r="B217" s="260"/>
      <c r="D217" s="260"/>
      <c r="E217" s="260"/>
      <c r="F217" s="260"/>
      <c r="G217" s="267"/>
      <c r="H217" s="260"/>
      <c r="I217" s="260"/>
      <c r="J217" s="260"/>
      <c r="K217" s="260"/>
      <c r="L217" s="267"/>
      <c r="M217" s="264"/>
      <c r="N217" s="260"/>
      <c r="O217" s="260"/>
    </row>
    <row r="218" spans="1:15">
      <c r="B218" s="260"/>
      <c r="D218" s="260"/>
      <c r="E218" s="260"/>
      <c r="F218" s="260"/>
      <c r="G218" s="267"/>
      <c r="H218" s="260"/>
      <c r="I218" s="260"/>
      <c r="J218" s="260"/>
      <c r="K218" s="260"/>
      <c r="L218" s="267"/>
      <c r="M218" s="264"/>
      <c r="N218" s="260"/>
      <c r="O218" s="260"/>
    </row>
    <row r="219" spans="1:15">
      <c r="B219" s="260"/>
      <c r="D219" s="260"/>
      <c r="E219" s="260"/>
      <c r="F219" s="260"/>
      <c r="G219" s="267"/>
      <c r="H219" s="260"/>
      <c r="I219" s="260"/>
      <c r="J219" s="260"/>
      <c r="K219" s="260"/>
      <c r="L219" s="267"/>
      <c r="M219" s="264"/>
      <c r="N219" s="260"/>
      <c r="O219" s="260"/>
    </row>
    <row r="220" spans="1:15">
      <c r="B220" s="260"/>
      <c r="D220" s="260"/>
      <c r="E220" s="260"/>
      <c r="F220" s="260"/>
      <c r="G220" s="267"/>
      <c r="H220" s="260"/>
      <c r="I220" s="260"/>
      <c r="J220" s="260"/>
      <c r="K220" s="260"/>
      <c r="L220" s="267"/>
      <c r="M220" s="264"/>
      <c r="N220" s="260"/>
      <c r="O220" s="260"/>
    </row>
    <row r="221" spans="1:15">
      <c r="B221" s="268"/>
      <c r="D221" s="260"/>
      <c r="E221" s="260"/>
      <c r="F221" s="260"/>
      <c r="G221" s="269"/>
      <c r="H221" s="260"/>
      <c r="I221" s="260"/>
      <c r="J221" s="260"/>
      <c r="K221" s="260"/>
      <c r="L221" s="267"/>
      <c r="M221" s="264"/>
      <c r="N221" s="260"/>
      <c r="O221" s="260"/>
    </row>
    <row r="222" spans="1:15">
      <c r="B222" s="260"/>
      <c r="D222" s="260"/>
      <c r="E222" s="260"/>
      <c r="F222" s="260"/>
      <c r="G222" s="267"/>
      <c r="H222" s="260"/>
      <c r="I222" s="260"/>
      <c r="J222" s="260"/>
      <c r="K222" s="260"/>
      <c r="L222" s="267"/>
      <c r="M222" s="264"/>
      <c r="N222" s="260"/>
      <c r="O222" s="260"/>
    </row>
    <row r="223" spans="1:15">
      <c r="B223" s="260"/>
      <c r="D223" s="260"/>
      <c r="E223" s="260"/>
      <c r="F223" s="260"/>
      <c r="G223" s="267"/>
      <c r="H223" s="260"/>
      <c r="I223" s="260"/>
      <c r="J223" s="260"/>
      <c r="K223" s="260"/>
      <c r="L223" s="267"/>
      <c r="M223" s="264"/>
      <c r="N223" s="260"/>
      <c r="O223" s="260"/>
    </row>
    <row r="224" spans="1:15">
      <c r="B224" s="260"/>
      <c r="D224" s="260"/>
      <c r="E224" s="260"/>
      <c r="F224" s="260"/>
      <c r="G224" s="267"/>
      <c r="H224" s="260"/>
      <c r="I224" s="260"/>
      <c r="J224" s="260"/>
      <c r="K224" s="260"/>
      <c r="L224" s="267"/>
      <c r="M224" s="264"/>
      <c r="N224" s="260"/>
      <c r="O224" s="260"/>
    </row>
    <row r="225" spans="2:15">
      <c r="B225" s="260"/>
      <c r="D225" s="260"/>
      <c r="E225" s="260"/>
      <c r="F225" s="260"/>
      <c r="G225" s="267"/>
      <c r="H225" s="260"/>
      <c r="I225" s="260"/>
      <c r="J225" s="260"/>
      <c r="K225" s="260"/>
      <c r="L225" s="267"/>
      <c r="M225" s="264"/>
      <c r="N225" s="260"/>
      <c r="O225" s="260"/>
    </row>
    <row r="226" spans="2:15">
      <c r="B226" s="260"/>
      <c r="D226" s="260"/>
      <c r="E226" s="260"/>
      <c r="F226" s="260"/>
      <c r="G226" s="267"/>
      <c r="H226" s="260"/>
      <c r="I226" s="260"/>
      <c r="J226" s="260"/>
      <c r="K226" s="260"/>
      <c r="L226" s="267"/>
      <c r="M226" s="264"/>
      <c r="N226" s="260"/>
      <c r="O226" s="260"/>
    </row>
  </sheetData>
  <phoneticPr fontId="5" type="noConversion"/>
  <printOptions horizontalCentered="1"/>
  <pageMargins left="0.39370078740157483" right="0.39370078740157483" top="1.69" bottom="0.78740157480314965" header="0.27559055118110237" footer="0.47244094488188981"/>
  <pageSetup paperSize="9" orientation="landscape" horizontalDpi="300" verticalDpi="300" r:id="rId1"/>
  <headerFooter alignWithMargins="0">
    <oddHeader xml:space="preserve">&amp;C&amp;"Comic Sans MS,Regular"&amp;12MINISTÉRIO DA DEFESA NACIONAL
FORÇA AÉREA
CAL - Secretaria
&amp;UMAPA DE EFECTIVOS DE PESSOAL EM PREPARAÇÃO </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78850" r:id="rId4" name="Drop Down 2">
              <controlPr defaultSize="0" autoLine="0" autoPict="0">
                <anchor moveWithCells="1">
                  <from>
                    <xdr:col>16</xdr:col>
                    <xdr:colOff>0</xdr:colOff>
                    <xdr:row>0</xdr:row>
                    <xdr:rowOff>9525</xdr:rowOff>
                  </from>
                  <to>
                    <xdr:col>17</xdr:col>
                    <xdr:colOff>9525</xdr:colOff>
                    <xdr:row>1</xdr:row>
                    <xdr:rowOff>38100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13"/>
  </sheetPr>
  <dimension ref="A1:O173"/>
  <sheetViews>
    <sheetView zoomScaleNormal="100" workbookViewId="0">
      <pane xSplit="1" ySplit="1" topLeftCell="B26" activePane="bottomRight" state="frozen"/>
      <selection pane="topRight" activeCell="B1" sqref="B1"/>
      <selection pane="bottomLeft" activeCell="A2" sqref="A2"/>
      <selection pane="bottomRight" activeCell="F171" sqref="F171:L171"/>
    </sheetView>
  </sheetViews>
  <sheetFormatPr defaultRowHeight="14.25"/>
  <cols>
    <col min="1" max="1" width="9.140625" style="301"/>
    <col min="2" max="2" width="8.140625" style="45" bestFit="1" customWidth="1"/>
    <col min="3" max="3" width="9" style="44" bestFit="1" customWidth="1"/>
    <col min="4" max="4" width="8.140625" style="45" bestFit="1" customWidth="1"/>
    <col min="5" max="5" width="61" style="44" bestFit="1" customWidth="1"/>
    <col min="6" max="6" width="11.7109375" style="44" bestFit="1" customWidth="1"/>
    <col min="7" max="7" width="11" style="44" bestFit="1" customWidth="1"/>
    <col min="8" max="8" width="11.5703125" style="44" bestFit="1" customWidth="1"/>
    <col min="9" max="9" width="6.7109375" style="44" bestFit="1" customWidth="1"/>
    <col min="10" max="10" width="5.28515625" style="44" bestFit="1" customWidth="1"/>
    <col min="11" max="11" width="8.28515625" style="44" bestFit="1" customWidth="1"/>
    <col min="12" max="12" width="13.5703125" style="45" bestFit="1" customWidth="1"/>
    <col min="13" max="13" width="11" style="46" customWidth="1"/>
    <col min="14" max="14" width="8" style="46" customWidth="1"/>
    <col min="15" max="15" width="12.85546875" style="45" customWidth="1"/>
    <col min="16" max="16" width="5.85546875" style="45" customWidth="1"/>
    <col min="17" max="16384" width="9.140625" style="45"/>
  </cols>
  <sheetData>
    <row r="1" spans="1:12" ht="15" thickBot="1">
      <c r="A1" s="300"/>
      <c r="B1" s="43" t="s">
        <v>5</v>
      </c>
      <c r="C1" s="43" t="s">
        <v>6</v>
      </c>
      <c r="D1" s="43" t="s">
        <v>7</v>
      </c>
      <c r="E1" s="297" t="s">
        <v>8</v>
      </c>
      <c r="F1" s="297" t="s">
        <v>503</v>
      </c>
      <c r="G1" s="297" t="s">
        <v>504</v>
      </c>
      <c r="H1" s="297" t="s">
        <v>505</v>
      </c>
      <c r="I1" s="297" t="s">
        <v>506</v>
      </c>
      <c r="J1" s="297" t="s">
        <v>507</v>
      </c>
      <c r="K1" s="297" t="s">
        <v>508</v>
      </c>
      <c r="L1" s="297" t="s">
        <v>502</v>
      </c>
    </row>
    <row r="2" spans="1:12" ht="2.25" customHeight="1" thickBot="1">
      <c r="A2" s="393"/>
      <c r="E2" s="296"/>
      <c r="G2" s="45"/>
    </row>
    <row r="3" spans="1:12" ht="12.75">
      <c r="A3" s="685" t="s">
        <v>615</v>
      </c>
      <c r="B3" s="394" t="s">
        <v>51</v>
      </c>
      <c r="C3" s="395" t="s">
        <v>13</v>
      </c>
      <c r="D3" s="395" t="s">
        <v>659</v>
      </c>
      <c r="E3" s="396" t="s">
        <v>660</v>
      </c>
      <c r="F3" s="311"/>
      <c r="G3" s="168"/>
      <c r="H3" s="168"/>
      <c r="I3" s="168"/>
      <c r="J3" s="168"/>
      <c r="K3" s="168"/>
      <c r="L3" s="324">
        <v>43344</v>
      </c>
    </row>
    <row r="4" spans="1:12" ht="12.75">
      <c r="A4" s="686"/>
      <c r="B4" s="298" t="s">
        <v>51</v>
      </c>
      <c r="C4" s="368" t="s">
        <v>16</v>
      </c>
      <c r="D4" s="368" t="s">
        <v>619</v>
      </c>
      <c r="E4" s="398" t="s">
        <v>620</v>
      </c>
      <c r="F4" s="327"/>
      <c r="G4" s="147"/>
      <c r="H4" s="147"/>
      <c r="I4" s="147"/>
      <c r="J4" s="147"/>
      <c r="K4" s="147"/>
      <c r="L4" s="508">
        <v>43344</v>
      </c>
    </row>
    <row r="5" spans="1:12" ht="12.75">
      <c r="A5" s="686"/>
      <c r="B5" s="298" t="s">
        <v>51</v>
      </c>
      <c r="C5" s="368" t="s">
        <v>16</v>
      </c>
      <c r="D5" s="368" t="s">
        <v>621</v>
      </c>
      <c r="E5" s="398" t="s">
        <v>622</v>
      </c>
      <c r="F5" s="327"/>
      <c r="G5" s="147"/>
      <c r="H5" s="147"/>
      <c r="I5" s="147"/>
      <c r="J5" s="147"/>
      <c r="K5" s="147"/>
      <c r="L5" s="508">
        <v>43344</v>
      </c>
    </row>
    <row r="6" spans="1:12" ht="12.75">
      <c r="A6" s="686"/>
      <c r="B6" s="298" t="s">
        <v>51</v>
      </c>
      <c r="C6" s="368" t="s">
        <v>13</v>
      </c>
      <c r="D6" s="368" t="s">
        <v>661</v>
      </c>
      <c r="E6" s="398" t="s">
        <v>662</v>
      </c>
      <c r="F6" s="327"/>
      <c r="G6" s="147"/>
      <c r="H6" s="147"/>
      <c r="I6" s="147"/>
      <c r="J6" s="147"/>
      <c r="K6" s="147"/>
      <c r="L6" s="508">
        <v>43344</v>
      </c>
    </row>
    <row r="7" spans="1:12" ht="12.75">
      <c r="A7" s="686"/>
      <c r="B7" s="298" t="s">
        <v>51</v>
      </c>
      <c r="C7" s="368" t="s">
        <v>13</v>
      </c>
      <c r="D7" s="368" t="s">
        <v>663</v>
      </c>
      <c r="E7" s="398" t="s">
        <v>664</v>
      </c>
      <c r="F7" s="509"/>
      <c r="G7" s="397"/>
      <c r="H7" s="397"/>
      <c r="I7" s="397"/>
      <c r="J7" s="397"/>
      <c r="K7" s="397"/>
      <c r="L7" s="412"/>
    </row>
    <row r="8" spans="1:12" ht="12.75">
      <c r="A8" s="686"/>
      <c r="B8" s="298" t="s">
        <v>51</v>
      </c>
      <c r="C8" s="368" t="s">
        <v>13</v>
      </c>
      <c r="D8" s="368" t="s">
        <v>665</v>
      </c>
      <c r="E8" s="398" t="s">
        <v>666</v>
      </c>
      <c r="F8" s="327"/>
      <c r="G8" s="147"/>
      <c r="H8" s="147"/>
      <c r="I8" s="147"/>
      <c r="J8" s="147"/>
      <c r="K8" s="147"/>
      <c r="L8" s="508">
        <v>43344</v>
      </c>
    </row>
    <row r="9" spans="1:12" ht="12.75">
      <c r="A9" s="686"/>
      <c r="B9" s="298" t="s">
        <v>51</v>
      </c>
      <c r="C9" s="368" t="s">
        <v>41</v>
      </c>
      <c r="D9" s="368" t="s">
        <v>667</v>
      </c>
      <c r="E9" s="398" t="s">
        <v>668</v>
      </c>
      <c r="F9" s="327"/>
      <c r="G9" s="147"/>
      <c r="H9" s="147"/>
      <c r="I9" s="147"/>
      <c r="J9" s="147"/>
      <c r="K9" s="147"/>
      <c r="L9" s="508">
        <v>43344</v>
      </c>
    </row>
    <row r="10" spans="1:12" ht="12.75">
      <c r="A10" s="686"/>
      <c r="B10" s="298" t="s">
        <v>51</v>
      </c>
      <c r="C10" s="368" t="s">
        <v>13</v>
      </c>
      <c r="D10" s="368" t="s">
        <v>669</v>
      </c>
      <c r="E10" s="398" t="s">
        <v>670</v>
      </c>
      <c r="F10" s="327"/>
      <c r="G10" s="147"/>
      <c r="H10" s="147"/>
      <c r="I10" s="147"/>
      <c r="J10" s="147"/>
      <c r="K10" s="147"/>
      <c r="L10" s="508">
        <v>43344</v>
      </c>
    </row>
    <row r="11" spans="1:12" ht="12.75">
      <c r="A11" s="686"/>
      <c r="B11" s="298" t="s">
        <v>51</v>
      </c>
      <c r="C11" s="368" t="s">
        <v>16</v>
      </c>
      <c r="D11" s="368" t="s">
        <v>623</v>
      </c>
      <c r="E11" s="398" t="s">
        <v>624</v>
      </c>
      <c r="F11" s="327"/>
      <c r="G11" s="147"/>
      <c r="H11" s="147"/>
      <c r="I11" s="147"/>
      <c r="J11" s="147"/>
      <c r="K11" s="147"/>
      <c r="L11" s="508">
        <v>43344</v>
      </c>
    </row>
    <row r="12" spans="1:12" ht="12.75">
      <c r="A12" s="686"/>
      <c r="B12" s="298" t="s">
        <v>51</v>
      </c>
      <c r="C12" s="368" t="s">
        <v>16</v>
      </c>
      <c r="D12" s="368" t="s">
        <v>625</v>
      </c>
      <c r="E12" s="398" t="s">
        <v>626</v>
      </c>
      <c r="F12" s="327"/>
      <c r="G12" s="147"/>
      <c r="H12" s="147"/>
      <c r="I12" s="147"/>
      <c r="J12" s="147"/>
      <c r="K12" s="147"/>
      <c r="L12" s="508">
        <v>43344</v>
      </c>
    </row>
    <row r="13" spans="1:12" ht="12.75">
      <c r="A13" s="686"/>
      <c r="B13" s="298" t="s">
        <v>51</v>
      </c>
      <c r="C13" s="368" t="s">
        <v>16</v>
      </c>
      <c r="D13" s="368" t="s">
        <v>627</v>
      </c>
      <c r="E13" s="398" t="s">
        <v>628</v>
      </c>
      <c r="F13" s="327"/>
      <c r="G13" s="147"/>
      <c r="H13" s="147"/>
      <c r="I13" s="147"/>
      <c r="J13" s="147"/>
      <c r="K13" s="147"/>
      <c r="L13" s="508">
        <v>43344</v>
      </c>
    </row>
    <row r="14" spans="1:12" ht="12.75">
      <c r="A14" s="686"/>
      <c r="B14" s="298" t="s">
        <v>51</v>
      </c>
      <c r="C14" s="368" t="s">
        <v>16</v>
      </c>
      <c r="D14" s="368" t="s">
        <v>629</v>
      </c>
      <c r="E14" s="398" t="s">
        <v>630</v>
      </c>
      <c r="F14" s="327"/>
      <c r="G14" s="147"/>
      <c r="H14" s="147"/>
      <c r="I14" s="147"/>
      <c r="J14" s="147"/>
      <c r="K14" s="147"/>
      <c r="L14" s="508">
        <v>43344</v>
      </c>
    </row>
    <row r="15" spans="1:12" ht="12.75">
      <c r="A15" s="686"/>
      <c r="B15" s="298" t="s">
        <v>51</v>
      </c>
      <c r="C15" s="368" t="s">
        <v>13</v>
      </c>
      <c r="D15" s="368" t="s">
        <v>671</v>
      </c>
      <c r="E15" s="398" t="s">
        <v>672</v>
      </c>
      <c r="F15" s="327"/>
      <c r="G15" s="147"/>
      <c r="H15" s="147"/>
      <c r="I15" s="147"/>
      <c r="J15" s="147"/>
      <c r="K15" s="147"/>
      <c r="L15" s="508">
        <v>43344</v>
      </c>
    </row>
    <row r="16" spans="1:12" ht="12.75">
      <c r="A16" s="686"/>
      <c r="B16" s="298" t="s">
        <v>51</v>
      </c>
      <c r="C16" s="368" t="s">
        <v>13</v>
      </c>
      <c r="D16" s="368" t="s">
        <v>673</v>
      </c>
      <c r="E16" s="398" t="s">
        <v>674</v>
      </c>
      <c r="F16" s="327"/>
      <c r="G16" s="147"/>
      <c r="H16" s="147"/>
      <c r="I16" s="147"/>
      <c r="J16" s="147"/>
      <c r="K16" s="147"/>
      <c r="L16" s="508">
        <v>43344</v>
      </c>
    </row>
    <row r="17" spans="1:12" ht="12.75">
      <c r="A17" s="686"/>
      <c r="B17" s="298" t="s">
        <v>51</v>
      </c>
      <c r="C17" s="368" t="s">
        <v>16</v>
      </c>
      <c r="D17" s="368" t="s">
        <v>631</v>
      </c>
      <c r="E17" s="398" t="s">
        <v>632</v>
      </c>
      <c r="F17" s="327"/>
      <c r="G17" s="147"/>
      <c r="H17" s="147"/>
      <c r="I17" s="147"/>
      <c r="J17" s="147"/>
      <c r="K17" s="147"/>
      <c r="L17" s="508">
        <v>43344</v>
      </c>
    </row>
    <row r="18" spans="1:12" ht="12.75">
      <c r="A18" s="686"/>
      <c r="B18" s="298" t="s">
        <v>51</v>
      </c>
      <c r="C18" s="368" t="s">
        <v>13</v>
      </c>
      <c r="D18" s="368" t="s">
        <v>675</v>
      </c>
      <c r="E18" s="398" t="s">
        <v>676</v>
      </c>
      <c r="F18" s="327"/>
      <c r="G18" s="147"/>
      <c r="H18" s="147"/>
      <c r="I18" s="147"/>
      <c r="J18" s="147"/>
      <c r="K18" s="147"/>
      <c r="L18" s="508">
        <v>43344</v>
      </c>
    </row>
    <row r="19" spans="1:12" ht="12.75">
      <c r="A19" s="686"/>
      <c r="B19" s="298" t="s">
        <v>51</v>
      </c>
      <c r="C19" s="368" t="s">
        <v>16</v>
      </c>
      <c r="D19" s="368" t="s">
        <v>633</v>
      </c>
      <c r="E19" s="398" t="s">
        <v>634</v>
      </c>
      <c r="F19" s="327"/>
      <c r="G19" s="147"/>
      <c r="H19" s="147"/>
      <c r="I19" s="147"/>
      <c r="J19" s="147"/>
      <c r="K19" s="147"/>
      <c r="L19" s="508">
        <v>43344</v>
      </c>
    </row>
    <row r="20" spans="1:12" ht="12.75">
      <c r="A20" s="686"/>
      <c r="B20" s="298" t="s">
        <v>51</v>
      </c>
      <c r="C20" s="368" t="s">
        <v>41</v>
      </c>
      <c r="D20" s="368" t="s">
        <v>677</v>
      </c>
      <c r="E20" s="398" t="s">
        <v>678</v>
      </c>
      <c r="F20" s="327"/>
      <c r="G20" s="147"/>
      <c r="H20" s="147"/>
      <c r="I20" s="147"/>
      <c r="J20" s="147"/>
      <c r="K20" s="147"/>
      <c r="L20" s="508">
        <v>43344</v>
      </c>
    </row>
    <row r="21" spans="1:12" ht="12.75">
      <c r="A21" s="686"/>
      <c r="B21" s="298" t="s">
        <v>51</v>
      </c>
      <c r="C21" s="368" t="s">
        <v>41</v>
      </c>
      <c r="D21" s="368" t="s">
        <v>679</v>
      </c>
      <c r="E21" s="398" t="s">
        <v>680</v>
      </c>
      <c r="F21" s="327"/>
      <c r="G21" s="147"/>
      <c r="H21" s="147"/>
      <c r="I21" s="147"/>
      <c r="J21" s="147"/>
      <c r="K21" s="147"/>
      <c r="L21" s="508">
        <v>43344</v>
      </c>
    </row>
    <row r="22" spans="1:12" ht="12.75">
      <c r="A22" s="686"/>
      <c r="B22" s="298" t="s">
        <v>51</v>
      </c>
      <c r="C22" s="368" t="s">
        <v>16</v>
      </c>
      <c r="D22" s="368" t="s">
        <v>635</v>
      </c>
      <c r="E22" s="398" t="s">
        <v>636</v>
      </c>
      <c r="F22" s="327"/>
      <c r="G22" s="147"/>
      <c r="H22" s="147"/>
      <c r="I22" s="147"/>
      <c r="J22" s="147"/>
      <c r="K22" s="147"/>
      <c r="L22" s="508">
        <v>43344</v>
      </c>
    </row>
    <row r="23" spans="1:12" ht="12.75">
      <c r="A23" s="686"/>
      <c r="B23" s="298" t="s">
        <v>51</v>
      </c>
      <c r="C23" s="368" t="s">
        <v>25</v>
      </c>
      <c r="D23" s="368" t="s">
        <v>681</v>
      </c>
      <c r="E23" s="398" t="s">
        <v>682</v>
      </c>
      <c r="F23" s="327"/>
      <c r="G23" s="147"/>
      <c r="H23" s="147"/>
      <c r="I23" s="147"/>
      <c r="J23" s="147"/>
      <c r="K23" s="147"/>
      <c r="L23" s="508">
        <v>43344</v>
      </c>
    </row>
    <row r="24" spans="1:12" ht="12.75">
      <c r="A24" s="686"/>
      <c r="B24" s="298" t="s">
        <v>51</v>
      </c>
      <c r="C24" s="368" t="s">
        <v>41</v>
      </c>
      <c r="D24" s="368" t="s">
        <v>683</v>
      </c>
      <c r="E24" s="398" t="s">
        <v>684</v>
      </c>
      <c r="F24" s="327"/>
      <c r="G24" s="147"/>
      <c r="H24" s="147"/>
      <c r="I24" s="147"/>
      <c r="J24" s="147"/>
      <c r="K24" s="147"/>
      <c r="L24" s="508">
        <v>43344</v>
      </c>
    </row>
    <row r="25" spans="1:12" ht="12.75">
      <c r="A25" s="686"/>
      <c r="B25" s="298" t="s">
        <v>51</v>
      </c>
      <c r="C25" s="368" t="s">
        <v>25</v>
      </c>
      <c r="D25" s="368" t="s">
        <v>685</v>
      </c>
      <c r="E25" s="398" t="s">
        <v>686</v>
      </c>
      <c r="F25" s="327"/>
      <c r="G25" s="147"/>
      <c r="H25" s="147"/>
      <c r="I25" s="147"/>
      <c r="J25" s="147"/>
      <c r="K25" s="147"/>
      <c r="L25" s="508">
        <v>43344</v>
      </c>
    </row>
    <row r="26" spans="1:12" ht="12.75">
      <c r="A26" s="686"/>
      <c r="B26" s="298" t="s">
        <v>51</v>
      </c>
      <c r="C26" s="368" t="s">
        <v>16</v>
      </c>
      <c r="D26" s="368" t="s">
        <v>637</v>
      </c>
      <c r="E26" s="398" t="s">
        <v>638</v>
      </c>
      <c r="F26" s="327"/>
      <c r="G26" s="147"/>
      <c r="H26" s="147"/>
      <c r="I26" s="147"/>
      <c r="J26" s="147"/>
      <c r="K26" s="147"/>
      <c r="L26" s="508">
        <v>43344</v>
      </c>
    </row>
    <row r="27" spans="1:12" ht="12.75">
      <c r="A27" s="686"/>
      <c r="B27" s="298" t="s">
        <v>51</v>
      </c>
      <c r="C27" s="368" t="s">
        <v>41</v>
      </c>
      <c r="D27" s="368" t="s">
        <v>687</v>
      </c>
      <c r="E27" s="398" t="s">
        <v>688</v>
      </c>
      <c r="F27" s="327"/>
      <c r="G27" s="147"/>
      <c r="H27" s="147"/>
      <c r="I27" s="147"/>
      <c r="J27" s="147"/>
      <c r="K27" s="147"/>
      <c r="L27" s="508">
        <v>43344</v>
      </c>
    </row>
    <row r="28" spans="1:12" ht="12.75">
      <c r="A28" s="686"/>
      <c r="B28" s="298" t="s">
        <v>51</v>
      </c>
      <c r="C28" s="368" t="s">
        <v>16</v>
      </c>
      <c r="D28" s="368" t="s">
        <v>639</v>
      </c>
      <c r="E28" s="398" t="s">
        <v>640</v>
      </c>
      <c r="F28" s="327"/>
      <c r="G28" s="147"/>
      <c r="H28" s="147"/>
      <c r="I28" s="147"/>
      <c r="J28" s="147"/>
      <c r="K28" s="147"/>
      <c r="L28" s="508">
        <v>43344</v>
      </c>
    </row>
    <row r="29" spans="1:12" ht="12.75">
      <c r="A29" s="686"/>
      <c r="B29" s="298" t="s">
        <v>51</v>
      </c>
      <c r="C29" s="368" t="s">
        <v>16</v>
      </c>
      <c r="D29" s="368" t="s">
        <v>641</v>
      </c>
      <c r="E29" s="398" t="s">
        <v>642</v>
      </c>
      <c r="F29" s="327"/>
      <c r="G29" s="147"/>
      <c r="H29" s="147"/>
      <c r="I29" s="147"/>
      <c r="J29" s="147"/>
      <c r="K29" s="147"/>
      <c r="L29" s="508">
        <v>43344</v>
      </c>
    </row>
    <row r="30" spans="1:12" ht="12.75">
      <c r="A30" s="686"/>
      <c r="B30" s="298" t="s">
        <v>51</v>
      </c>
      <c r="C30" s="368" t="s">
        <v>25</v>
      </c>
      <c r="D30" s="368" t="s">
        <v>689</v>
      </c>
      <c r="E30" s="398" t="s">
        <v>690</v>
      </c>
      <c r="F30" s="327"/>
      <c r="G30" s="147"/>
      <c r="H30" s="147"/>
      <c r="I30" s="147"/>
      <c r="J30" s="147"/>
      <c r="K30" s="147"/>
      <c r="L30" s="508">
        <v>43344</v>
      </c>
    </row>
    <row r="31" spans="1:12" ht="12.75">
      <c r="A31" s="686"/>
      <c r="B31" s="298" t="s">
        <v>51</v>
      </c>
      <c r="C31" s="368" t="s">
        <v>16</v>
      </c>
      <c r="D31" s="368" t="s">
        <v>643</v>
      </c>
      <c r="E31" s="398" t="s">
        <v>644</v>
      </c>
      <c r="F31" s="327"/>
      <c r="G31" s="147"/>
      <c r="H31" s="147"/>
      <c r="I31" s="147"/>
      <c r="J31" s="147"/>
      <c r="K31" s="147"/>
      <c r="L31" s="508">
        <v>43344</v>
      </c>
    </row>
    <row r="32" spans="1:12" ht="12.75">
      <c r="A32" s="686"/>
      <c r="B32" s="298" t="s">
        <v>51</v>
      </c>
      <c r="C32" s="368" t="s">
        <v>25</v>
      </c>
      <c r="D32" s="368" t="s">
        <v>691</v>
      </c>
      <c r="E32" s="398" t="s">
        <v>692</v>
      </c>
      <c r="F32" s="327"/>
      <c r="G32" s="147"/>
      <c r="H32" s="147"/>
      <c r="I32" s="147"/>
      <c r="J32" s="147"/>
      <c r="K32" s="147"/>
      <c r="L32" s="508">
        <v>43344</v>
      </c>
    </row>
    <row r="33" spans="1:12" ht="12.75">
      <c r="A33" s="686"/>
      <c r="B33" s="298" t="s">
        <v>51</v>
      </c>
      <c r="C33" s="368" t="s">
        <v>25</v>
      </c>
      <c r="D33" s="368" t="s">
        <v>693</v>
      </c>
      <c r="E33" s="398" t="s">
        <v>694</v>
      </c>
      <c r="F33" s="327"/>
      <c r="G33" s="147"/>
      <c r="H33" s="147"/>
      <c r="I33" s="147"/>
      <c r="J33" s="147"/>
      <c r="K33" s="147"/>
      <c r="L33" s="508">
        <v>43344</v>
      </c>
    </row>
    <row r="34" spans="1:12" ht="12.75">
      <c r="A34" s="686"/>
      <c r="B34" s="298" t="s">
        <v>51</v>
      </c>
      <c r="C34" s="368" t="s">
        <v>106</v>
      </c>
      <c r="D34" s="368" t="s">
        <v>695</v>
      </c>
      <c r="E34" s="398" t="s">
        <v>696</v>
      </c>
      <c r="F34" s="327"/>
      <c r="G34" s="147"/>
      <c r="H34" s="147"/>
      <c r="I34" s="147"/>
      <c r="J34" s="147"/>
      <c r="K34" s="147"/>
      <c r="L34" s="508">
        <v>43344</v>
      </c>
    </row>
    <row r="35" spans="1:12" ht="12.75">
      <c r="A35" s="686"/>
      <c r="B35" s="298" t="s">
        <v>197</v>
      </c>
      <c r="C35" s="368" t="s">
        <v>16</v>
      </c>
      <c r="D35" s="368" t="s">
        <v>645</v>
      </c>
      <c r="E35" s="398" t="s">
        <v>646</v>
      </c>
      <c r="F35" s="327"/>
      <c r="G35" s="147"/>
      <c r="H35" s="147"/>
      <c r="I35" s="147"/>
      <c r="J35" s="147"/>
      <c r="K35" s="147"/>
      <c r="L35" s="508">
        <v>43344</v>
      </c>
    </row>
    <row r="36" spans="1:12" ht="12.75">
      <c r="A36" s="686"/>
      <c r="B36" s="298" t="s">
        <v>51</v>
      </c>
      <c r="C36" s="368" t="s">
        <v>16</v>
      </c>
      <c r="D36" s="368" t="s">
        <v>647</v>
      </c>
      <c r="E36" s="398" t="s">
        <v>648</v>
      </c>
      <c r="F36" s="327"/>
      <c r="G36" s="147"/>
      <c r="H36" s="147"/>
      <c r="I36" s="147"/>
      <c r="J36" s="147"/>
      <c r="K36" s="147"/>
      <c r="L36" s="508">
        <v>43344</v>
      </c>
    </row>
    <row r="37" spans="1:12" ht="12.75">
      <c r="A37" s="686"/>
      <c r="B37" s="298" t="s">
        <v>51</v>
      </c>
      <c r="C37" s="368" t="s">
        <v>25</v>
      </c>
      <c r="D37" s="368" t="s">
        <v>697</v>
      </c>
      <c r="E37" s="398" t="s">
        <v>698</v>
      </c>
      <c r="F37" s="327"/>
      <c r="G37" s="147"/>
      <c r="H37" s="147"/>
      <c r="I37" s="147"/>
      <c r="J37" s="147"/>
      <c r="K37" s="147"/>
      <c r="L37" s="508">
        <v>43344</v>
      </c>
    </row>
    <row r="38" spans="1:12" ht="13.5" thickBot="1">
      <c r="A38" s="686"/>
      <c r="B38" s="299" t="s">
        <v>51</v>
      </c>
      <c r="C38" s="371" t="s">
        <v>16</v>
      </c>
      <c r="D38" s="371" t="s">
        <v>649</v>
      </c>
      <c r="E38" s="399" t="s">
        <v>650</v>
      </c>
      <c r="F38" s="332"/>
      <c r="G38" s="333"/>
      <c r="H38" s="333"/>
      <c r="I38" s="333"/>
      <c r="J38" s="333"/>
      <c r="K38" s="333"/>
      <c r="L38" s="510">
        <v>43344</v>
      </c>
    </row>
    <row r="39" spans="1:12" ht="12.75">
      <c r="A39" s="685" t="s">
        <v>699</v>
      </c>
      <c r="B39" s="294" t="s">
        <v>51</v>
      </c>
      <c r="C39" s="294" t="s">
        <v>13</v>
      </c>
      <c r="D39" s="294" t="s">
        <v>509</v>
      </c>
      <c r="E39" s="330" t="s">
        <v>510</v>
      </c>
      <c r="F39" s="327"/>
      <c r="G39" s="147"/>
      <c r="H39" s="147"/>
      <c r="I39" s="147"/>
      <c r="J39" s="147"/>
      <c r="K39" s="147"/>
      <c r="L39" s="508">
        <v>43344</v>
      </c>
    </row>
    <row r="40" spans="1:12" ht="12.75">
      <c r="A40" s="686"/>
      <c r="B40" s="295" t="s">
        <v>51</v>
      </c>
      <c r="C40" s="295" t="s">
        <v>13</v>
      </c>
      <c r="D40" s="295" t="s">
        <v>511</v>
      </c>
      <c r="E40" s="331" t="s">
        <v>512</v>
      </c>
      <c r="F40" s="327"/>
      <c r="G40" s="147"/>
      <c r="H40" s="147"/>
      <c r="I40" s="147"/>
      <c r="J40" s="147"/>
      <c r="K40" s="147"/>
      <c r="L40" s="328"/>
    </row>
    <row r="41" spans="1:12" ht="12.75">
      <c r="A41" s="686"/>
      <c r="B41" s="295" t="s">
        <v>51</v>
      </c>
      <c r="C41" s="295" t="s">
        <v>16</v>
      </c>
      <c r="D41" s="295" t="s">
        <v>513</v>
      </c>
      <c r="E41" s="331" t="s">
        <v>514</v>
      </c>
      <c r="F41" s="312"/>
      <c r="G41" s="148"/>
      <c r="H41" s="148"/>
      <c r="I41" s="148"/>
      <c r="J41" s="148"/>
      <c r="K41" s="148"/>
      <c r="L41" s="329"/>
    </row>
    <row r="42" spans="1:12" ht="12.75">
      <c r="A42" s="686"/>
      <c r="B42" s="295" t="s">
        <v>51</v>
      </c>
      <c r="C42" s="295" t="s">
        <v>13</v>
      </c>
      <c r="D42" s="295" t="s">
        <v>515</v>
      </c>
      <c r="E42" s="331" t="s">
        <v>516</v>
      </c>
      <c r="F42" s="327"/>
      <c r="G42" s="147"/>
      <c r="H42" s="147"/>
      <c r="I42" s="147"/>
      <c r="J42" s="147"/>
      <c r="K42" s="147"/>
      <c r="L42" s="328"/>
    </row>
    <row r="43" spans="1:12" ht="12.75">
      <c r="A43" s="686"/>
      <c r="B43" s="295" t="s">
        <v>51</v>
      </c>
      <c r="C43" s="295" t="s">
        <v>16</v>
      </c>
      <c r="D43" s="295" t="s">
        <v>517</v>
      </c>
      <c r="E43" s="331" t="s">
        <v>518</v>
      </c>
      <c r="F43" s="327"/>
      <c r="G43" s="147"/>
      <c r="H43" s="147"/>
      <c r="I43" s="147"/>
      <c r="J43" s="147"/>
      <c r="K43" s="147"/>
      <c r="L43" s="328"/>
    </row>
    <row r="44" spans="1:12" ht="12.75">
      <c r="A44" s="686"/>
      <c r="B44" s="295" t="s">
        <v>51</v>
      </c>
      <c r="C44" s="295" t="s">
        <v>16</v>
      </c>
      <c r="D44" s="295" t="s">
        <v>519</v>
      </c>
      <c r="E44" s="331" t="s">
        <v>520</v>
      </c>
      <c r="F44" s="327"/>
      <c r="G44" s="147"/>
      <c r="H44" s="147"/>
      <c r="I44" s="147"/>
      <c r="J44" s="147"/>
      <c r="K44" s="147"/>
      <c r="L44" s="328"/>
    </row>
    <row r="45" spans="1:12" ht="12.75">
      <c r="A45" s="686"/>
      <c r="B45" s="295" t="s">
        <v>51</v>
      </c>
      <c r="C45" s="295" t="s">
        <v>16</v>
      </c>
      <c r="D45" s="295" t="s">
        <v>521</v>
      </c>
      <c r="E45" s="331" t="s">
        <v>522</v>
      </c>
      <c r="F45" s="327"/>
      <c r="G45" s="147"/>
      <c r="H45" s="147"/>
      <c r="I45" s="147"/>
      <c r="J45" s="147"/>
      <c r="K45" s="147"/>
      <c r="L45" s="328"/>
    </row>
    <row r="46" spans="1:12" ht="12.75">
      <c r="A46" s="686"/>
      <c r="B46" s="295" t="s">
        <v>51</v>
      </c>
      <c r="C46" s="295" t="s">
        <v>13</v>
      </c>
      <c r="D46" s="295" t="s">
        <v>523</v>
      </c>
      <c r="E46" s="331" t="s">
        <v>524</v>
      </c>
      <c r="F46" s="312"/>
      <c r="G46" s="148"/>
      <c r="H46" s="148"/>
      <c r="I46" s="148"/>
      <c r="J46" s="148"/>
      <c r="K46" s="148"/>
      <c r="L46" s="329"/>
    </row>
    <row r="47" spans="1:12" ht="12.75">
      <c r="A47" s="686"/>
      <c r="B47" s="295" t="s">
        <v>51</v>
      </c>
      <c r="C47" s="295" t="s">
        <v>41</v>
      </c>
      <c r="D47" s="295" t="s">
        <v>525</v>
      </c>
      <c r="E47" s="331" t="s">
        <v>526</v>
      </c>
      <c r="F47" s="327"/>
      <c r="G47" s="147"/>
      <c r="H47" s="147"/>
      <c r="I47" s="147"/>
      <c r="J47" s="147"/>
      <c r="K47" s="147"/>
      <c r="L47" s="328"/>
    </row>
    <row r="48" spans="1:12" ht="12.75">
      <c r="A48" s="686"/>
      <c r="B48" s="295" t="s">
        <v>51</v>
      </c>
      <c r="C48" s="295" t="s">
        <v>41</v>
      </c>
      <c r="D48" s="295" t="s">
        <v>527</v>
      </c>
      <c r="E48" s="331" t="s">
        <v>528</v>
      </c>
      <c r="F48" s="327"/>
      <c r="G48" s="147"/>
      <c r="H48" s="147"/>
      <c r="I48" s="147"/>
      <c r="J48" s="147"/>
      <c r="K48" s="147"/>
      <c r="L48" s="328"/>
    </row>
    <row r="49" spans="1:15" ht="12.75">
      <c r="A49" s="686"/>
      <c r="B49" s="295" t="s">
        <v>51</v>
      </c>
      <c r="C49" s="295" t="s">
        <v>52</v>
      </c>
      <c r="D49" s="295" t="s">
        <v>529</v>
      </c>
      <c r="E49" s="331" t="s">
        <v>530</v>
      </c>
      <c r="F49" s="327"/>
      <c r="G49" s="147"/>
      <c r="H49" s="147"/>
      <c r="I49" s="147"/>
      <c r="J49" s="147"/>
      <c r="K49" s="147"/>
      <c r="L49" s="328"/>
    </row>
    <row r="50" spans="1:15" ht="12.75">
      <c r="A50" s="686"/>
      <c r="B50" s="295" t="s">
        <v>51</v>
      </c>
      <c r="C50" s="295" t="s">
        <v>16</v>
      </c>
      <c r="D50" s="295" t="s">
        <v>531</v>
      </c>
      <c r="E50" s="331" t="s">
        <v>532</v>
      </c>
      <c r="F50" s="327"/>
      <c r="G50" s="147"/>
      <c r="H50" s="147"/>
      <c r="I50" s="147"/>
      <c r="J50" s="147"/>
      <c r="K50" s="147"/>
      <c r="L50" s="328"/>
    </row>
    <row r="51" spans="1:15" ht="12.75">
      <c r="A51" s="686"/>
      <c r="B51" s="295" t="s">
        <v>51</v>
      </c>
      <c r="C51" s="295" t="s">
        <v>52</v>
      </c>
      <c r="D51" s="295" t="s">
        <v>533</v>
      </c>
      <c r="E51" s="331" t="s">
        <v>534</v>
      </c>
      <c r="F51" s="327"/>
      <c r="G51" s="147"/>
      <c r="H51" s="147"/>
      <c r="I51" s="147"/>
      <c r="J51" s="147"/>
      <c r="K51" s="147"/>
      <c r="L51" s="328"/>
    </row>
    <row r="52" spans="1:15" ht="12.75">
      <c r="A52" s="686"/>
      <c r="B52" s="295" t="s">
        <v>51</v>
      </c>
      <c r="C52" s="295" t="s">
        <v>25</v>
      </c>
      <c r="D52" s="295" t="s">
        <v>535</v>
      </c>
      <c r="E52" s="331" t="s">
        <v>536</v>
      </c>
      <c r="F52" s="327"/>
      <c r="G52" s="147"/>
      <c r="H52" s="147"/>
      <c r="I52" s="147"/>
      <c r="J52" s="147"/>
      <c r="K52" s="147"/>
      <c r="L52" s="328"/>
    </row>
    <row r="53" spans="1:15" ht="12.75">
      <c r="A53" s="686"/>
      <c r="B53" s="295" t="s">
        <v>51</v>
      </c>
      <c r="C53" s="295" t="s">
        <v>13</v>
      </c>
      <c r="D53" s="295" t="s">
        <v>537</v>
      </c>
      <c r="E53" s="331" t="s">
        <v>538</v>
      </c>
      <c r="F53" s="327"/>
      <c r="G53" s="147"/>
      <c r="H53" s="147"/>
      <c r="I53" s="147"/>
      <c r="J53" s="147"/>
      <c r="K53" s="147"/>
      <c r="L53" s="507">
        <v>43145</v>
      </c>
    </row>
    <row r="54" spans="1:15" ht="12.75">
      <c r="A54" s="686"/>
      <c r="B54" s="295" t="s">
        <v>51</v>
      </c>
      <c r="C54" s="295" t="s">
        <v>52</v>
      </c>
      <c r="D54" s="295" t="s">
        <v>539</v>
      </c>
      <c r="E54" s="331" t="s">
        <v>540</v>
      </c>
      <c r="F54" s="327"/>
      <c r="G54" s="147"/>
      <c r="H54" s="147"/>
      <c r="I54" s="147"/>
      <c r="J54" s="147"/>
      <c r="K54" s="147"/>
      <c r="L54" s="328"/>
    </row>
    <row r="55" spans="1:15" ht="12.75">
      <c r="A55" s="686"/>
      <c r="B55" s="295" t="s">
        <v>51</v>
      </c>
      <c r="C55" s="295" t="s">
        <v>16</v>
      </c>
      <c r="D55" s="295" t="s">
        <v>541</v>
      </c>
      <c r="E55" s="331" t="s">
        <v>542</v>
      </c>
      <c r="F55" s="327"/>
      <c r="G55" s="147"/>
      <c r="H55" s="147"/>
      <c r="I55" s="147"/>
      <c r="J55" s="147"/>
      <c r="K55" s="147"/>
      <c r="L55" s="328"/>
    </row>
    <row r="56" spans="1:15" ht="12.75">
      <c r="A56" s="686"/>
      <c r="B56" s="295" t="s">
        <v>51</v>
      </c>
      <c r="C56" s="295" t="s">
        <v>41</v>
      </c>
      <c r="D56" s="295" t="s">
        <v>543</v>
      </c>
      <c r="E56" s="331" t="s">
        <v>544</v>
      </c>
      <c r="F56" s="312"/>
      <c r="G56" s="148"/>
      <c r="H56" s="148"/>
      <c r="I56" s="148"/>
      <c r="J56" s="148"/>
      <c r="K56" s="148"/>
      <c r="L56" s="329"/>
    </row>
    <row r="57" spans="1:15" ht="12.75" customHeight="1">
      <c r="A57" s="686"/>
      <c r="B57" s="295" t="s">
        <v>51</v>
      </c>
      <c r="C57" s="295" t="s">
        <v>16</v>
      </c>
      <c r="D57" s="295" t="s">
        <v>545</v>
      </c>
      <c r="E57" s="331" t="s">
        <v>546</v>
      </c>
      <c r="F57" s="327"/>
      <c r="G57" s="147"/>
      <c r="H57" s="147"/>
      <c r="I57" s="147"/>
      <c r="J57" s="147"/>
      <c r="K57" s="147"/>
      <c r="L57" s="328"/>
    </row>
    <row r="58" spans="1:15" ht="12.75" customHeight="1">
      <c r="A58" s="686"/>
      <c r="B58" s="295" t="s">
        <v>51</v>
      </c>
      <c r="C58" s="295" t="s">
        <v>25</v>
      </c>
      <c r="D58" s="295" t="s">
        <v>547</v>
      </c>
      <c r="E58" s="331" t="s">
        <v>548</v>
      </c>
      <c r="F58" s="327"/>
      <c r="G58" s="147"/>
      <c r="H58" s="147"/>
      <c r="I58" s="147"/>
      <c r="J58" s="147"/>
      <c r="K58" s="147"/>
      <c r="L58" s="328"/>
      <c r="M58" s="46" t="s">
        <v>160</v>
      </c>
      <c r="N58" s="47">
        <v>1</v>
      </c>
    </row>
    <row r="59" spans="1:15" ht="12.75" customHeight="1">
      <c r="A59" s="686"/>
      <c r="B59" s="295" t="s">
        <v>51</v>
      </c>
      <c r="C59" s="295" t="s">
        <v>25</v>
      </c>
      <c r="D59" s="295" t="s">
        <v>549</v>
      </c>
      <c r="E59" s="331" t="s">
        <v>550</v>
      </c>
      <c r="F59" s="327"/>
      <c r="G59" s="147"/>
      <c r="H59" s="147"/>
      <c r="I59" s="147"/>
      <c r="J59" s="147"/>
      <c r="K59" s="147"/>
      <c r="L59" s="328"/>
      <c r="M59" s="46" t="s">
        <v>2</v>
      </c>
      <c r="N59" s="47">
        <v>2</v>
      </c>
    </row>
    <row r="60" spans="1:15" ht="12.75" customHeight="1">
      <c r="A60" s="686"/>
      <c r="B60" s="295" t="s">
        <v>51</v>
      </c>
      <c r="C60" s="295" t="s">
        <v>16</v>
      </c>
      <c r="D60" s="295" t="s">
        <v>551</v>
      </c>
      <c r="E60" s="331" t="s">
        <v>552</v>
      </c>
      <c r="F60" s="327"/>
      <c r="G60" s="147"/>
      <c r="H60" s="147"/>
      <c r="I60" s="147"/>
      <c r="J60" s="147"/>
      <c r="K60" s="147"/>
      <c r="L60" s="328"/>
      <c r="M60" s="46" t="s">
        <v>116</v>
      </c>
      <c r="N60" s="47">
        <v>3</v>
      </c>
    </row>
    <row r="61" spans="1:15" ht="12.75" customHeight="1">
      <c r="A61" s="686"/>
      <c r="B61" s="295" t="s">
        <v>51</v>
      </c>
      <c r="C61" s="295" t="s">
        <v>41</v>
      </c>
      <c r="D61" s="295" t="s">
        <v>553</v>
      </c>
      <c r="E61" s="331" t="s">
        <v>554</v>
      </c>
      <c r="F61" s="312"/>
      <c r="G61" s="148"/>
      <c r="H61" s="148"/>
      <c r="I61" s="148"/>
      <c r="J61" s="148"/>
      <c r="K61" s="148"/>
      <c r="L61" s="329"/>
      <c r="M61" s="46" t="s">
        <v>279</v>
      </c>
      <c r="N61" s="47">
        <v>4</v>
      </c>
    </row>
    <row r="62" spans="1:15" ht="12.75" customHeight="1">
      <c r="A62" s="686"/>
      <c r="B62" s="295" t="s">
        <v>51</v>
      </c>
      <c r="C62" s="295" t="s">
        <v>16</v>
      </c>
      <c r="D62" s="295" t="s">
        <v>555</v>
      </c>
      <c r="E62" s="331" t="s">
        <v>556</v>
      </c>
      <c r="F62" s="327"/>
      <c r="G62" s="147"/>
      <c r="H62" s="147"/>
      <c r="I62" s="147"/>
      <c r="J62" s="147"/>
      <c r="K62" s="147"/>
      <c r="L62" s="328"/>
      <c r="M62" s="46" t="s">
        <v>118</v>
      </c>
      <c r="N62" s="47">
        <v>5</v>
      </c>
      <c r="O62" s="46"/>
    </row>
    <row r="63" spans="1:15" ht="12.75" customHeight="1">
      <c r="A63" s="686"/>
      <c r="B63" s="295" t="s">
        <v>51</v>
      </c>
      <c r="C63" s="295" t="s">
        <v>16</v>
      </c>
      <c r="D63" s="295" t="s">
        <v>557</v>
      </c>
      <c r="E63" s="331" t="s">
        <v>558</v>
      </c>
      <c r="F63" s="327"/>
      <c r="G63" s="147"/>
      <c r="H63" s="147"/>
      <c r="I63" s="147"/>
      <c r="J63" s="147"/>
      <c r="K63" s="147"/>
      <c r="L63" s="328"/>
      <c r="M63" s="46" t="s">
        <v>119</v>
      </c>
      <c r="N63" s="47">
        <v>6</v>
      </c>
      <c r="O63" s="46"/>
    </row>
    <row r="64" spans="1:15" ht="12.75" customHeight="1">
      <c r="A64" s="686"/>
      <c r="B64" s="295" t="s">
        <v>51</v>
      </c>
      <c r="C64" s="295" t="s">
        <v>106</v>
      </c>
      <c r="D64" s="295" t="s">
        <v>559</v>
      </c>
      <c r="E64" s="331" t="s">
        <v>560</v>
      </c>
      <c r="F64" s="327"/>
      <c r="G64" s="147"/>
      <c r="H64" s="147"/>
      <c r="I64" s="147"/>
      <c r="J64" s="147"/>
      <c r="K64" s="147"/>
      <c r="L64" s="328"/>
      <c r="M64" s="46" t="s">
        <v>120</v>
      </c>
      <c r="N64" s="47" t="s">
        <v>280</v>
      </c>
      <c r="O64" s="46"/>
    </row>
    <row r="65" spans="1:15" ht="12.75" customHeight="1">
      <c r="A65" s="686"/>
      <c r="B65" s="295" t="s">
        <v>51</v>
      </c>
      <c r="C65" s="295" t="s">
        <v>16</v>
      </c>
      <c r="D65" s="295" t="s">
        <v>561</v>
      </c>
      <c r="E65" s="331" t="s">
        <v>562</v>
      </c>
      <c r="F65" s="327"/>
      <c r="G65" s="147"/>
      <c r="H65" s="147"/>
      <c r="I65" s="147"/>
      <c r="J65" s="147"/>
      <c r="K65" s="147"/>
      <c r="L65" s="328"/>
      <c r="M65" s="46" t="s">
        <v>122</v>
      </c>
      <c r="N65" s="47" t="s">
        <v>280</v>
      </c>
      <c r="O65" s="46"/>
    </row>
    <row r="66" spans="1:15" ht="12.75" customHeight="1">
      <c r="A66" s="686"/>
      <c r="B66" s="295" t="s">
        <v>51</v>
      </c>
      <c r="C66" s="295" t="s">
        <v>16</v>
      </c>
      <c r="D66" s="295" t="s">
        <v>563</v>
      </c>
      <c r="E66" s="331" t="s">
        <v>564</v>
      </c>
      <c r="F66" s="312"/>
      <c r="G66" s="148"/>
      <c r="H66" s="148"/>
      <c r="I66" s="148"/>
      <c r="J66" s="148"/>
      <c r="K66" s="148"/>
      <c r="L66" s="329"/>
      <c r="M66" s="46" t="s">
        <v>123</v>
      </c>
      <c r="N66" s="47">
        <v>7</v>
      </c>
      <c r="O66" s="46"/>
    </row>
    <row r="67" spans="1:15" ht="12.75" customHeight="1">
      <c r="A67" s="686"/>
      <c r="B67" s="295" t="s">
        <v>51</v>
      </c>
      <c r="C67" s="295" t="s">
        <v>25</v>
      </c>
      <c r="D67" s="295" t="s">
        <v>565</v>
      </c>
      <c r="E67" s="331" t="s">
        <v>566</v>
      </c>
      <c r="F67" s="327"/>
      <c r="G67" s="147"/>
      <c r="H67" s="147"/>
      <c r="I67" s="147"/>
      <c r="J67" s="147"/>
      <c r="K67" s="147"/>
      <c r="L67" s="328"/>
      <c r="M67" s="46" t="s">
        <v>124</v>
      </c>
      <c r="N67" s="47">
        <v>8</v>
      </c>
      <c r="O67" s="46"/>
    </row>
    <row r="68" spans="1:15" ht="12.75" customHeight="1">
      <c r="A68" s="686"/>
      <c r="B68" s="295" t="s">
        <v>51</v>
      </c>
      <c r="C68" s="295" t="s">
        <v>16</v>
      </c>
      <c r="D68" s="295" t="s">
        <v>567</v>
      </c>
      <c r="E68" s="331" t="s">
        <v>568</v>
      </c>
      <c r="F68" s="327"/>
      <c r="G68" s="147"/>
      <c r="H68" s="147"/>
      <c r="I68" s="147"/>
      <c r="J68" s="147"/>
      <c r="K68" s="147"/>
      <c r="L68" s="328"/>
      <c r="M68" s="46" t="s">
        <v>125</v>
      </c>
      <c r="N68" s="47">
        <v>9</v>
      </c>
      <c r="O68" s="46"/>
    </row>
    <row r="69" spans="1:15" ht="12.75" customHeight="1" thickBot="1">
      <c r="A69" s="686"/>
      <c r="B69" s="295" t="s">
        <v>51</v>
      </c>
      <c r="C69" s="295" t="s">
        <v>16</v>
      </c>
      <c r="D69" s="295" t="s">
        <v>569</v>
      </c>
      <c r="E69" s="331" t="s">
        <v>570</v>
      </c>
      <c r="F69" s="332"/>
      <c r="G69" s="333"/>
      <c r="H69" s="333"/>
      <c r="I69" s="333"/>
      <c r="J69" s="333"/>
      <c r="K69" s="333"/>
      <c r="L69" s="334"/>
      <c r="M69" s="46" t="s">
        <v>126</v>
      </c>
      <c r="N69" s="47">
        <v>0</v>
      </c>
      <c r="O69" s="46"/>
    </row>
    <row r="70" spans="1:15" ht="12.75" customHeight="1">
      <c r="A70" s="685" t="s">
        <v>700</v>
      </c>
      <c r="B70" s="150" t="s">
        <v>51</v>
      </c>
      <c r="C70" s="143" t="s">
        <v>16</v>
      </c>
      <c r="D70" s="151" t="s">
        <v>281</v>
      </c>
      <c r="E70" s="314" t="s">
        <v>282</v>
      </c>
      <c r="F70" s="505"/>
      <c r="G70" s="506"/>
      <c r="H70" s="506"/>
      <c r="I70" s="506"/>
      <c r="J70" s="506"/>
      <c r="K70" s="506"/>
      <c r="L70" s="507">
        <v>43145</v>
      </c>
    </row>
    <row r="71" spans="1:15" ht="12.75" customHeight="1">
      <c r="A71" s="686"/>
      <c r="B71" s="152" t="s">
        <v>51</v>
      </c>
      <c r="C71" s="144" t="s">
        <v>16</v>
      </c>
      <c r="D71" s="153" t="s">
        <v>284</v>
      </c>
      <c r="E71" s="322" t="s">
        <v>285</v>
      </c>
      <c r="F71" s="327"/>
      <c r="G71" s="147"/>
      <c r="H71" s="147"/>
      <c r="I71" s="147"/>
      <c r="J71" s="147"/>
      <c r="K71" s="147"/>
      <c r="L71" s="328"/>
      <c r="M71" s="46">
        <v>5</v>
      </c>
    </row>
    <row r="72" spans="1:15" ht="12.75" customHeight="1">
      <c r="A72" s="686"/>
      <c r="B72" s="152" t="s">
        <v>51</v>
      </c>
      <c r="C72" s="144" t="s">
        <v>13</v>
      </c>
      <c r="D72" s="153" t="s">
        <v>287</v>
      </c>
      <c r="E72" s="322" t="s">
        <v>288</v>
      </c>
      <c r="F72" s="327"/>
      <c r="G72" s="147"/>
      <c r="H72" s="147"/>
      <c r="I72" s="147"/>
      <c r="J72" s="147"/>
      <c r="K72" s="147"/>
      <c r="L72" s="328"/>
      <c r="M72" s="46" t="e">
        <f>VLOOKUP(M71,M58:N69,3)</f>
        <v>#N/A</v>
      </c>
    </row>
    <row r="73" spans="1:15" ht="12.75" customHeight="1">
      <c r="A73" s="686"/>
      <c r="B73" s="152" t="s">
        <v>51</v>
      </c>
      <c r="C73" s="144" t="s">
        <v>16</v>
      </c>
      <c r="D73" s="153" t="s">
        <v>291</v>
      </c>
      <c r="E73" s="322" t="s">
        <v>292</v>
      </c>
      <c r="F73" s="327"/>
      <c r="G73" s="147"/>
      <c r="H73" s="147"/>
      <c r="I73" s="147"/>
      <c r="J73" s="147"/>
      <c r="K73" s="147"/>
      <c r="L73" s="328"/>
    </row>
    <row r="74" spans="1:15" ht="12.75" customHeight="1">
      <c r="A74" s="686"/>
      <c r="B74" s="154" t="s">
        <v>51</v>
      </c>
      <c r="C74" s="145" t="s">
        <v>13</v>
      </c>
      <c r="D74" s="155" t="s">
        <v>294</v>
      </c>
      <c r="E74" s="315" t="s">
        <v>295</v>
      </c>
      <c r="F74" s="312"/>
      <c r="G74" s="148"/>
      <c r="H74" s="148"/>
      <c r="I74" s="148"/>
      <c r="J74" s="148"/>
      <c r="K74" s="148"/>
      <c r="L74" s="329"/>
    </row>
    <row r="75" spans="1:15" ht="12.75" customHeight="1">
      <c r="A75" s="686"/>
      <c r="B75" s="152" t="s">
        <v>51</v>
      </c>
      <c r="C75" s="144" t="s">
        <v>13</v>
      </c>
      <c r="D75" s="153" t="s">
        <v>297</v>
      </c>
      <c r="E75" s="322" t="s">
        <v>298</v>
      </c>
      <c r="F75" s="327"/>
      <c r="G75" s="147"/>
      <c r="H75" s="147"/>
      <c r="I75" s="147"/>
      <c r="J75" s="147"/>
      <c r="K75" s="147"/>
      <c r="L75" s="328"/>
    </row>
    <row r="76" spans="1:15" s="49" customFormat="1" ht="12.75" customHeight="1">
      <c r="A76" s="686"/>
      <c r="B76" s="152" t="s">
        <v>51</v>
      </c>
      <c r="C76" s="144" t="s">
        <v>13</v>
      </c>
      <c r="D76" s="153" t="s">
        <v>299</v>
      </c>
      <c r="E76" s="322" t="s">
        <v>300</v>
      </c>
      <c r="F76" s="327"/>
      <c r="G76" s="147"/>
      <c r="H76" s="147"/>
      <c r="I76" s="147"/>
      <c r="J76" s="147"/>
      <c r="K76" s="147"/>
      <c r="L76" s="328"/>
      <c r="M76" s="48"/>
      <c r="N76" s="48"/>
    </row>
    <row r="77" spans="1:15" s="49" customFormat="1" ht="12.75" customHeight="1">
      <c r="A77" s="686"/>
      <c r="B77" s="152" t="s">
        <v>51</v>
      </c>
      <c r="C77" s="144" t="s">
        <v>25</v>
      </c>
      <c r="D77" s="153" t="s">
        <v>301</v>
      </c>
      <c r="E77" s="322" t="s">
        <v>302</v>
      </c>
      <c r="F77" s="327"/>
      <c r="G77" s="147"/>
      <c r="H77" s="147"/>
      <c r="I77" s="147"/>
      <c r="J77" s="147"/>
      <c r="K77" s="147"/>
      <c r="L77" s="328"/>
      <c r="M77" s="48"/>
      <c r="N77" s="48"/>
    </row>
    <row r="78" spans="1:15" s="49" customFormat="1" ht="12.75" customHeight="1">
      <c r="A78" s="686"/>
      <c r="B78" s="152" t="s">
        <v>51</v>
      </c>
      <c r="C78" s="144" t="s">
        <v>25</v>
      </c>
      <c r="D78" s="153" t="s">
        <v>304</v>
      </c>
      <c r="E78" s="322" t="s">
        <v>305</v>
      </c>
      <c r="F78" s="327"/>
      <c r="G78" s="147"/>
      <c r="H78" s="147"/>
      <c r="I78" s="147"/>
      <c r="J78" s="147"/>
      <c r="K78" s="147"/>
      <c r="L78" s="328"/>
      <c r="M78" s="48"/>
      <c r="N78" s="48"/>
    </row>
    <row r="79" spans="1:15" s="49" customFormat="1" ht="12.75" customHeight="1">
      <c r="A79" s="686"/>
      <c r="B79" s="154" t="s">
        <v>51</v>
      </c>
      <c r="C79" s="145" t="s">
        <v>16</v>
      </c>
      <c r="D79" s="155" t="s">
        <v>307</v>
      </c>
      <c r="E79" s="315" t="s">
        <v>308</v>
      </c>
      <c r="F79" s="312"/>
      <c r="G79" s="148"/>
      <c r="H79" s="148"/>
      <c r="I79" s="148"/>
      <c r="J79" s="148"/>
      <c r="K79" s="148"/>
      <c r="L79" s="329"/>
      <c r="M79" s="48"/>
      <c r="N79" s="48"/>
    </row>
    <row r="80" spans="1:15" s="49" customFormat="1" ht="12.75" customHeight="1">
      <c r="A80" s="686"/>
      <c r="B80" s="152" t="s">
        <v>51</v>
      </c>
      <c r="C80" s="144" t="s">
        <v>25</v>
      </c>
      <c r="D80" s="153" t="s">
        <v>309</v>
      </c>
      <c r="E80" s="322" t="s">
        <v>310</v>
      </c>
      <c r="F80" s="327"/>
      <c r="G80" s="147"/>
      <c r="H80" s="147"/>
      <c r="I80" s="147"/>
      <c r="J80" s="147"/>
      <c r="K80" s="147"/>
      <c r="L80" s="328"/>
      <c r="M80" s="48"/>
      <c r="N80" s="48"/>
    </row>
    <row r="81" spans="1:14" s="49" customFormat="1" ht="12.75" customHeight="1">
      <c r="A81" s="686"/>
      <c r="B81" s="152" t="s">
        <v>51</v>
      </c>
      <c r="C81" s="144" t="s">
        <v>16</v>
      </c>
      <c r="D81" s="153" t="s">
        <v>312</v>
      </c>
      <c r="E81" s="322" t="s">
        <v>313</v>
      </c>
      <c r="F81" s="327"/>
      <c r="G81" s="147"/>
      <c r="H81" s="147"/>
      <c r="I81" s="147"/>
      <c r="J81" s="147"/>
      <c r="K81" s="147"/>
      <c r="L81" s="328"/>
      <c r="M81" s="48"/>
      <c r="N81" s="48"/>
    </row>
    <row r="82" spans="1:14" s="49" customFormat="1" ht="12.75" customHeight="1">
      <c r="A82" s="686"/>
      <c r="B82" s="152" t="s">
        <v>51</v>
      </c>
      <c r="C82" s="144" t="s">
        <v>41</v>
      </c>
      <c r="D82" s="153" t="s">
        <v>315</v>
      </c>
      <c r="E82" s="322" t="s">
        <v>316</v>
      </c>
      <c r="F82" s="327"/>
      <c r="G82" s="147"/>
      <c r="H82" s="147"/>
      <c r="I82" s="147"/>
      <c r="J82" s="147"/>
      <c r="K82" s="147"/>
      <c r="L82" s="328"/>
      <c r="M82" s="48"/>
      <c r="N82" s="48"/>
    </row>
    <row r="83" spans="1:14" s="49" customFormat="1" ht="12.75" customHeight="1">
      <c r="A83" s="686"/>
      <c r="B83" s="154" t="s">
        <v>51</v>
      </c>
      <c r="C83" s="145" t="s">
        <v>16</v>
      </c>
      <c r="D83" s="155" t="s">
        <v>317</v>
      </c>
      <c r="E83" s="315" t="s">
        <v>318</v>
      </c>
      <c r="F83" s="312"/>
      <c r="G83" s="148"/>
      <c r="H83" s="148"/>
      <c r="I83" s="148"/>
      <c r="J83" s="148"/>
      <c r="K83" s="148"/>
      <c r="L83" s="329"/>
      <c r="M83" s="48"/>
      <c r="N83" s="48"/>
    </row>
    <row r="84" spans="1:14" s="49" customFormat="1" ht="12.75" customHeight="1">
      <c r="A84" s="686"/>
      <c r="B84" s="152" t="s">
        <v>51</v>
      </c>
      <c r="C84" s="144" t="s">
        <v>41</v>
      </c>
      <c r="D84" s="153" t="s">
        <v>320</v>
      </c>
      <c r="E84" s="322" t="s">
        <v>321</v>
      </c>
      <c r="F84" s="327"/>
      <c r="G84" s="147"/>
      <c r="H84" s="147"/>
      <c r="I84" s="147"/>
      <c r="J84" s="147"/>
      <c r="K84" s="148"/>
      <c r="L84" s="507">
        <v>43145</v>
      </c>
      <c r="M84" s="48"/>
      <c r="N84" s="48"/>
    </row>
    <row r="85" spans="1:14" s="49" customFormat="1" ht="12.75" customHeight="1">
      <c r="A85" s="686"/>
      <c r="B85" s="152" t="s">
        <v>51</v>
      </c>
      <c r="C85" s="144" t="s">
        <v>16</v>
      </c>
      <c r="D85" s="153" t="s">
        <v>323</v>
      </c>
      <c r="E85" s="322" t="s">
        <v>324</v>
      </c>
      <c r="F85" s="327"/>
      <c r="G85" s="147"/>
      <c r="H85" s="147"/>
      <c r="I85" s="147"/>
      <c r="J85" s="147"/>
      <c r="K85" s="147"/>
      <c r="L85" s="328"/>
      <c r="M85" s="48"/>
      <c r="N85" s="48"/>
    </row>
    <row r="86" spans="1:14" s="49" customFormat="1" ht="12.75" customHeight="1">
      <c r="A86" s="686"/>
      <c r="B86" s="154" t="s">
        <v>51</v>
      </c>
      <c r="C86" s="145" t="s">
        <v>16</v>
      </c>
      <c r="D86" s="155" t="s">
        <v>325</v>
      </c>
      <c r="E86" s="315" t="s">
        <v>326</v>
      </c>
      <c r="F86" s="312"/>
      <c r="G86" s="148"/>
      <c r="H86" s="148"/>
      <c r="I86" s="148"/>
      <c r="J86" s="148"/>
      <c r="K86" s="148"/>
      <c r="L86" s="329"/>
      <c r="M86" s="48"/>
      <c r="N86" s="48"/>
    </row>
    <row r="87" spans="1:14" s="49" customFormat="1" ht="12.75" customHeight="1">
      <c r="A87" s="686"/>
      <c r="B87" s="154" t="s">
        <v>51</v>
      </c>
      <c r="C87" s="145" t="s">
        <v>16</v>
      </c>
      <c r="D87" s="155" t="s">
        <v>328</v>
      </c>
      <c r="E87" s="315" t="s">
        <v>329</v>
      </c>
      <c r="F87" s="312"/>
      <c r="G87" s="148"/>
      <c r="H87" s="148"/>
      <c r="I87" s="148"/>
      <c r="J87" s="148"/>
      <c r="K87" s="148"/>
      <c r="L87" s="329"/>
      <c r="M87" s="48"/>
      <c r="N87" s="48"/>
    </row>
    <row r="88" spans="1:14" s="49" customFormat="1" ht="12.75" customHeight="1">
      <c r="A88" s="686"/>
      <c r="B88" s="154" t="s">
        <v>51</v>
      </c>
      <c r="C88" s="145" t="s">
        <v>16</v>
      </c>
      <c r="D88" s="155" t="s">
        <v>330</v>
      </c>
      <c r="E88" s="315" t="s">
        <v>331</v>
      </c>
      <c r="F88" s="327"/>
      <c r="G88" s="147"/>
      <c r="H88" s="147"/>
      <c r="I88" s="147"/>
      <c r="J88" s="147"/>
      <c r="K88" s="147"/>
      <c r="L88" s="328"/>
      <c r="M88" s="48"/>
      <c r="N88" s="48"/>
    </row>
    <row r="89" spans="1:14" s="49" customFormat="1" ht="12.75" customHeight="1">
      <c r="A89" s="686"/>
      <c r="B89" s="154" t="s">
        <v>51</v>
      </c>
      <c r="C89" s="145" t="s">
        <v>41</v>
      </c>
      <c r="D89" s="155" t="s">
        <v>332</v>
      </c>
      <c r="E89" s="315" t="s">
        <v>333</v>
      </c>
      <c r="F89" s="327"/>
      <c r="G89" s="147"/>
      <c r="H89" s="147"/>
      <c r="I89" s="147"/>
      <c r="J89" s="147"/>
      <c r="K89" s="147"/>
      <c r="L89" s="507">
        <v>43145</v>
      </c>
      <c r="M89" s="48"/>
      <c r="N89" s="48"/>
    </row>
    <row r="90" spans="1:14" s="49" customFormat="1" ht="12.75" customHeight="1">
      <c r="A90" s="686"/>
      <c r="B90" s="154" t="s">
        <v>51</v>
      </c>
      <c r="C90" s="145" t="s">
        <v>16</v>
      </c>
      <c r="D90" s="155" t="s">
        <v>334</v>
      </c>
      <c r="E90" s="315" t="s">
        <v>335</v>
      </c>
      <c r="F90" s="327"/>
      <c r="G90" s="147"/>
      <c r="H90" s="147"/>
      <c r="I90" s="147"/>
      <c r="J90" s="147"/>
      <c r="K90" s="147"/>
      <c r="L90" s="328"/>
      <c r="M90" s="48"/>
      <c r="N90" s="48"/>
    </row>
    <row r="91" spans="1:14" s="49" customFormat="1" ht="12.75" customHeight="1">
      <c r="A91" s="686"/>
      <c r="B91" s="154" t="s">
        <v>51</v>
      </c>
      <c r="C91" s="145" t="s">
        <v>41</v>
      </c>
      <c r="D91" s="155" t="s">
        <v>337</v>
      </c>
      <c r="E91" s="315" t="s">
        <v>338</v>
      </c>
      <c r="F91" s="327"/>
      <c r="G91" s="147"/>
      <c r="H91" s="147"/>
      <c r="I91" s="147"/>
      <c r="J91" s="147"/>
      <c r="K91" s="147"/>
      <c r="L91" s="328"/>
      <c r="M91" s="48"/>
      <c r="N91" s="48"/>
    </row>
    <row r="92" spans="1:14" ht="12.75" customHeight="1" thickBot="1">
      <c r="A92" s="686"/>
      <c r="B92" s="154" t="s">
        <v>51</v>
      </c>
      <c r="C92" s="145" t="s">
        <v>16</v>
      </c>
      <c r="D92" s="155" t="s">
        <v>340</v>
      </c>
      <c r="E92" s="315" t="s">
        <v>341</v>
      </c>
      <c r="F92" s="327"/>
      <c r="G92" s="147"/>
      <c r="H92" s="147"/>
      <c r="I92" s="147"/>
      <c r="J92" s="147"/>
      <c r="K92" s="147"/>
      <c r="L92" s="507">
        <v>43145</v>
      </c>
    </row>
    <row r="93" spans="1:14" s="49" customFormat="1" ht="12.75" customHeight="1" thickBot="1">
      <c r="A93" s="686"/>
      <c r="B93" s="152" t="s">
        <v>12</v>
      </c>
      <c r="C93" s="144" t="s">
        <v>16</v>
      </c>
      <c r="D93" s="153" t="s">
        <v>169</v>
      </c>
      <c r="E93" s="322" t="s">
        <v>170</v>
      </c>
      <c r="F93" s="326"/>
      <c r="G93" s="166"/>
      <c r="H93" s="166"/>
      <c r="I93" s="166"/>
      <c r="J93" s="166"/>
      <c r="K93" s="166"/>
      <c r="L93" s="512">
        <v>43452</v>
      </c>
      <c r="M93" s="48"/>
      <c r="N93" s="48"/>
    </row>
    <row r="94" spans="1:14" s="49" customFormat="1" ht="12.75" customHeight="1">
      <c r="A94" s="690" t="s">
        <v>701</v>
      </c>
      <c r="B94" s="150" t="s">
        <v>12</v>
      </c>
      <c r="C94" s="143" t="s">
        <v>13</v>
      </c>
      <c r="D94" s="151" t="s">
        <v>161</v>
      </c>
      <c r="E94" s="314" t="s">
        <v>162</v>
      </c>
      <c r="F94" s="311"/>
      <c r="G94" s="168"/>
      <c r="H94" s="168"/>
      <c r="I94" s="168"/>
      <c r="J94" s="168"/>
      <c r="K94" s="168"/>
      <c r="L94" s="511">
        <v>43452</v>
      </c>
      <c r="M94" s="48"/>
      <c r="N94" s="48"/>
    </row>
    <row r="95" spans="1:14" s="49" customFormat="1" ht="12.75" customHeight="1">
      <c r="A95" s="691"/>
      <c r="B95" s="154" t="s">
        <v>12</v>
      </c>
      <c r="C95" s="145" t="s">
        <v>16</v>
      </c>
      <c r="D95" s="155" t="s">
        <v>179</v>
      </c>
      <c r="E95" s="315" t="s">
        <v>180</v>
      </c>
      <c r="F95" s="312"/>
      <c r="G95" s="148"/>
      <c r="H95" s="148"/>
      <c r="I95" s="148"/>
      <c r="J95" s="148"/>
      <c r="K95" s="148"/>
      <c r="L95" s="516">
        <v>43452</v>
      </c>
      <c r="M95" s="48"/>
      <c r="N95" s="48"/>
    </row>
    <row r="96" spans="1:14" ht="12.75" customHeight="1">
      <c r="A96" s="691"/>
      <c r="B96" s="154" t="s">
        <v>12</v>
      </c>
      <c r="C96" s="145" t="s">
        <v>16</v>
      </c>
      <c r="D96" s="155" t="s">
        <v>163</v>
      </c>
      <c r="E96" s="315" t="s">
        <v>164</v>
      </c>
      <c r="F96" s="312"/>
      <c r="G96" s="148"/>
      <c r="H96" s="148"/>
      <c r="I96" s="148"/>
      <c r="J96" s="148"/>
      <c r="K96" s="148"/>
      <c r="L96" s="516">
        <v>43452</v>
      </c>
    </row>
    <row r="97" spans="1:12" ht="12.75" customHeight="1">
      <c r="A97" s="691"/>
      <c r="B97" s="154" t="s">
        <v>12</v>
      </c>
      <c r="C97" s="145" t="s">
        <v>16</v>
      </c>
      <c r="D97" s="155" t="s">
        <v>171</v>
      </c>
      <c r="E97" s="315" t="s">
        <v>172</v>
      </c>
      <c r="F97" s="312"/>
      <c r="G97" s="148"/>
      <c r="H97" s="148"/>
      <c r="I97" s="148"/>
      <c r="J97" s="148"/>
      <c r="K97" s="148"/>
      <c r="L97" s="516">
        <v>43452</v>
      </c>
    </row>
    <row r="98" spans="1:12" ht="12.75" customHeight="1">
      <c r="A98" s="691"/>
      <c r="B98" s="154" t="s">
        <v>12</v>
      </c>
      <c r="C98" s="145" t="s">
        <v>13</v>
      </c>
      <c r="D98" s="155" t="s">
        <v>167</v>
      </c>
      <c r="E98" s="315" t="s">
        <v>168</v>
      </c>
      <c r="F98" s="312"/>
      <c r="G98" s="148"/>
      <c r="H98" s="148"/>
      <c r="I98" s="148"/>
      <c r="J98" s="148"/>
      <c r="K98" s="148"/>
      <c r="L98" s="516">
        <v>43452</v>
      </c>
    </row>
    <row r="99" spans="1:12" ht="12.75" customHeight="1">
      <c r="A99" s="691"/>
      <c r="B99" s="154" t="s">
        <v>12</v>
      </c>
      <c r="C99" s="145" t="s">
        <v>16</v>
      </c>
      <c r="D99" s="155" t="s">
        <v>181</v>
      </c>
      <c r="E99" s="315" t="s">
        <v>182</v>
      </c>
      <c r="F99" s="312"/>
      <c r="G99" s="148"/>
      <c r="H99" s="148"/>
      <c r="I99" s="148"/>
      <c r="J99" s="148"/>
      <c r="K99" s="148"/>
      <c r="L99" s="516">
        <v>43452</v>
      </c>
    </row>
    <row r="100" spans="1:12" ht="12.75" customHeight="1">
      <c r="A100" s="691"/>
      <c r="B100" s="154" t="s">
        <v>12</v>
      </c>
      <c r="C100" s="145" t="s">
        <v>25</v>
      </c>
      <c r="D100" s="155" t="s">
        <v>173</v>
      </c>
      <c r="E100" s="315" t="s">
        <v>174</v>
      </c>
      <c r="F100" s="312"/>
      <c r="G100" s="148"/>
      <c r="H100" s="148"/>
      <c r="I100" s="148"/>
      <c r="J100" s="148"/>
      <c r="K100" s="148"/>
      <c r="L100" s="516">
        <v>43452</v>
      </c>
    </row>
    <row r="101" spans="1:12" ht="12.75" customHeight="1">
      <c r="A101" s="691"/>
      <c r="B101" s="154" t="s">
        <v>12</v>
      </c>
      <c r="C101" s="145" t="s">
        <v>25</v>
      </c>
      <c r="D101" s="157" t="s">
        <v>183</v>
      </c>
      <c r="E101" s="323" t="s">
        <v>184</v>
      </c>
      <c r="F101" s="325"/>
      <c r="G101" s="165"/>
      <c r="H101" s="165"/>
      <c r="I101" s="165"/>
      <c r="J101" s="165"/>
      <c r="K101" s="165"/>
      <c r="L101" s="516">
        <v>43452</v>
      </c>
    </row>
    <row r="102" spans="1:12" ht="12.75" customHeight="1">
      <c r="A102" s="691"/>
      <c r="B102" s="154" t="s">
        <v>12</v>
      </c>
      <c r="C102" s="145" t="s">
        <v>16</v>
      </c>
      <c r="D102" s="155" t="s">
        <v>177</v>
      </c>
      <c r="E102" s="315" t="s">
        <v>178</v>
      </c>
      <c r="F102" s="312"/>
      <c r="G102" s="148"/>
      <c r="H102" s="148"/>
      <c r="I102" s="148"/>
      <c r="J102" s="148"/>
      <c r="K102" s="148"/>
      <c r="L102" s="516">
        <v>43452</v>
      </c>
    </row>
    <row r="103" spans="1:12" ht="12.75" customHeight="1">
      <c r="A103" s="691"/>
      <c r="B103" s="154" t="s">
        <v>12</v>
      </c>
      <c r="C103" s="145" t="s">
        <v>13</v>
      </c>
      <c r="D103" s="155" t="s">
        <v>165</v>
      </c>
      <c r="E103" s="315" t="s">
        <v>166</v>
      </c>
      <c r="F103" s="312"/>
      <c r="G103" s="148"/>
      <c r="H103" s="148"/>
      <c r="I103" s="148"/>
      <c r="J103" s="148"/>
      <c r="K103" s="148"/>
      <c r="L103" s="516">
        <v>43452</v>
      </c>
    </row>
    <row r="104" spans="1:12" ht="12.75" customHeight="1">
      <c r="A104" s="691"/>
      <c r="B104" s="154" t="s">
        <v>12</v>
      </c>
      <c r="C104" s="145" t="s">
        <v>16</v>
      </c>
      <c r="D104" s="155" t="s">
        <v>191</v>
      </c>
      <c r="E104" s="315" t="s">
        <v>192</v>
      </c>
      <c r="F104" s="312"/>
      <c r="G104" s="148"/>
      <c r="H104" s="148"/>
      <c r="I104" s="148"/>
      <c r="J104" s="148"/>
      <c r="K104" s="148"/>
      <c r="L104" s="516">
        <v>43452</v>
      </c>
    </row>
    <row r="105" spans="1:12" ht="12.75" customHeight="1">
      <c r="A105" s="691"/>
      <c r="B105" s="154" t="s">
        <v>12</v>
      </c>
      <c r="C105" s="145" t="s">
        <v>16</v>
      </c>
      <c r="D105" s="155" t="s">
        <v>195</v>
      </c>
      <c r="E105" s="315" t="s">
        <v>196</v>
      </c>
      <c r="F105" s="312"/>
      <c r="G105" s="148"/>
      <c r="H105" s="148"/>
      <c r="I105" s="148"/>
      <c r="J105" s="148"/>
      <c r="K105" s="148"/>
      <c r="L105" s="516">
        <v>43452</v>
      </c>
    </row>
    <row r="106" spans="1:12" ht="12.75" customHeight="1">
      <c r="A106" s="691"/>
      <c r="B106" s="154" t="s">
        <v>12</v>
      </c>
      <c r="C106" s="145" t="s">
        <v>25</v>
      </c>
      <c r="D106" s="155" t="s">
        <v>175</v>
      </c>
      <c r="E106" s="315" t="s">
        <v>176</v>
      </c>
      <c r="F106" s="312"/>
      <c r="G106" s="148"/>
      <c r="H106" s="148"/>
      <c r="I106" s="148"/>
      <c r="J106" s="148"/>
      <c r="K106" s="148"/>
      <c r="L106" s="516">
        <v>43452</v>
      </c>
    </row>
    <row r="107" spans="1:12" ht="12.75" customHeight="1">
      <c r="A107" s="691"/>
      <c r="B107" s="154" t="s">
        <v>12</v>
      </c>
      <c r="C107" s="145" t="s">
        <v>41</v>
      </c>
      <c r="D107" s="155" t="s">
        <v>189</v>
      </c>
      <c r="E107" s="315" t="s">
        <v>190</v>
      </c>
      <c r="F107" s="312"/>
      <c r="G107" s="148"/>
      <c r="H107" s="148"/>
      <c r="I107" s="148"/>
      <c r="J107" s="148"/>
      <c r="K107" s="148"/>
      <c r="L107" s="516">
        <v>43452</v>
      </c>
    </row>
    <row r="108" spans="1:12" ht="12.75" customHeight="1">
      <c r="A108" s="691"/>
      <c r="B108" s="154" t="s">
        <v>12</v>
      </c>
      <c r="C108" s="145" t="s">
        <v>16</v>
      </c>
      <c r="D108" s="155" t="s">
        <v>193</v>
      </c>
      <c r="E108" s="315" t="s">
        <v>194</v>
      </c>
      <c r="F108" s="312"/>
      <c r="G108" s="148"/>
      <c r="H108" s="148"/>
      <c r="I108" s="148"/>
      <c r="J108" s="148"/>
      <c r="K108" s="148"/>
      <c r="L108" s="516">
        <v>43452</v>
      </c>
    </row>
    <row r="109" spans="1:12" ht="12.75" customHeight="1">
      <c r="A109" s="691"/>
      <c r="B109" s="154" t="s">
        <v>12</v>
      </c>
      <c r="C109" s="145" t="s">
        <v>13</v>
      </c>
      <c r="D109" s="155" t="s">
        <v>198</v>
      </c>
      <c r="E109" s="315" t="s">
        <v>199</v>
      </c>
      <c r="F109" s="312"/>
      <c r="G109" s="148"/>
      <c r="H109" s="148"/>
      <c r="I109" s="148"/>
      <c r="J109" s="148"/>
      <c r="K109" s="148"/>
      <c r="L109" s="507">
        <v>42979</v>
      </c>
    </row>
    <row r="110" spans="1:12" ht="12.75">
      <c r="A110" s="691"/>
      <c r="B110" s="154" t="s">
        <v>12</v>
      </c>
      <c r="C110" s="145" t="s">
        <v>41</v>
      </c>
      <c r="D110" s="155" t="s">
        <v>185</v>
      </c>
      <c r="E110" s="315" t="s">
        <v>186</v>
      </c>
      <c r="F110" s="312"/>
      <c r="G110" s="148"/>
      <c r="H110" s="148"/>
      <c r="I110" s="148"/>
      <c r="J110" s="148"/>
      <c r="K110" s="148"/>
      <c r="L110" s="516">
        <v>43452</v>
      </c>
    </row>
    <row r="111" spans="1:12" ht="13.5" thickBot="1">
      <c r="A111" s="691"/>
      <c r="B111" s="167" t="s">
        <v>12</v>
      </c>
      <c r="C111" s="146" t="s">
        <v>25</v>
      </c>
      <c r="D111" s="156" t="s">
        <v>187</v>
      </c>
      <c r="E111" s="317" t="s">
        <v>188</v>
      </c>
      <c r="F111" s="313"/>
      <c r="G111" s="149"/>
      <c r="H111" s="149"/>
      <c r="I111" s="149"/>
      <c r="J111" s="149"/>
      <c r="K111" s="149"/>
      <c r="L111" s="517">
        <v>43452</v>
      </c>
    </row>
    <row r="112" spans="1:12" ht="12.75">
      <c r="A112" s="685" t="s">
        <v>702</v>
      </c>
      <c r="B112" s="158" t="s">
        <v>111</v>
      </c>
      <c r="C112" s="159" t="s">
        <v>41</v>
      </c>
      <c r="D112" s="159" t="s">
        <v>128</v>
      </c>
      <c r="E112" s="322" t="s">
        <v>129</v>
      </c>
      <c r="F112" s="513"/>
      <c r="G112" s="514"/>
      <c r="H112" s="514"/>
      <c r="I112" s="514"/>
      <c r="J112" s="514"/>
      <c r="K112" s="514"/>
      <c r="L112" s="515">
        <v>42979</v>
      </c>
    </row>
    <row r="113" spans="1:12" ht="12.75">
      <c r="A113" s="686"/>
      <c r="B113" s="158" t="s">
        <v>111</v>
      </c>
      <c r="C113" s="161" t="s">
        <v>41</v>
      </c>
      <c r="D113" s="161" t="s">
        <v>132</v>
      </c>
      <c r="E113" s="315" t="s">
        <v>133</v>
      </c>
      <c r="F113" s="312"/>
      <c r="G113" s="148"/>
      <c r="H113" s="148"/>
      <c r="I113" s="148"/>
      <c r="J113" s="148"/>
      <c r="K113" s="148"/>
      <c r="L113" s="319">
        <v>42789</v>
      </c>
    </row>
    <row r="114" spans="1:12" ht="12.75">
      <c r="A114" s="686"/>
      <c r="B114" s="158" t="s">
        <v>111</v>
      </c>
      <c r="C114" s="161" t="s">
        <v>16</v>
      </c>
      <c r="D114" s="161" t="s">
        <v>150</v>
      </c>
      <c r="E114" s="315" t="s">
        <v>151</v>
      </c>
      <c r="F114" s="505"/>
      <c r="G114" s="506"/>
      <c r="H114" s="506"/>
      <c r="I114" s="506"/>
      <c r="J114" s="506"/>
      <c r="K114" s="506"/>
      <c r="L114" s="507">
        <v>42979</v>
      </c>
    </row>
    <row r="115" spans="1:12" ht="12.75">
      <c r="A115" s="686"/>
      <c r="B115" s="158" t="s">
        <v>111</v>
      </c>
      <c r="C115" s="161" t="s">
        <v>16</v>
      </c>
      <c r="D115" s="161" t="s">
        <v>144</v>
      </c>
      <c r="E115" s="315" t="s">
        <v>145</v>
      </c>
      <c r="F115" s="505"/>
      <c r="G115" s="506"/>
      <c r="H115" s="506"/>
      <c r="I115" s="506"/>
      <c r="J115" s="506"/>
      <c r="K115" s="506"/>
      <c r="L115" s="507">
        <v>42979</v>
      </c>
    </row>
    <row r="116" spans="1:12" ht="12.75">
      <c r="A116" s="686"/>
      <c r="B116" s="158" t="s">
        <v>111</v>
      </c>
      <c r="C116" s="161" t="s">
        <v>16</v>
      </c>
      <c r="D116" s="161" t="s">
        <v>134</v>
      </c>
      <c r="E116" s="315" t="s">
        <v>135</v>
      </c>
      <c r="F116" s="505"/>
      <c r="G116" s="506"/>
      <c r="H116" s="506"/>
      <c r="I116" s="506"/>
      <c r="J116" s="506"/>
      <c r="K116" s="506"/>
      <c r="L116" s="507">
        <v>42979</v>
      </c>
    </row>
    <row r="117" spans="1:12" ht="12.75">
      <c r="A117" s="686"/>
      <c r="B117" s="158" t="s">
        <v>111</v>
      </c>
      <c r="C117" s="161" t="s">
        <v>16</v>
      </c>
      <c r="D117" s="161" t="s">
        <v>138</v>
      </c>
      <c r="E117" s="315" t="s">
        <v>139</v>
      </c>
      <c r="F117" s="505"/>
      <c r="G117" s="506"/>
      <c r="H117" s="506"/>
      <c r="I117" s="506"/>
      <c r="J117" s="506"/>
      <c r="K117" s="506"/>
      <c r="L117" s="507">
        <v>42979</v>
      </c>
    </row>
    <row r="118" spans="1:12" ht="12.75">
      <c r="A118" s="686"/>
      <c r="B118" s="158" t="s">
        <v>111</v>
      </c>
      <c r="C118" s="161" t="s">
        <v>25</v>
      </c>
      <c r="D118" s="161" t="s">
        <v>146</v>
      </c>
      <c r="E118" s="315" t="s">
        <v>147</v>
      </c>
      <c r="F118" s="312"/>
      <c r="G118" s="148"/>
      <c r="H118" s="148"/>
      <c r="I118" s="148"/>
      <c r="J118" s="148"/>
      <c r="K118" s="148"/>
      <c r="L118" s="319">
        <v>42789</v>
      </c>
    </row>
    <row r="119" spans="1:12" ht="12.75">
      <c r="A119" s="686"/>
      <c r="B119" s="158" t="s">
        <v>111</v>
      </c>
      <c r="C119" s="161" t="s">
        <v>106</v>
      </c>
      <c r="D119" s="161" t="s">
        <v>154</v>
      </c>
      <c r="E119" s="315" t="s">
        <v>155</v>
      </c>
      <c r="F119" s="312"/>
      <c r="G119" s="148"/>
      <c r="H119" s="148"/>
      <c r="I119" s="148"/>
      <c r="J119" s="148"/>
      <c r="K119" s="148"/>
      <c r="L119" s="319">
        <v>42789</v>
      </c>
    </row>
    <row r="120" spans="1:12" ht="12.75">
      <c r="A120" s="686"/>
      <c r="B120" s="158" t="s">
        <v>111</v>
      </c>
      <c r="C120" s="161" t="s">
        <v>16</v>
      </c>
      <c r="D120" s="161" t="s">
        <v>140</v>
      </c>
      <c r="E120" s="315" t="s">
        <v>141</v>
      </c>
      <c r="F120" s="505"/>
      <c r="G120" s="506"/>
      <c r="H120" s="506"/>
      <c r="I120" s="506"/>
      <c r="J120" s="506"/>
      <c r="K120" s="506"/>
      <c r="L120" s="507">
        <v>42979</v>
      </c>
    </row>
    <row r="121" spans="1:12" ht="12.75">
      <c r="A121" s="686"/>
      <c r="B121" s="158" t="s">
        <v>111</v>
      </c>
      <c r="C121" s="161" t="s">
        <v>16</v>
      </c>
      <c r="D121" s="162" t="s">
        <v>152</v>
      </c>
      <c r="E121" s="316" t="s">
        <v>153</v>
      </c>
      <c r="F121" s="505"/>
      <c r="G121" s="506"/>
      <c r="H121" s="506"/>
      <c r="I121" s="506"/>
      <c r="J121" s="506"/>
      <c r="K121" s="506"/>
      <c r="L121" s="507">
        <v>42979</v>
      </c>
    </row>
    <row r="122" spans="1:12" ht="12.75">
      <c r="A122" s="686"/>
      <c r="B122" s="158" t="s">
        <v>111</v>
      </c>
      <c r="C122" s="161" t="s">
        <v>16</v>
      </c>
      <c r="D122" s="161" t="s">
        <v>136</v>
      </c>
      <c r="E122" s="315" t="s">
        <v>137</v>
      </c>
      <c r="F122" s="505"/>
      <c r="G122" s="506"/>
      <c r="H122" s="506"/>
      <c r="I122" s="506"/>
      <c r="J122" s="506"/>
      <c r="K122" s="506"/>
      <c r="L122" s="507">
        <v>42979</v>
      </c>
    </row>
    <row r="123" spans="1:12" ht="12.75">
      <c r="A123" s="686"/>
      <c r="B123" s="158" t="s">
        <v>111</v>
      </c>
      <c r="C123" s="161" t="s">
        <v>106</v>
      </c>
      <c r="D123" s="161" t="s">
        <v>156</v>
      </c>
      <c r="E123" s="315" t="s">
        <v>157</v>
      </c>
      <c r="F123" s="312"/>
      <c r="G123" s="148"/>
      <c r="H123" s="148"/>
      <c r="I123" s="148"/>
      <c r="J123" s="148"/>
      <c r="K123" s="148"/>
      <c r="L123" s="319">
        <v>42789</v>
      </c>
    </row>
    <row r="124" spans="1:12" ht="12.75">
      <c r="A124" s="686"/>
      <c r="B124" s="158" t="s">
        <v>111</v>
      </c>
      <c r="C124" s="161" t="s">
        <v>16</v>
      </c>
      <c r="D124" s="161" t="s">
        <v>148</v>
      </c>
      <c r="E124" s="315" t="s">
        <v>149</v>
      </c>
      <c r="F124" s="505"/>
      <c r="G124" s="506"/>
      <c r="H124" s="506"/>
      <c r="I124" s="506"/>
      <c r="J124" s="506"/>
      <c r="K124" s="506"/>
      <c r="L124" s="507">
        <v>42979</v>
      </c>
    </row>
    <row r="125" spans="1:12" ht="12.75">
      <c r="A125" s="686"/>
      <c r="B125" s="158" t="s">
        <v>111</v>
      </c>
      <c r="C125" s="161" t="s">
        <v>16</v>
      </c>
      <c r="D125" s="161" t="s">
        <v>142</v>
      </c>
      <c r="E125" s="315" t="s">
        <v>143</v>
      </c>
      <c r="F125" s="505"/>
      <c r="G125" s="506"/>
      <c r="H125" s="506"/>
      <c r="I125" s="506"/>
      <c r="J125" s="506"/>
      <c r="K125" s="506"/>
      <c r="L125" s="507">
        <v>42979</v>
      </c>
    </row>
    <row r="126" spans="1:12" ht="13.5" thickBot="1">
      <c r="A126" s="686"/>
      <c r="B126" s="163" t="s">
        <v>111</v>
      </c>
      <c r="C126" s="164" t="s">
        <v>25</v>
      </c>
      <c r="D126" s="164" t="s">
        <v>130</v>
      </c>
      <c r="E126" s="317" t="s">
        <v>131</v>
      </c>
      <c r="F126" s="505"/>
      <c r="G126" s="506"/>
      <c r="H126" s="506"/>
      <c r="I126" s="506"/>
      <c r="J126" s="506"/>
      <c r="K126" s="506"/>
      <c r="L126" s="507">
        <v>42979</v>
      </c>
    </row>
    <row r="127" spans="1:12" ht="12.75">
      <c r="A127" s="685" t="s">
        <v>703</v>
      </c>
      <c r="B127" s="158" t="s">
        <v>110</v>
      </c>
      <c r="C127" s="159" t="s">
        <v>25</v>
      </c>
      <c r="D127" s="159" t="s">
        <v>32</v>
      </c>
      <c r="E127" s="314" t="s">
        <v>33</v>
      </c>
      <c r="F127" s="311"/>
      <c r="G127" s="168"/>
      <c r="H127" s="168"/>
      <c r="I127" s="168"/>
      <c r="J127" s="168"/>
      <c r="K127" s="168"/>
      <c r="L127" s="318">
        <v>42622</v>
      </c>
    </row>
    <row r="128" spans="1:12" ht="12.75">
      <c r="A128" s="686"/>
      <c r="B128" s="160" t="s">
        <v>110</v>
      </c>
      <c r="C128" s="161" t="s">
        <v>16</v>
      </c>
      <c r="D128" s="161" t="s">
        <v>30</v>
      </c>
      <c r="E128" s="315" t="s">
        <v>31</v>
      </c>
      <c r="F128" s="312"/>
      <c r="G128" s="148"/>
      <c r="H128" s="148"/>
      <c r="I128" s="148"/>
      <c r="J128" s="148"/>
      <c r="K128" s="148"/>
      <c r="L128" s="319">
        <v>42622</v>
      </c>
    </row>
    <row r="129" spans="1:12" ht="12.75">
      <c r="A129" s="686"/>
      <c r="B129" s="160" t="s">
        <v>110</v>
      </c>
      <c r="C129" s="161" t="s">
        <v>13</v>
      </c>
      <c r="D129" s="161" t="s">
        <v>14</v>
      </c>
      <c r="E129" s="315" t="s">
        <v>15</v>
      </c>
      <c r="F129" s="312"/>
      <c r="G129" s="148"/>
      <c r="H129" s="148"/>
      <c r="I129" s="148"/>
      <c r="J129" s="148"/>
      <c r="K129" s="148"/>
      <c r="L129" s="319">
        <v>42622</v>
      </c>
    </row>
    <row r="130" spans="1:12" ht="12.75">
      <c r="A130" s="686"/>
      <c r="B130" s="160" t="s">
        <v>110</v>
      </c>
      <c r="C130" s="161" t="s">
        <v>16</v>
      </c>
      <c r="D130" s="161" t="s">
        <v>34</v>
      </c>
      <c r="E130" s="315" t="s">
        <v>35</v>
      </c>
      <c r="F130" s="312"/>
      <c r="G130" s="148"/>
      <c r="H130" s="148"/>
      <c r="I130" s="148"/>
      <c r="J130" s="148"/>
      <c r="K130" s="148"/>
      <c r="L130" s="319">
        <v>42622</v>
      </c>
    </row>
    <row r="131" spans="1:12" ht="12.75">
      <c r="A131" s="686"/>
      <c r="B131" s="160" t="s">
        <v>110</v>
      </c>
      <c r="C131" s="161" t="s">
        <v>41</v>
      </c>
      <c r="D131" s="161" t="s">
        <v>47</v>
      </c>
      <c r="E131" s="315" t="s">
        <v>48</v>
      </c>
      <c r="F131" s="312"/>
      <c r="G131" s="148"/>
      <c r="H131" s="148"/>
      <c r="I131" s="148"/>
      <c r="J131" s="148"/>
      <c r="K131" s="148"/>
      <c r="L131" s="319">
        <v>42622</v>
      </c>
    </row>
    <row r="132" spans="1:12" ht="12.75">
      <c r="A132" s="686"/>
      <c r="B132" s="160" t="s">
        <v>110</v>
      </c>
      <c r="C132" s="161" t="s">
        <v>41</v>
      </c>
      <c r="D132" s="161" t="s">
        <v>49</v>
      </c>
      <c r="E132" s="315" t="s">
        <v>50</v>
      </c>
      <c r="F132" s="312"/>
      <c r="G132" s="148"/>
      <c r="H132" s="148"/>
      <c r="I132" s="148"/>
      <c r="J132" s="148"/>
      <c r="K132" s="148"/>
      <c r="L132" s="319">
        <v>42622</v>
      </c>
    </row>
    <row r="133" spans="1:12" ht="12.75">
      <c r="A133" s="686"/>
      <c r="B133" s="160" t="s">
        <v>110</v>
      </c>
      <c r="C133" s="161" t="s">
        <v>16</v>
      </c>
      <c r="D133" s="161" t="s">
        <v>19</v>
      </c>
      <c r="E133" s="315" t="s">
        <v>20</v>
      </c>
      <c r="F133" s="312"/>
      <c r="G133" s="148"/>
      <c r="H133" s="148"/>
      <c r="I133" s="148"/>
      <c r="J133" s="148"/>
      <c r="K133" s="148"/>
      <c r="L133" s="319">
        <v>42622</v>
      </c>
    </row>
    <row r="134" spans="1:12" ht="12.75">
      <c r="A134" s="686"/>
      <c r="B134" s="160" t="s">
        <v>110</v>
      </c>
      <c r="C134" s="161" t="s">
        <v>13</v>
      </c>
      <c r="D134" s="161" t="s">
        <v>23</v>
      </c>
      <c r="E134" s="315" t="s">
        <v>24</v>
      </c>
      <c r="F134" s="312"/>
      <c r="G134" s="148"/>
      <c r="H134" s="148"/>
      <c r="I134" s="148"/>
      <c r="J134" s="148"/>
      <c r="K134" s="148"/>
      <c r="L134" s="319">
        <v>42622</v>
      </c>
    </row>
    <row r="135" spans="1:12" ht="12.75">
      <c r="A135" s="686"/>
      <c r="B135" s="160" t="s">
        <v>110</v>
      </c>
      <c r="C135" s="161" t="s">
        <v>41</v>
      </c>
      <c r="D135" s="161" t="s">
        <v>42</v>
      </c>
      <c r="E135" s="315" t="s">
        <v>43</v>
      </c>
      <c r="F135" s="312"/>
      <c r="G135" s="148"/>
      <c r="H135" s="148"/>
      <c r="I135" s="148"/>
      <c r="J135" s="148"/>
      <c r="K135" s="148"/>
      <c r="L135" s="319">
        <v>42622</v>
      </c>
    </row>
    <row r="136" spans="1:12" ht="12.75">
      <c r="A136" s="686"/>
      <c r="B136" s="160" t="s">
        <v>110</v>
      </c>
      <c r="C136" s="161" t="s">
        <v>16</v>
      </c>
      <c r="D136" s="161" t="s">
        <v>17</v>
      </c>
      <c r="E136" s="315" t="s">
        <v>18</v>
      </c>
      <c r="F136" s="312"/>
      <c r="G136" s="148"/>
      <c r="H136" s="148"/>
      <c r="I136" s="148"/>
      <c r="J136" s="148"/>
      <c r="K136" s="148"/>
      <c r="L136" s="319">
        <v>42622</v>
      </c>
    </row>
    <row r="137" spans="1:12" ht="12.75">
      <c r="A137" s="686"/>
      <c r="B137" s="160" t="s">
        <v>110</v>
      </c>
      <c r="C137" s="161" t="s">
        <v>16</v>
      </c>
      <c r="D137" s="161" t="s">
        <v>38</v>
      </c>
      <c r="E137" s="315" t="s">
        <v>158</v>
      </c>
      <c r="F137" s="312"/>
      <c r="G137" s="148"/>
      <c r="H137" s="148"/>
      <c r="I137" s="148"/>
      <c r="J137" s="148"/>
      <c r="K137" s="148"/>
      <c r="L137" s="319">
        <v>42622</v>
      </c>
    </row>
    <row r="138" spans="1:12" ht="12.75">
      <c r="A138" s="686"/>
      <c r="B138" s="160" t="s">
        <v>110</v>
      </c>
      <c r="C138" s="161" t="s">
        <v>41</v>
      </c>
      <c r="D138" s="161" t="s">
        <v>45</v>
      </c>
      <c r="E138" s="315" t="s">
        <v>46</v>
      </c>
      <c r="F138" s="312"/>
      <c r="G138" s="148"/>
      <c r="H138" s="148"/>
      <c r="I138" s="148"/>
      <c r="J138" s="148"/>
      <c r="K138" s="148"/>
      <c r="L138" s="319">
        <v>42622</v>
      </c>
    </row>
    <row r="139" spans="1:12" ht="12.75">
      <c r="A139" s="686"/>
      <c r="B139" s="160" t="s">
        <v>110</v>
      </c>
      <c r="C139" s="161" t="s">
        <v>16</v>
      </c>
      <c r="D139" s="161" t="s">
        <v>44</v>
      </c>
      <c r="E139" s="315" t="s">
        <v>159</v>
      </c>
      <c r="F139" s="312"/>
      <c r="G139" s="148"/>
      <c r="H139" s="148"/>
      <c r="I139" s="148"/>
      <c r="J139" s="148"/>
      <c r="K139" s="148"/>
      <c r="L139" s="319">
        <v>42622</v>
      </c>
    </row>
    <row r="140" spans="1:12" ht="12.75">
      <c r="A140" s="686"/>
      <c r="B140" s="160" t="s">
        <v>110</v>
      </c>
      <c r="C140" s="161" t="s">
        <v>16</v>
      </c>
      <c r="D140" s="161" t="s">
        <v>28</v>
      </c>
      <c r="E140" s="315" t="s">
        <v>29</v>
      </c>
      <c r="F140" s="312"/>
      <c r="G140" s="148"/>
      <c r="H140" s="148"/>
      <c r="I140" s="148"/>
      <c r="J140" s="148"/>
      <c r="K140" s="148"/>
      <c r="L140" s="319">
        <v>42622</v>
      </c>
    </row>
    <row r="141" spans="1:12" ht="12.75">
      <c r="A141" s="686"/>
      <c r="B141" s="160" t="s">
        <v>110</v>
      </c>
      <c r="C141" s="161" t="s">
        <v>16</v>
      </c>
      <c r="D141" s="162" t="s">
        <v>39</v>
      </c>
      <c r="E141" s="316" t="s">
        <v>40</v>
      </c>
      <c r="F141" s="320"/>
      <c r="G141" s="169"/>
      <c r="H141" s="169"/>
      <c r="I141" s="169"/>
      <c r="J141" s="169"/>
      <c r="K141" s="169"/>
      <c r="L141" s="319">
        <v>42622</v>
      </c>
    </row>
    <row r="142" spans="1:12" ht="12.75">
      <c r="A142" s="686"/>
      <c r="B142" s="160" t="s">
        <v>110</v>
      </c>
      <c r="C142" s="161" t="s">
        <v>25</v>
      </c>
      <c r="D142" s="161" t="s">
        <v>26</v>
      </c>
      <c r="E142" s="315" t="s">
        <v>27</v>
      </c>
      <c r="F142" s="312"/>
      <c r="G142" s="148"/>
      <c r="H142" s="148"/>
      <c r="I142" s="148"/>
      <c r="J142" s="148"/>
      <c r="K142" s="148"/>
      <c r="L142" s="319">
        <v>42622</v>
      </c>
    </row>
    <row r="143" spans="1:12" ht="12.75">
      <c r="A143" s="686"/>
      <c r="B143" s="160" t="s">
        <v>110</v>
      </c>
      <c r="C143" s="161" t="s">
        <v>16</v>
      </c>
      <c r="D143" s="161" t="s">
        <v>36</v>
      </c>
      <c r="E143" s="315" t="s">
        <v>37</v>
      </c>
      <c r="F143" s="312"/>
      <c r="G143" s="148"/>
      <c r="H143" s="148"/>
      <c r="I143" s="148"/>
      <c r="J143" s="148"/>
      <c r="K143" s="148"/>
      <c r="L143" s="319">
        <v>42622</v>
      </c>
    </row>
    <row r="144" spans="1:12" ht="13.5" thickBot="1">
      <c r="A144" s="686"/>
      <c r="B144" s="163" t="s">
        <v>110</v>
      </c>
      <c r="C144" s="164" t="s">
        <v>16</v>
      </c>
      <c r="D144" s="164" t="s">
        <v>21</v>
      </c>
      <c r="E144" s="400" t="s">
        <v>22</v>
      </c>
      <c r="F144" s="313"/>
      <c r="G144" s="149"/>
      <c r="H144" s="149"/>
      <c r="I144" s="149"/>
      <c r="J144" s="149"/>
      <c r="K144" s="149"/>
      <c r="L144" s="321">
        <v>42622</v>
      </c>
    </row>
    <row r="145" spans="1:12" ht="14.25" customHeight="1">
      <c r="A145" s="687" t="s">
        <v>704</v>
      </c>
      <c r="B145" s="401" t="s">
        <v>197</v>
      </c>
      <c r="C145" s="402" t="s">
        <v>705</v>
      </c>
      <c r="D145" s="401" t="s">
        <v>706</v>
      </c>
      <c r="E145" s="403" t="s">
        <v>707</v>
      </c>
      <c r="F145" s="404"/>
      <c r="G145" s="144"/>
      <c r="H145" s="144"/>
      <c r="I145" s="144"/>
      <c r="J145" s="144"/>
      <c r="K145" s="144"/>
      <c r="L145" s="405"/>
    </row>
    <row r="146" spans="1:12" ht="12.75">
      <c r="A146" s="688"/>
      <c r="B146" s="406" t="s">
        <v>197</v>
      </c>
      <c r="C146" s="407" t="s">
        <v>708</v>
      </c>
      <c r="D146" s="406" t="s">
        <v>709</v>
      </c>
      <c r="E146" s="408" t="s">
        <v>710</v>
      </c>
      <c r="F146" s="409"/>
      <c r="G146" s="145"/>
      <c r="H146" s="145"/>
      <c r="I146" s="145"/>
      <c r="J146" s="145"/>
      <c r="K146" s="145"/>
      <c r="L146" s="410"/>
    </row>
    <row r="147" spans="1:12" ht="12.75">
      <c r="A147" s="688"/>
      <c r="B147" s="406" t="s">
        <v>368</v>
      </c>
      <c r="C147" s="407" t="s">
        <v>708</v>
      </c>
      <c r="D147" s="406" t="s">
        <v>711</v>
      </c>
      <c r="E147" s="408" t="s">
        <v>712</v>
      </c>
      <c r="F147" s="518"/>
      <c r="G147" s="504"/>
      <c r="H147" s="504"/>
      <c r="I147" s="504"/>
      <c r="J147" s="504"/>
      <c r="K147" s="504"/>
      <c r="L147" s="519"/>
    </row>
    <row r="148" spans="1:12" ht="12.75">
      <c r="A148" s="688"/>
      <c r="B148" s="406" t="s">
        <v>197</v>
      </c>
      <c r="C148" s="407" t="s">
        <v>708</v>
      </c>
      <c r="D148" s="406" t="s">
        <v>713</v>
      </c>
      <c r="E148" s="408" t="s">
        <v>714</v>
      </c>
      <c r="F148" s="518"/>
      <c r="G148" s="504"/>
      <c r="H148" s="504"/>
      <c r="I148" s="504"/>
      <c r="J148" s="504"/>
      <c r="K148" s="504"/>
      <c r="L148" s="519"/>
    </row>
    <row r="149" spans="1:12" ht="12.75">
      <c r="A149" s="688"/>
      <c r="B149" s="406" t="s">
        <v>197</v>
      </c>
      <c r="C149" s="407" t="s">
        <v>618</v>
      </c>
      <c r="D149" s="406" t="s">
        <v>715</v>
      </c>
      <c r="E149" s="408" t="s">
        <v>716</v>
      </c>
      <c r="F149" s="409"/>
      <c r="G149" s="145"/>
      <c r="H149" s="145"/>
      <c r="I149" s="145"/>
      <c r="J149" s="145"/>
      <c r="K149" s="145"/>
      <c r="L149" s="410"/>
    </row>
    <row r="150" spans="1:12" ht="12.75">
      <c r="A150" s="688"/>
      <c r="B150" s="406" t="s">
        <v>197</v>
      </c>
      <c r="C150" s="407" t="s">
        <v>109</v>
      </c>
      <c r="D150" s="406" t="s">
        <v>717</v>
      </c>
      <c r="E150" s="408" t="s">
        <v>718</v>
      </c>
      <c r="F150" s="409"/>
      <c r="G150" s="145"/>
      <c r="H150" s="145"/>
      <c r="I150" s="145"/>
      <c r="J150" s="145"/>
      <c r="K150" s="145"/>
      <c r="L150" s="410"/>
    </row>
    <row r="151" spans="1:12" ht="12.75">
      <c r="A151" s="688"/>
      <c r="B151" s="406" t="s">
        <v>368</v>
      </c>
      <c r="C151" s="407" t="s">
        <v>109</v>
      </c>
      <c r="D151" s="406" t="s">
        <v>719</v>
      </c>
      <c r="E151" s="408" t="s">
        <v>720</v>
      </c>
      <c r="F151" s="409"/>
      <c r="G151" s="145"/>
      <c r="H151" s="145"/>
      <c r="I151" s="145"/>
      <c r="J151" s="145"/>
      <c r="K151" s="145"/>
      <c r="L151" s="410"/>
    </row>
    <row r="152" spans="1:12" ht="12.75">
      <c r="A152" s="688"/>
      <c r="B152" s="406" t="s">
        <v>197</v>
      </c>
      <c r="C152" s="407" t="s">
        <v>112</v>
      </c>
      <c r="D152" s="406" t="s">
        <v>721</v>
      </c>
      <c r="E152" s="408" t="s">
        <v>722</v>
      </c>
      <c r="F152" s="518"/>
      <c r="G152" s="504"/>
      <c r="H152" s="504"/>
      <c r="I152" s="504"/>
      <c r="J152" s="504"/>
      <c r="K152" s="504"/>
      <c r="L152" s="519"/>
    </row>
    <row r="153" spans="1:12" ht="12.75">
      <c r="A153" s="688"/>
      <c r="B153" s="406" t="s">
        <v>197</v>
      </c>
      <c r="C153" s="407" t="s">
        <v>109</v>
      </c>
      <c r="D153" s="406" t="s">
        <v>723</v>
      </c>
      <c r="E153" s="408" t="s">
        <v>724</v>
      </c>
      <c r="F153" s="409"/>
      <c r="G153" s="145"/>
      <c r="H153" s="145"/>
      <c r="I153" s="145"/>
      <c r="J153" s="145"/>
      <c r="K153" s="145"/>
      <c r="L153" s="410"/>
    </row>
    <row r="154" spans="1:12" ht="12.75">
      <c r="A154" s="688"/>
      <c r="B154" s="406" t="s">
        <v>197</v>
      </c>
      <c r="C154" s="407" t="s">
        <v>725</v>
      </c>
      <c r="D154" s="406" t="s">
        <v>726</v>
      </c>
      <c r="E154" s="408" t="s">
        <v>727</v>
      </c>
      <c r="F154" s="409"/>
      <c r="G154" s="145"/>
      <c r="H154" s="145"/>
      <c r="I154" s="145"/>
      <c r="J154" s="145"/>
      <c r="K154" s="145"/>
      <c r="L154" s="410"/>
    </row>
    <row r="155" spans="1:12" ht="12.75">
      <c r="A155" s="688"/>
      <c r="B155" s="406" t="s">
        <v>368</v>
      </c>
      <c r="C155" s="407" t="s">
        <v>728</v>
      </c>
      <c r="D155" s="406" t="s">
        <v>729</v>
      </c>
      <c r="E155" s="408" t="s">
        <v>730</v>
      </c>
      <c r="F155" s="518"/>
      <c r="G155" s="504"/>
      <c r="H155" s="504"/>
      <c r="I155" s="504"/>
      <c r="J155" s="504"/>
      <c r="K155" s="504"/>
      <c r="L155" s="519"/>
    </row>
    <row r="156" spans="1:12" ht="12.75">
      <c r="A156" s="688"/>
      <c r="B156" s="406" t="s">
        <v>197</v>
      </c>
      <c r="C156" s="407" t="s">
        <v>728</v>
      </c>
      <c r="D156" s="406" t="s">
        <v>731</v>
      </c>
      <c r="E156" s="408" t="s">
        <v>732</v>
      </c>
      <c r="F156" s="518"/>
      <c r="G156" s="504"/>
      <c r="H156" s="504"/>
      <c r="I156" s="504"/>
      <c r="J156" s="504"/>
      <c r="K156" s="504"/>
      <c r="L156" s="519"/>
    </row>
    <row r="157" spans="1:12" ht="12.75">
      <c r="A157" s="688"/>
      <c r="B157" s="406" t="s">
        <v>197</v>
      </c>
      <c r="C157" s="407" t="s">
        <v>371</v>
      </c>
      <c r="D157" s="406" t="s">
        <v>733</v>
      </c>
      <c r="E157" s="408" t="s">
        <v>734</v>
      </c>
      <c r="F157" s="409"/>
      <c r="G157" s="145"/>
      <c r="H157" s="145"/>
      <c r="I157" s="145"/>
      <c r="J157" s="145"/>
      <c r="K157" s="145"/>
      <c r="L157" s="410"/>
    </row>
    <row r="158" spans="1:12" ht="12.75">
      <c r="A158" s="688"/>
      <c r="B158" s="406" t="s">
        <v>197</v>
      </c>
      <c r="C158" s="407" t="s">
        <v>109</v>
      </c>
      <c r="D158" s="406" t="s">
        <v>735</v>
      </c>
      <c r="E158" s="408" t="s">
        <v>736</v>
      </c>
      <c r="F158" s="409"/>
      <c r="G158" s="145"/>
      <c r="H158" s="145"/>
      <c r="I158" s="145"/>
      <c r="J158" s="145"/>
      <c r="K158" s="145"/>
      <c r="L158" s="410"/>
    </row>
    <row r="159" spans="1:12" ht="12.75">
      <c r="A159" s="688"/>
      <c r="B159" s="406" t="s">
        <v>368</v>
      </c>
      <c r="C159" s="407" t="s">
        <v>725</v>
      </c>
      <c r="D159" s="406" t="s">
        <v>737</v>
      </c>
      <c r="E159" s="408" t="s">
        <v>738</v>
      </c>
      <c r="F159" s="409"/>
      <c r="G159" s="145"/>
      <c r="H159" s="145"/>
      <c r="I159" s="145"/>
      <c r="J159" s="145"/>
      <c r="K159" s="145"/>
      <c r="L159" s="410"/>
    </row>
    <row r="160" spans="1:12" ht="12.75">
      <c r="A160" s="688"/>
      <c r="B160" s="406" t="s">
        <v>368</v>
      </c>
      <c r="C160" s="407" t="s">
        <v>725</v>
      </c>
      <c r="D160" s="406" t="s">
        <v>739</v>
      </c>
      <c r="E160" s="408" t="s">
        <v>740</v>
      </c>
      <c r="F160" s="409"/>
      <c r="G160" s="145"/>
      <c r="H160" s="145"/>
      <c r="I160" s="145"/>
      <c r="J160" s="145"/>
      <c r="K160" s="145"/>
      <c r="L160" s="410"/>
    </row>
    <row r="161" spans="1:12" ht="12.75">
      <c r="A161" s="688"/>
      <c r="B161" s="406" t="s">
        <v>197</v>
      </c>
      <c r="C161" s="407" t="s">
        <v>370</v>
      </c>
      <c r="D161" s="406" t="s">
        <v>741</v>
      </c>
      <c r="E161" s="408" t="s">
        <v>742</v>
      </c>
      <c r="F161" s="409"/>
      <c r="G161" s="145"/>
      <c r="H161" s="145"/>
      <c r="I161" s="145"/>
      <c r="J161" s="145"/>
      <c r="K161" s="145"/>
      <c r="L161" s="410"/>
    </row>
    <row r="162" spans="1:12" ht="12.75">
      <c r="A162" s="688"/>
      <c r="B162" s="406" t="s">
        <v>197</v>
      </c>
      <c r="C162" s="407" t="s">
        <v>371</v>
      </c>
      <c r="D162" s="406" t="s">
        <v>743</v>
      </c>
      <c r="E162" s="408" t="s">
        <v>744</v>
      </c>
      <c r="F162" s="518"/>
      <c r="G162" s="504"/>
      <c r="H162" s="504"/>
      <c r="I162" s="504"/>
      <c r="J162" s="504"/>
      <c r="K162" s="504"/>
      <c r="L162" s="519"/>
    </row>
    <row r="163" spans="1:12" ht="12.75">
      <c r="A163" s="688"/>
      <c r="B163" s="406" t="s">
        <v>368</v>
      </c>
      <c r="C163" s="407" t="s">
        <v>369</v>
      </c>
      <c r="D163" s="406" t="s">
        <v>745</v>
      </c>
      <c r="E163" s="408" t="s">
        <v>746</v>
      </c>
      <c r="F163" s="409"/>
      <c r="G163" s="145"/>
      <c r="H163" s="145"/>
      <c r="I163" s="145"/>
      <c r="J163" s="145"/>
      <c r="K163" s="145"/>
      <c r="L163" s="410"/>
    </row>
    <row r="164" spans="1:12" ht="12.75">
      <c r="A164" s="688"/>
      <c r="B164" s="406" t="s">
        <v>368</v>
      </c>
      <c r="C164" s="407" t="s">
        <v>747</v>
      </c>
      <c r="D164" s="406" t="s">
        <v>748</v>
      </c>
      <c r="E164" s="408" t="s">
        <v>749</v>
      </c>
      <c r="F164" s="518"/>
      <c r="G164" s="504"/>
      <c r="H164" s="504"/>
      <c r="I164" s="504"/>
      <c r="J164" s="504"/>
      <c r="K164" s="504"/>
      <c r="L164" s="519"/>
    </row>
    <row r="165" spans="1:12" ht="12.75">
      <c r="A165" s="688"/>
      <c r="B165" s="406" t="s">
        <v>368</v>
      </c>
      <c r="C165" s="407" t="s">
        <v>112</v>
      </c>
      <c r="D165" s="406" t="s">
        <v>750</v>
      </c>
      <c r="E165" s="408" t="s">
        <v>751</v>
      </c>
      <c r="F165" s="409"/>
      <c r="G165" s="145"/>
      <c r="H165" s="145"/>
      <c r="I165" s="145"/>
      <c r="J165" s="145"/>
      <c r="K165" s="145"/>
      <c r="L165" s="410"/>
    </row>
    <row r="166" spans="1:12" ht="12.75">
      <c r="A166" s="688"/>
      <c r="B166" s="406" t="s">
        <v>368</v>
      </c>
      <c r="C166" s="407" t="s">
        <v>113</v>
      </c>
      <c r="D166" s="406" t="s">
        <v>752</v>
      </c>
      <c r="E166" s="408" t="s">
        <v>753</v>
      </c>
      <c r="F166" s="409"/>
      <c r="G166" s="145"/>
      <c r="H166" s="145"/>
      <c r="I166" s="145"/>
      <c r="J166" s="145"/>
      <c r="K166" s="145"/>
      <c r="L166" s="410"/>
    </row>
    <row r="167" spans="1:12" ht="12.75">
      <c r="A167" s="688"/>
      <c r="B167" s="406" t="s">
        <v>197</v>
      </c>
      <c r="C167" s="407" t="s">
        <v>618</v>
      </c>
      <c r="D167" s="406" t="s">
        <v>754</v>
      </c>
      <c r="E167" s="408" t="s">
        <v>755</v>
      </c>
      <c r="F167" s="409"/>
      <c r="G167" s="145"/>
      <c r="H167" s="145"/>
      <c r="I167" s="145"/>
      <c r="J167" s="145"/>
      <c r="K167" s="145"/>
      <c r="L167" s="410"/>
    </row>
    <row r="168" spans="1:12" ht="12.75">
      <c r="A168" s="688"/>
      <c r="B168" s="406" t="s">
        <v>197</v>
      </c>
      <c r="C168" s="407" t="s">
        <v>113</v>
      </c>
      <c r="D168" s="406" t="s">
        <v>756</v>
      </c>
      <c r="E168" s="408" t="s">
        <v>757</v>
      </c>
      <c r="F168" s="409"/>
      <c r="G168" s="145"/>
      <c r="H168" s="145"/>
      <c r="I168" s="145"/>
      <c r="J168" s="145"/>
      <c r="K168" s="145"/>
      <c r="L168" s="410"/>
    </row>
    <row r="169" spans="1:12" ht="12.75">
      <c r="A169" s="688"/>
      <c r="B169" s="406" t="s">
        <v>197</v>
      </c>
      <c r="C169" s="407" t="s">
        <v>112</v>
      </c>
      <c r="D169" s="406" t="s">
        <v>758</v>
      </c>
      <c r="E169" s="408" t="s">
        <v>759</v>
      </c>
      <c r="F169" s="520"/>
      <c r="G169" s="521"/>
      <c r="H169" s="521"/>
      <c r="I169" s="521"/>
      <c r="J169" s="521"/>
      <c r="K169" s="521"/>
      <c r="L169" s="522"/>
    </row>
    <row r="170" spans="1:12" ht="12.75">
      <c r="A170" s="688"/>
      <c r="B170" s="406" t="s">
        <v>368</v>
      </c>
      <c r="C170" s="407" t="s">
        <v>747</v>
      </c>
      <c r="D170" s="406" t="s">
        <v>760</v>
      </c>
      <c r="E170" s="408" t="s">
        <v>761</v>
      </c>
      <c r="F170" s="411"/>
      <c r="G170" s="397"/>
      <c r="H170" s="397"/>
      <c r="I170" s="397"/>
      <c r="J170" s="397"/>
      <c r="K170" s="397"/>
      <c r="L170" s="412"/>
    </row>
    <row r="171" spans="1:12" ht="12.75">
      <c r="A171" s="688"/>
      <c r="B171" s="406" t="s">
        <v>197</v>
      </c>
      <c r="C171" s="407" t="s">
        <v>372</v>
      </c>
      <c r="D171" s="406" t="s">
        <v>762</v>
      </c>
      <c r="E171" s="408" t="s">
        <v>763</v>
      </c>
      <c r="F171" s="520"/>
      <c r="G171" s="521"/>
      <c r="H171" s="521"/>
      <c r="I171" s="521"/>
      <c r="J171" s="521"/>
      <c r="K171" s="521"/>
      <c r="L171" s="522"/>
    </row>
    <row r="172" spans="1:12" ht="12.75">
      <c r="A172" s="688"/>
      <c r="B172" s="406" t="s">
        <v>197</v>
      </c>
      <c r="C172" s="407" t="s">
        <v>370</v>
      </c>
      <c r="D172" s="406" t="s">
        <v>764</v>
      </c>
      <c r="E172" s="408" t="s">
        <v>765</v>
      </c>
      <c r="F172" s="411"/>
      <c r="G172" s="397"/>
      <c r="H172" s="397"/>
      <c r="I172" s="397"/>
      <c r="J172" s="397"/>
      <c r="K172" s="397"/>
      <c r="L172" s="412"/>
    </row>
    <row r="173" spans="1:12" ht="13.5" thickBot="1">
      <c r="A173" s="689"/>
      <c r="B173" s="413" t="s">
        <v>197</v>
      </c>
      <c r="C173" s="414" t="s">
        <v>113</v>
      </c>
      <c r="D173" s="413" t="s">
        <v>766</v>
      </c>
      <c r="E173" s="415" t="s">
        <v>767</v>
      </c>
      <c r="F173" s="416"/>
      <c r="G173" s="417"/>
      <c r="H173" s="417"/>
      <c r="I173" s="417"/>
      <c r="J173" s="417"/>
      <c r="K173" s="417"/>
      <c r="L173" s="418"/>
    </row>
  </sheetData>
  <mergeCells count="7">
    <mergeCell ref="A112:A126"/>
    <mergeCell ref="A127:A144"/>
    <mergeCell ref="A145:A173"/>
    <mergeCell ref="A3:A38"/>
    <mergeCell ref="A39:A69"/>
    <mergeCell ref="A70:A93"/>
    <mergeCell ref="A94:A111"/>
  </mergeCells>
  <phoneticPr fontId="5" type="noConversion"/>
  <printOptions horizontalCentered="1"/>
  <pageMargins left="0.39370078740157483" right="0.39370078740157483" top="1.69" bottom="0.78740157480314965" header="0.27559055118110237" footer="0.47244094488188981"/>
  <pageSetup paperSize="9" orientation="landscape" horizontalDpi="300" verticalDpi="300" r:id="rId1"/>
  <headerFooter alignWithMargins="0">
    <oddHeader xml:space="preserve">&amp;C&amp;"Comic Sans MS,Regular"&amp;12MINISTÉRIO DA DEFESA NACIONAL
FORÇA AÉREA
CAL - Secretaria
&amp;UMAPA DE EFECTIVOS DE PESSOAL EM PREPARAÇÃO </oddHeader>
  </headerFooter>
  <ignoredErrors>
    <ignoredError sqref="M72" evalError="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29"/>
  </sheetPr>
  <dimension ref="A1:V113"/>
  <sheetViews>
    <sheetView zoomScaleNormal="100" workbookViewId="0">
      <pane xSplit="9" ySplit="1" topLeftCell="J20" activePane="bottomRight" state="frozenSplit"/>
      <selection activeCell="K21" sqref="K21"/>
      <selection pane="topRight" activeCell="K21" sqref="K21"/>
      <selection pane="bottomLeft" activeCell="K21" sqref="K21"/>
      <selection pane="bottomRight" activeCell="L36" sqref="L36:Q36"/>
    </sheetView>
  </sheetViews>
  <sheetFormatPr defaultRowHeight="13.5"/>
  <cols>
    <col min="1" max="1" width="3.28515625" style="122" bestFit="1" customWidth="1"/>
    <col min="2" max="2" width="7.140625" style="123" bestFit="1" customWidth="1"/>
    <col min="3" max="3" width="6.140625" style="123" bestFit="1" customWidth="1"/>
    <col min="4" max="4" width="8.42578125" style="123" bestFit="1" customWidth="1"/>
    <col min="5" max="5" width="51.28515625" style="123" bestFit="1" customWidth="1"/>
    <col min="6" max="6" width="11" style="99" customWidth="1"/>
    <col min="7" max="7" width="10.5703125" style="60" customWidth="1"/>
    <col min="8" max="8" width="6" style="60" customWidth="1"/>
    <col min="9" max="9" width="5.5703125" style="60" customWidth="1"/>
    <col min="10" max="10" width="3.140625" style="60" bestFit="1" customWidth="1"/>
    <col min="11" max="11" width="12.5703125" style="60" customWidth="1"/>
    <col min="12" max="12" width="4.5703125" style="62" customWidth="1"/>
    <col min="13" max="14" width="9.140625" style="62"/>
    <col min="15" max="15" width="2" style="62" customWidth="1"/>
    <col min="16" max="16384" width="9.140625" style="62"/>
  </cols>
  <sheetData>
    <row r="1" spans="1:14" ht="14.25" thickBot="1">
      <c r="A1" s="286"/>
      <c r="B1" s="361" t="s">
        <v>5</v>
      </c>
      <c r="C1" s="362" t="s">
        <v>398</v>
      </c>
      <c r="D1" s="362" t="s">
        <v>7</v>
      </c>
      <c r="E1" s="362" t="s">
        <v>399</v>
      </c>
      <c r="F1" s="363" t="s">
        <v>400</v>
      </c>
      <c r="G1" s="364" t="s">
        <v>401</v>
      </c>
      <c r="H1" s="59" t="s">
        <v>402</v>
      </c>
      <c r="I1" s="59" t="s">
        <v>403</v>
      </c>
      <c r="J1" s="59" t="s">
        <v>494</v>
      </c>
      <c r="L1" s="61"/>
      <c r="M1" s="61"/>
      <c r="N1" s="61"/>
    </row>
    <row r="2" spans="1:14" ht="13.5" customHeight="1">
      <c r="A2" s="704" t="s">
        <v>614</v>
      </c>
      <c r="B2" s="365" t="s">
        <v>51</v>
      </c>
      <c r="C2" s="287" t="s">
        <v>16</v>
      </c>
      <c r="D2" s="366" t="s">
        <v>619</v>
      </c>
      <c r="E2" s="366" t="s">
        <v>620</v>
      </c>
      <c r="F2" s="372"/>
      <c r="G2" s="385"/>
      <c r="H2" s="390" t="str">
        <f t="shared" ref="H2:H17" ca="1" si="0">IF(F2=0,"0",IF(DATE(YEAR(F2)+$M$21,MONTH(F2),DAY(F2))&lt;TODAY(),"0",IF(AND(DATE(YEAR(F2)+$M$21,MONTH(F2),DAY(F2))-TODAY()&lt;180,DATE(YEAR(F2)+$M$21,MONTH(F2),DAY(F2)-TODAY()&gt;0)),"1","2")))</f>
        <v>0</v>
      </c>
      <c r="I2" s="369" t="str">
        <f t="shared" ref="I2:I17" ca="1" si="1">IF(G2=0,"0",IF(DATE(YEAR(G2)+$M$22,MONTH(G2),DAY(G2))&lt;TODAY(),"0",IF(AND(DATE(YEAR(G2)+$M$22,MONTH(G2),DAY(G2))-TODAY()&lt;180,DATE(YEAR(G2)+$M$22,MONTH(G2),DAY(G2)-TODAY()&gt;0)),"1","2")))</f>
        <v>0</v>
      </c>
      <c r="J2" s="369"/>
      <c r="L2" s="61"/>
      <c r="M2" s="61"/>
      <c r="N2" s="61"/>
    </row>
    <row r="3" spans="1:14">
      <c r="A3" s="705"/>
      <c r="B3" s="367" t="s">
        <v>51</v>
      </c>
      <c r="C3" s="288" t="s">
        <v>16</v>
      </c>
      <c r="D3" s="368" t="s">
        <v>621</v>
      </c>
      <c r="E3" s="368" t="s">
        <v>622</v>
      </c>
      <c r="F3" s="124"/>
      <c r="G3" s="386"/>
      <c r="H3" s="390" t="str">
        <f t="shared" ca="1" si="0"/>
        <v>0</v>
      </c>
      <c r="I3" s="369" t="str">
        <f t="shared" ca="1" si="1"/>
        <v>0</v>
      </c>
      <c r="J3" s="369"/>
      <c r="L3" s="61"/>
      <c r="M3" s="61"/>
      <c r="N3" s="61"/>
    </row>
    <row r="4" spans="1:14">
      <c r="A4" s="705"/>
      <c r="B4" s="367" t="s">
        <v>51</v>
      </c>
      <c r="C4" s="288" t="s">
        <v>16</v>
      </c>
      <c r="D4" s="368" t="s">
        <v>623</v>
      </c>
      <c r="E4" s="368" t="s">
        <v>624</v>
      </c>
      <c r="F4" s="124"/>
      <c r="G4" s="386"/>
      <c r="H4" s="390" t="str">
        <f t="shared" ca="1" si="0"/>
        <v>0</v>
      </c>
      <c r="I4" s="369" t="str">
        <f t="shared" ca="1" si="1"/>
        <v>0</v>
      </c>
      <c r="J4" s="369"/>
      <c r="L4" s="61"/>
      <c r="M4" s="61"/>
      <c r="N4" s="61"/>
    </row>
    <row r="5" spans="1:14">
      <c r="A5" s="705"/>
      <c r="B5" s="367" t="s">
        <v>51</v>
      </c>
      <c r="C5" s="288" t="s">
        <v>16</v>
      </c>
      <c r="D5" s="368" t="s">
        <v>625</v>
      </c>
      <c r="E5" s="368" t="s">
        <v>626</v>
      </c>
      <c r="F5" s="124"/>
      <c r="G5" s="386"/>
      <c r="H5" s="390" t="str">
        <f t="shared" ca="1" si="0"/>
        <v>0</v>
      </c>
      <c r="I5" s="369" t="str">
        <f t="shared" ca="1" si="1"/>
        <v>0</v>
      </c>
      <c r="J5" s="369"/>
      <c r="L5" s="61"/>
      <c r="M5" s="61"/>
      <c r="N5" s="61"/>
    </row>
    <row r="6" spans="1:14">
      <c r="A6" s="705"/>
      <c r="B6" s="367" t="s">
        <v>51</v>
      </c>
      <c r="C6" s="288" t="s">
        <v>16</v>
      </c>
      <c r="D6" s="368" t="s">
        <v>627</v>
      </c>
      <c r="E6" s="368" t="s">
        <v>628</v>
      </c>
      <c r="F6" s="124"/>
      <c r="G6" s="386"/>
      <c r="H6" s="390" t="str">
        <f t="shared" ca="1" si="0"/>
        <v>0</v>
      </c>
      <c r="I6" s="369" t="str">
        <f t="shared" ca="1" si="1"/>
        <v>0</v>
      </c>
      <c r="J6" s="369"/>
      <c r="L6" s="61"/>
      <c r="M6" s="61"/>
      <c r="N6" s="61"/>
    </row>
    <row r="7" spans="1:14">
      <c r="A7" s="705"/>
      <c r="B7" s="367" t="s">
        <v>51</v>
      </c>
      <c r="C7" s="288" t="s">
        <v>16</v>
      </c>
      <c r="D7" s="368" t="s">
        <v>629</v>
      </c>
      <c r="E7" s="368" t="s">
        <v>630</v>
      </c>
      <c r="F7" s="124"/>
      <c r="G7" s="386"/>
      <c r="H7" s="390" t="str">
        <f t="shared" ca="1" si="0"/>
        <v>0</v>
      </c>
      <c r="I7" s="369" t="str">
        <f t="shared" ca="1" si="1"/>
        <v>0</v>
      </c>
      <c r="J7" s="369"/>
      <c r="L7" s="61"/>
      <c r="M7" s="61"/>
      <c r="N7" s="61"/>
    </row>
    <row r="8" spans="1:14">
      <c r="A8" s="705"/>
      <c r="B8" s="367" t="s">
        <v>51</v>
      </c>
      <c r="C8" s="288" t="s">
        <v>16</v>
      </c>
      <c r="D8" s="368" t="s">
        <v>631</v>
      </c>
      <c r="E8" s="368" t="s">
        <v>632</v>
      </c>
      <c r="F8" s="124"/>
      <c r="G8" s="386"/>
      <c r="H8" s="390" t="str">
        <f t="shared" ca="1" si="0"/>
        <v>0</v>
      </c>
      <c r="I8" s="369" t="str">
        <f t="shared" ca="1" si="1"/>
        <v>0</v>
      </c>
      <c r="J8" s="369"/>
      <c r="L8" s="61"/>
      <c r="M8" s="61"/>
      <c r="N8" s="61"/>
    </row>
    <row r="9" spans="1:14">
      <c r="A9" s="705"/>
      <c r="B9" s="367" t="s">
        <v>51</v>
      </c>
      <c r="C9" s="288" t="s">
        <v>16</v>
      </c>
      <c r="D9" s="368" t="s">
        <v>633</v>
      </c>
      <c r="E9" s="368" t="s">
        <v>634</v>
      </c>
      <c r="F9" s="124"/>
      <c r="G9" s="386"/>
      <c r="H9" s="390" t="str">
        <f t="shared" ca="1" si="0"/>
        <v>0</v>
      </c>
      <c r="I9" s="369" t="str">
        <f t="shared" ca="1" si="1"/>
        <v>0</v>
      </c>
      <c r="J9" s="369"/>
      <c r="L9" s="61"/>
      <c r="M9" s="61"/>
      <c r="N9" s="61"/>
    </row>
    <row r="10" spans="1:14">
      <c r="A10" s="705"/>
      <c r="B10" s="367" t="s">
        <v>51</v>
      </c>
      <c r="C10" s="288" t="s">
        <v>16</v>
      </c>
      <c r="D10" s="368" t="s">
        <v>635</v>
      </c>
      <c r="E10" s="368" t="s">
        <v>636</v>
      </c>
      <c r="F10" s="124"/>
      <c r="G10" s="386"/>
      <c r="H10" s="390" t="str">
        <f t="shared" ca="1" si="0"/>
        <v>0</v>
      </c>
      <c r="I10" s="369" t="str">
        <f t="shared" ca="1" si="1"/>
        <v>0</v>
      </c>
      <c r="J10" s="369"/>
      <c r="L10" s="61"/>
      <c r="M10" s="61"/>
      <c r="N10" s="61"/>
    </row>
    <row r="11" spans="1:14">
      <c r="A11" s="705"/>
      <c r="B11" s="367" t="s">
        <v>51</v>
      </c>
      <c r="C11" s="288" t="s">
        <v>16</v>
      </c>
      <c r="D11" s="368" t="s">
        <v>637</v>
      </c>
      <c r="E11" s="368" t="s">
        <v>638</v>
      </c>
      <c r="F11" s="124"/>
      <c r="G11" s="386"/>
      <c r="H11" s="390" t="str">
        <f t="shared" ca="1" si="0"/>
        <v>0</v>
      </c>
      <c r="I11" s="369" t="str">
        <f t="shared" ca="1" si="1"/>
        <v>0</v>
      </c>
      <c r="J11" s="369"/>
      <c r="L11" s="61"/>
      <c r="M11" s="61"/>
      <c r="N11" s="61"/>
    </row>
    <row r="12" spans="1:14">
      <c r="A12" s="705"/>
      <c r="B12" s="367" t="s">
        <v>51</v>
      </c>
      <c r="C12" s="288" t="s">
        <v>16</v>
      </c>
      <c r="D12" s="368" t="s">
        <v>639</v>
      </c>
      <c r="E12" s="368" t="s">
        <v>640</v>
      </c>
      <c r="F12" s="124"/>
      <c r="G12" s="387"/>
      <c r="H12" s="390" t="str">
        <f t="shared" ca="1" si="0"/>
        <v>0</v>
      </c>
      <c r="I12" s="369" t="str">
        <f t="shared" ca="1" si="1"/>
        <v>0</v>
      </c>
      <c r="J12" s="369"/>
      <c r="L12" s="61"/>
      <c r="M12" s="61"/>
      <c r="N12" s="61"/>
    </row>
    <row r="13" spans="1:14">
      <c r="A13" s="705"/>
      <c r="B13" s="367" t="s">
        <v>51</v>
      </c>
      <c r="C13" s="288" t="s">
        <v>16</v>
      </c>
      <c r="D13" s="368" t="s">
        <v>641</v>
      </c>
      <c r="E13" s="368" t="s">
        <v>642</v>
      </c>
      <c r="F13" s="124"/>
      <c r="G13" s="387"/>
      <c r="H13" s="390" t="str">
        <f t="shared" ca="1" si="0"/>
        <v>0</v>
      </c>
      <c r="I13" s="369" t="str">
        <f t="shared" ca="1" si="1"/>
        <v>0</v>
      </c>
      <c r="J13" s="369"/>
      <c r="L13" s="61"/>
      <c r="M13" s="61"/>
      <c r="N13" s="61"/>
    </row>
    <row r="14" spans="1:14">
      <c r="A14" s="705"/>
      <c r="B14" s="367" t="s">
        <v>51</v>
      </c>
      <c r="C14" s="288" t="s">
        <v>16</v>
      </c>
      <c r="D14" s="368" t="s">
        <v>643</v>
      </c>
      <c r="E14" s="368" t="s">
        <v>644</v>
      </c>
      <c r="F14" s="124"/>
      <c r="G14" s="387"/>
      <c r="H14" s="390" t="str">
        <f t="shared" ca="1" si="0"/>
        <v>0</v>
      </c>
      <c r="I14" s="369" t="str">
        <f t="shared" ca="1" si="1"/>
        <v>0</v>
      </c>
      <c r="J14" s="369"/>
      <c r="L14" s="61"/>
      <c r="M14" s="61"/>
      <c r="N14" s="61"/>
    </row>
    <row r="15" spans="1:14">
      <c r="A15" s="705"/>
      <c r="B15" s="367" t="s">
        <v>51</v>
      </c>
      <c r="C15" s="288" t="s">
        <v>16</v>
      </c>
      <c r="D15" s="368" t="s">
        <v>645</v>
      </c>
      <c r="E15" s="368" t="s">
        <v>646</v>
      </c>
      <c r="F15" s="124"/>
      <c r="G15" s="386"/>
      <c r="H15" s="390" t="str">
        <f t="shared" ca="1" si="0"/>
        <v>0</v>
      </c>
      <c r="I15" s="369" t="str">
        <f t="shared" ca="1" si="1"/>
        <v>0</v>
      </c>
      <c r="J15" s="369"/>
      <c r="L15" s="61"/>
      <c r="M15" s="61"/>
      <c r="N15" s="61"/>
    </row>
    <row r="16" spans="1:14" ht="13.5" customHeight="1">
      <c r="A16" s="705"/>
      <c r="B16" s="367" t="s">
        <v>51</v>
      </c>
      <c r="C16" s="288" t="s">
        <v>16</v>
      </c>
      <c r="D16" s="368" t="s">
        <v>647</v>
      </c>
      <c r="E16" s="368" t="s">
        <v>648</v>
      </c>
      <c r="F16" s="124"/>
      <c r="G16" s="386"/>
      <c r="H16" s="390" t="str">
        <f t="shared" ca="1" si="0"/>
        <v>0</v>
      </c>
      <c r="I16" s="369" t="str">
        <f t="shared" ca="1" si="1"/>
        <v>0</v>
      </c>
      <c r="J16" s="369"/>
      <c r="L16" s="125" t="s">
        <v>496</v>
      </c>
      <c r="M16" s="61" t="s">
        <v>497</v>
      </c>
      <c r="N16" s="61"/>
    </row>
    <row r="17" spans="1:15" ht="14.25" thickBot="1">
      <c r="A17" s="706"/>
      <c r="B17" s="370" t="s">
        <v>51</v>
      </c>
      <c r="C17" s="289" t="s">
        <v>16</v>
      </c>
      <c r="D17" s="371" t="s">
        <v>649</v>
      </c>
      <c r="E17" s="371" t="s">
        <v>650</v>
      </c>
      <c r="F17" s="374"/>
      <c r="G17" s="388"/>
      <c r="H17" s="390" t="str">
        <f t="shared" ca="1" si="0"/>
        <v>0</v>
      </c>
      <c r="I17" s="369" t="str">
        <f t="shared" ca="1" si="1"/>
        <v>0</v>
      </c>
      <c r="J17" s="369"/>
      <c r="L17" s="61" t="s">
        <v>495</v>
      </c>
      <c r="M17" s="61" t="s">
        <v>498</v>
      </c>
      <c r="N17" s="61"/>
    </row>
    <row r="18" spans="1:15">
      <c r="A18" s="707" t="s">
        <v>651</v>
      </c>
      <c r="B18" s="384" t="s">
        <v>51</v>
      </c>
      <c r="C18" s="384" t="s">
        <v>16</v>
      </c>
      <c r="D18" s="384" t="s">
        <v>513</v>
      </c>
      <c r="E18" s="384" t="s">
        <v>514</v>
      </c>
      <c r="F18" s="377"/>
      <c r="G18" s="391"/>
      <c r="H18" s="390" t="str">
        <f t="shared" ref="H18:H54" ca="1" si="2">IF(F18=0,"0",IF(DATE(YEAR(F18)+$M$21,MONTH(F18),DAY(F18))&lt;TODAY(),"0",IF(AND(DATE(YEAR(F18)+$M$21,MONTH(F18),DAY(F18))-TODAY()&lt;180,DATE(YEAR(F18)+$M$21,MONTH(F18),DAY(F18)-TODAY()&gt;0)),"1","2")))</f>
        <v>0</v>
      </c>
      <c r="I18" s="373" t="str">
        <f t="shared" ref="I18:I49" ca="1" si="3">IF(G18=0,"0",IF(DATE(YEAR(G18)+$M$22,MONTH(G18),DAY(G18))&lt;TODAY(),"0",IF(AND(DATE(YEAR(G18)+$M$22,MONTH(G18),DAY(G18))-TODAY()&lt;180,DATE(YEAR(G18)+$M$22,MONTH(G18),DAY(G18)-TODAY()&gt;0)),"1","2")))</f>
        <v>0</v>
      </c>
      <c r="J18" s="373" t="s">
        <v>496</v>
      </c>
      <c r="L18" s="61"/>
      <c r="M18" s="61"/>
      <c r="N18" s="61"/>
    </row>
    <row r="19" spans="1:15">
      <c r="A19" s="708"/>
      <c r="B19" s="288" t="s">
        <v>51</v>
      </c>
      <c r="C19" s="288" t="s">
        <v>16</v>
      </c>
      <c r="D19" s="288" t="s">
        <v>517</v>
      </c>
      <c r="E19" s="288" t="s">
        <v>518</v>
      </c>
      <c r="F19" s="124"/>
      <c r="G19" s="386"/>
      <c r="H19" s="390" t="str">
        <f t="shared" ca="1" si="2"/>
        <v>0</v>
      </c>
      <c r="I19" s="373" t="str">
        <f t="shared" ca="1" si="3"/>
        <v>0</v>
      </c>
      <c r="J19" s="373" t="s">
        <v>496</v>
      </c>
      <c r="L19" s="61"/>
      <c r="M19" s="61"/>
      <c r="N19" s="61"/>
    </row>
    <row r="20" spans="1:15">
      <c r="A20" s="708"/>
      <c r="B20" s="288" t="s">
        <v>51</v>
      </c>
      <c r="C20" s="288" t="s">
        <v>16</v>
      </c>
      <c r="D20" s="288" t="s">
        <v>519</v>
      </c>
      <c r="E20" s="288" t="s">
        <v>520</v>
      </c>
      <c r="F20" s="124"/>
      <c r="G20" s="386"/>
      <c r="H20" s="390" t="str">
        <f t="shared" ca="1" si="2"/>
        <v>0</v>
      </c>
      <c r="I20" s="373" t="str">
        <f t="shared" ca="1" si="3"/>
        <v>0</v>
      </c>
      <c r="J20" s="373" t="s">
        <v>496</v>
      </c>
      <c r="L20" s="692" t="s">
        <v>414</v>
      </c>
      <c r="M20" s="692"/>
      <c r="N20" s="61"/>
    </row>
    <row r="21" spans="1:15">
      <c r="A21" s="708"/>
      <c r="B21" s="288" t="s">
        <v>51</v>
      </c>
      <c r="C21" s="288" t="s">
        <v>16</v>
      </c>
      <c r="D21" s="288" t="s">
        <v>521</v>
      </c>
      <c r="E21" s="288" t="s">
        <v>522</v>
      </c>
      <c r="F21" s="124">
        <v>42999</v>
      </c>
      <c r="G21" s="386"/>
      <c r="H21" s="390" t="str">
        <f t="shared" ca="1" si="2"/>
        <v>2</v>
      </c>
      <c r="I21" s="373" t="str">
        <f t="shared" ca="1" si="3"/>
        <v>0</v>
      </c>
      <c r="J21" s="373" t="s">
        <v>496</v>
      </c>
      <c r="L21" s="86" t="s">
        <v>400</v>
      </c>
      <c r="M21" s="87">
        <v>5</v>
      </c>
    </row>
    <row r="22" spans="1:15">
      <c r="A22" s="708"/>
      <c r="B22" s="288" t="s">
        <v>51</v>
      </c>
      <c r="C22" s="288" t="s">
        <v>16</v>
      </c>
      <c r="D22" s="288" t="s">
        <v>531</v>
      </c>
      <c r="E22" s="288" t="s">
        <v>532</v>
      </c>
      <c r="F22" s="124">
        <v>42999</v>
      </c>
      <c r="G22" s="386"/>
      <c r="H22" s="390" t="str">
        <f t="shared" ca="1" si="2"/>
        <v>2</v>
      </c>
      <c r="I22" s="373" t="str">
        <f t="shared" ca="1" si="3"/>
        <v>0</v>
      </c>
      <c r="J22" s="373" t="s">
        <v>496</v>
      </c>
      <c r="L22" s="86" t="s">
        <v>401</v>
      </c>
      <c r="M22" s="87">
        <v>5</v>
      </c>
    </row>
    <row r="23" spans="1:15">
      <c r="A23" s="708"/>
      <c r="B23" s="288" t="s">
        <v>51</v>
      </c>
      <c r="C23" s="288" t="s">
        <v>16</v>
      </c>
      <c r="D23" s="288" t="s">
        <v>541</v>
      </c>
      <c r="E23" s="288" t="s">
        <v>542</v>
      </c>
      <c r="F23" s="124"/>
      <c r="G23" s="386"/>
      <c r="H23" s="390" t="str">
        <f t="shared" ca="1" si="2"/>
        <v>0</v>
      </c>
      <c r="I23" s="373" t="str">
        <f t="shared" ca="1" si="3"/>
        <v>0</v>
      </c>
      <c r="J23" s="373" t="s">
        <v>496</v>
      </c>
    </row>
    <row r="24" spans="1:15">
      <c r="A24" s="708"/>
      <c r="B24" s="288" t="s">
        <v>51</v>
      </c>
      <c r="C24" s="288" t="s">
        <v>16</v>
      </c>
      <c r="D24" s="288" t="s">
        <v>545</v>
      </c>
      <c r="E24" s="288" t="s">
        <v>546</v>
      </c>
      <c r="F24" s="124"/>
      <c r="G24" s="386"/>
      <c r="H24" s="390" t="str">
        <f t="shared" ca="1" si="2"/>
        <v>0</v>
      </c>
      <c r="I24" s="373" t="str">
        <f t="shared" ca="1" si="3"/>
        <v>0</v>
      </c>
      <c r="J24" s="373" t="s">
        <v>496</v>
      </c>
      <c r="L24" s="692" t="s">
        <v>419</v>
      </c>
      <c r="M24" s="692"/>
      <c r="N24" s="61"/>
      <c r="O24" s="61"/>
    </row>
    <row r="25" spans="1:15">
      <c r="A25" s="708"/>
      <c r="B25" s="288" t="s">
        <v>51</v>
      </c>
      <c r="C25" s="288" t="s">
        <v>16</v>
      </c>
      <c r="D25" s="288" t="s">
        <v>551</v>
      </c>
      <c r="E25" s="288" t="s">
        <v>552</v>
      </c>
      <c r="F25" s="124"/>
      <c r="G25" s="386"/>
      <c r="H25" s="390" t="str">
        <f t="shared" ca="1" si="2"/>
        <v>0</v>
      </c>
      <c r="I25" s="373" t="str">
        <f t="shared" ca="1" si="3"/>
        <v>0</v>
      </c>
      <c r="J25" s="373" t="s">
        <v>496</v>
      </c>
      <c r="L25" s="88"/>
      <c r="M25" s="698" t="s">
        <v>421</v>
      </c>
      <c r="N25" s="699"/>
      <c r="O25" s="700"/>
    </row>
    <row r="26" spans="1:15">
      <c r="A26" s="708"/>
      <c r="B26" s="288" t="s">
        <v>51</v>
      </c>
      <c r="C26" s="288" t="s">
        <v>16</v>
      </c>
      <c r="D26" s="288" t="s">
        <v>555</v>
      </c>
      <c r="E26" s="288" t="s">
        <v>556</v>
      </c>
      <c r="F26" s="124">
        <v>42999</v>
      </c>
      <c r="G26" s="386"/>
      <c r="H26" s="390" t="str">
        <f t="shared" ca="1" si="2"/>
        <v>2</v>
      </c>
      <c r="I26" s="373" t="str">
        <f t="shared" ca="1" si="3"/>
        <v>0</v>
      </c>
      <c r="J26" s="373" t="s">
        <v>496</v>
      </c>
      <c r="L26" s="89"/>
      <c r="M26" s="698" t="s">
        <v>423</v>
      </c>
      <c r="N26" s="699"/>
      <c r="O26" s="700"/>
    </row>
    <row r="27" spans="1:15" ht="13.5" customHeight="1">
      <c r="A27" s="708"/>
      <c r="B27" s="288" t="s">
        <v>51</v>
      </c>
      <c r="C27" s="288" t="s">
        <v>16</v>
      </c>
      <c r="D27" s="288" t="s">
        <v>557</v>
      </c>
      <c r="E27" s="288" t="s">
        <v>558</v>
      </c>
      <c r="F27" s="124">
        <v>42999</v>
      </c>
      <c r="G27" s="386"/>
      <c r="H27" s="390" t="str">
        <f t="shared" ca="1" si="2"/>
        <v>2</v>
      </c>
      <c r="I27" s="373" t="str">
        <f t="shared" ca="1" si="3"/>
        <v>0</v>
      </c>
      <c r="J27" s="373" t="s">
        <v>496</v>
      </c>
      <c r="L27" s="90"/>
      <c r="M27" s="698" t="s">
        <v>425</v>
      </c>
      <c r="N27" s="699"/>
      <c r="O27" s="700"/>
    </row>
    <row r="28" spans="1:15">
      <c r="A28" s="708"/>
      <c r="B28" s="288" t="s">
        <v>51</v>
      </c>
      <c r="C28" s="288" t="s">
        <v>16</v>
      </c>
      <c r="D28" s="288" t="s">
        <v>561</v>
      </c>
      <c r="E28" s="288" t="s">
        <v>562</v>
      </c>
      <c r="F28" s="124">
        <v>42999</v>
      </c>
      <c r="G28" s="387"/>
      <c r="H28" s="390" t="str">
        <f t="shared" ca="1" si="2"/>
        <v>2</v>
      </c>
      <c r="I28" s="373" t="str">
        <f t="shared" ca="1" si="3"/>
        <v>0</v>
      </c>
      <c r="J28" s="373" t="s">
        <v>496</v>
      </c>
      <c r="L28" s="61"/>
      <c r="M28" s="61"/>
      <c r="N28" s="61"/>
      <c r="O28" s="61"/>
    </row>
    <row r="29" spans="1:15">
      <c r="A29" s="708"/>
      <c r="B29" s="288" t="s">
        <v>51</v>
      </c>
      <c r="C29" s="288" t="s">
        <v>16</v>
      </c>
      <c r="D29" s="288" t="s">
        <v>563</v>
      </c>
      <c r="E29" s="288" t="s">
        <v>564</v>
      </c>
      <c r="F29" s="124"/>
      <c r="G29" s="387"/>
      <c r="H29" s="390" t="str">
        <f t="shared" ca="1" si="2"/>
        <v>0</v>
      </c>
      <c r="I29" s="373" t="str">
        <f t="shared" ca="1" si="3"/>
        <v>0</v>
      </c>
      <c r="J29" s="373" t="s">
        <v>496</v>
      </c>
      <c r="L29" s="692" t="s">
        <v>428</v>
      </c>
      <c r="M29" s="692"/>
      <c r="N29" s="61"/>
      <c r="O29" s="61"/>
    </row>
    <row r="30" spans="1:15">
      <c r="A30" s="708"/>
      <c r="B30" s="288" t="s">
        <v>51</v>
      </c>
      <c r="C30" s="288" t="s">
        <v>16</v>
      </c>
      <c r="D30" s="288" t="s">
        <v>567</v>
      </c>
      <c r="E30" s="288" t="s">
        <v>568</v>
      </c>
      <c r="F30" s="124"/>
      <c r="G30" s="387"/>
      <c r="H30" s="390" t="str">
        <f t="shared" ca="1" si="2"/>
        <v>0</v>
      </c>
      <c r="I30" s="373" t="str">
        <f t="shared" ca="1" si="3"/>
        <v>0</v>
      </c>
      <c r="J30" s="373" t="s">
        <v>496</v>
      </c>
      <c r="L30" s="693" t="s">
        <v>652</v>
      </c>
      <c r="M30" s="694"/>
      <c r="N30" s="694"/>
    </row>
    <row r="31" spans="1:15" ht="14.25" thickBot="1">
      <c r="A31" s="709"/>
      <c r="B31" s="289" t="s">
        <v>51</v>
      </c>
      <c r="C31" s="289" t="s">
        <v>16</v>
      </c>
      <c r="D31" s="289" t="s">
        <v>569</v>
      </c>
      <c r="E31" s="289" t="s">
        <v>570</v>
      </c>
      <c r="F31" s="374"/>
      <c r="G31" s="388"/>
      <c r="H31" s="390" t="str">
        <f t="shared" ca="1" si="2"/>
        <v>0</v>
      </c>
      <c r="I31" s="373" t="str">
        <f t="shared" ca="1" si="3"/>
        <v>0</v>
      </c>
      <c r="J31" s="373" t="s">
        <v>496</v>
      </c>
      <c r="L31" s="718">
        <v>43525</v>
      </c>
      <c r="M31" s="719"/>
      <c r="N31" s="719"/>
    </row>
    <row r="32" spans="1:15">
      <c r="A32" s="710" t="s">
        <v>613</v>
      </c>
      <c r="B32" s="375" t="s">
        <v>51</v>
      </c>
      <c r="C32" s="71" t="s">
        <v>16</v>
      </c>
      <c r="D32" s="71" t="s">
        <v>281</v>
      </c>
      <c r="E32" s="376" t="s">
        <v>282</v>
      </c>
      <c r="F32" s="65">
        <v>43000</v>
      </c>
      <c r="G32" s="65"/>
      <c r="H32" s="390" t="str">
        <f t="shared" ca="1" si="2"/>
        <v>2</v>
      </c>
      <c r="I32" s="373" t="str">
        <f t="shared" ca="1" si="3"/>
        <v>0</v>
      </c>
      <c r="J32" s="124" t="s">
        <v>496</v>
      </c>
    </row>
    <row r="33" spans="1:17">
      <c r="A33" s="710"/>
      <c r="B33" s="378" t="s">
        <v>51</v>
      </c>
      <c r="C33" s="66" t="s">
        <v>16</v>
      </c>
      <c r="D33" s="66" t="s">
        <v>284</v>
      </c>
      <c r="E33" s="379" t="s">
        <v>285</v>
      </c>
      <c r="F33" s="68">
        <v>43000</v>
      </c>
      <c r="G33" s="65"/>
      <c r="H33" s="390" t="str">
        <f t="shared" ca="1" si="2"/>
        <v>2</v>
      </c>
      <c r="I33" s="373" t="str">
        <f t="shared" ca="1" si="3"/>
        <v>0</v>
      </c>
      <c r="J33" s="124" t="s">
        <v>496</v>
      </c>
      <c r="L33" s="692" t="s">
        <v>433</v>
      </c>
      <c r="M33" s="692"/>
    </row>
    <row r="34" spans="1:17">
      <c r="A34" s="710"/>
      <c r="B34" s="378" t="s">
        <v>51</v>
      </c>
      <c r="C34" s="66" t="s">
        <v>16</v>
      </c>
      <c r="D34" s="66" t="s">
        <v>291</v>
      </c>
      <c r="E34" s="379" t="s">
        <v>292</v>
      </c>
      <c r="F34" s="68">
        <v>43000</v>
      </c>
      <c r="G34" s="65"/>
      <c r="H34" s="390" t="str">
        <f t="shared" ca="1" si="2"/>
        <v>2</v>
      </c>
      <c r="I34" s="373" t="str">
        <f t="shared" ca="1" si="3"/>
        <v>0</v>
      </c>
      <c r="J34" s="124" t="s">
        <v>496</v>
      </c>
      <c r="L34" s="701" t="s">
        <v>868</v>
      </c>
      <c r="M34" s="702"/>
      <c r="N34" s="702"/>
      <c r="O34" s="702"/>
      <c r="P34" s="702"/>
      <c r="Q34" s="703"/>
    </row>
    <row r="35" spans="1:17">
      <c r="A35" s="710"/>
      <c r="B35" s="378" t="s">
        <v>51</v>
      </c>
      <c r="C35" s="66" t="s">
        <v>16</v>
      </c>
      <c r="D35" s="66" t="s">
        <v>312</v>
      </c>
      <c r="E35" s="379" t="s">
        <v>313</v>
      </c>
      <c r="F35" s="68">
        <v>43000</v>
      </c>
      <c r="G35" s="65"/>
      <c r="H35" s="390" t="str">
        <f t="shared" ca="1" si="2"/>
        <v>2</v>
      </c>
      <c r="I35" s="373" t="str">
        <f t="shared" ca="1" si="3"/>
        <v>0</v>
      </c>
      <c r="J35" s="124" t="s">
        <v>496</v>
      </c>
      <c r="L35" s="701" t="s">
        <v>872</v>
      </c>
      <c r="M35" s="702"/>
      <c r="N35" s="702"/>
      <c r="O35" s="702"/>
      <c r="P35" s="702"/>
      <c r="Q35" s="703"/>
    </row>
    <row r="36" spans="1:17" ht="13.5" customHeight="1">
      <c r="A36" s="710"/>
      <c r="B36" s="378" t="s">
        <v>51</v>
      </c>
      <c r="C36" s="66" t="s">
        <v>16</v>
      </c>
      <c r="D36" s="66" t="s">
        <v>317</v>
      </c>
      <c r="E36" s="379" t="s">
        <v>318</v>
      </c>
      <c r="F36" s="68">
        <v>43000</v>
      </c>
      <c r="G36" s="65"/>
      <c r="H36" s="390" t="str">
        <f t="shared" ca="1" si="2"/>
        <v>2</v>
      </c>
      <c r="I36" s="373" t="str">
        <f t="shared" ca="1" si="3"/>
        <v>0</v>
      </c>
      <c r="J36" s="124" t="s">
        <v>496</v>
      </c>
      <c r="L36" s="695" t="s">
        <v>866</v>
      </c>
      <c r="M36" s="696"/>
      <c r="N36" s="696"/>
      <c r="O36" s="696"/>
      <c r="P36" s="696"/>
      <c r="Q36" s="697"/>
    </row>
    <row r="37" spans="1:17">
      <c r="A37" s="710"/>
      <c r="B37" s="378" t="s">
        <v>51</v>
      </c>
      <c r="C37" s="66" t="s">
        <v>16</v>
      </c>
      <c r="D37" s="66" t="s">
        <v>323</v>
      </c>
      <c r="E37" s="379" t="s">
        <v>324</v>
      </c>
      <c r="F37" s="68">
        <v>43000</v>
      </c>
      <c r="G37" s="65"/>
      <c r="H37" s="390" t="str">
        <f t="shared" ca="1" si="2"/>
        <v>2</v>
      </c>
      <c r="I37" s="373" t="str">
        <f t="shared" ca="1" si="3"/>
        <v>0</v>
      </c>
      <c r="J37" s="124" t="s">
        <v>496</v>
      </c>
      <c r="L37" s="695"/>
      <c r="M37" s="696"/>
      <c r="N37" s="696"/>
      <c r="O37" s="696"/>
      <c r="P37" s="696"/>
      <c r="Q37" s="697"/>
    </row>
    <row r="38" spans="1:17">
      <c r="A38" s="710"/>
      <c r="B38" s="380" t="s">
        <v>51</v>
      </c>
      <c r="C38" s="69" t="s">
        <v>16</v>
      </c>
      <c r="D38" s="69" t="s">
        <v>325</v>
      </c>
      <c r="E38" s="381" t="s">
        <v>326</v>
      </c>
      <c r="F38" s="68">
        <v>42999</v>
      </c>
      <c r="G38" s="65"/>
      <c r="H38" s="390" t="str">
        <f t="shared" ca="1" si="2"/>
        <v>2</v>
      </c>
      <c r="I38" s="373" t="str">
        <f t="shared" ca="1" si="3"/>
        <v>0</v>
      </c>
      <c r="J38" s="124" t="s">
        <v>496</v>
      </c>
      <c r="L38" s="695"/>
      <c r="M38" s="696"/>
      <c r="N38" s="696"/>
      <c r="O38" s="696"/>
      <c r="P38" s="696"/>
      <c r="Q38" s="697"/>
    </row>
    <row r="39" spans="1:17">
      <c r="A39" s="710"/>
      <c r="B39" s="378" t="s">
        <v>51</v>
      </c>
      <c r="C39" s="66" t="s">
        <v>16</v>
      </c>
      <c r="D39" s="66" t="s">
        <v>328</v>
      </c>
      <c r="E39" s="379" t="s">
        <v>329</v>
      </c>
      <c r="F39" s="68">
        <v>43000</v>
      </c>
      <c r="G39" s="70"/>
      <c r="H39" s="390" t="str">
        <f t="shared" ca="1" si="2"/>
        <v>2</v>
      </c>
      <c r="I39" s="373" t="str">
        <f t="shared" ca="1" si="3"/>
        <v>0</v>
      </c>
      <c r="J39" s="124" t="s">
        <v>496</v>
      </c>
      <c r="L39" s="695"/>
      <c r="M39" s="696"/>
      <c r="N39" s="696"/>
      <c r="O39" s="696"/>
      <c r="P39" s="696"/>
      <c r="Q39" s="697"/>
    </row>
    <row r="40" spans="1:17">
      <c r="A40" s="710"/>
      <c r="B40" s="375" t="s">
        <v>51</v>
      </c>
      <c r="C40" s="71" t="s">
        <v>16</v>
      </c>
      <c r="D40" s="71" t="s">
        <v>330</v>
      </c>
      <c r="E40" s="376" t="s">
        <v>331</v>
      </c>
      <c r="F40" s="68">
        <v>43000</v>
      </c>
      <c r="G40" s="70"/>
      <c r="H40" s="390" t="str">
        <f t="shared" ca="1" si="2"/>
        <v>2</v>
      </c>
      <c r="I40" s="373" t="str">
        <f t="shared" ca="1" si="3"/>
        <v>0</v>
      </c>
      <c r="J40" s="124" t="s">
        <v>496</v>
      </c>
      <c r="L40" s="61"/>
      <c r="M40" s="61"/>
      <c r="N40" s="61"/>
    </row>
    <row r="41" spans="1:17">
      <c r="A41" s="710"/>
      <c r="B41" s="378" t="s">
        <v>51</v>
      </c>
      <c r="C41" s="66" t="s">
        <v>16</v>
      </c>
      <c r="D41" s="66" t="s">
        <v>334</v>
      </c>
      <c r="E41" s="379" t="s">
        <v>335</v>
      </c>
      <c r="F41" s="68">
        <v>43000</v>
      </c>
      <c r="G41" s="70"/>
      <c r="H41" s="390" t="str">
        <f t="shared" ca="1" si="2"/>
        <v>2</v>
      </c>
      <c r="I41" s="373" t="str">
        <f t="shared" ca="1" si="3"/>
        <v>0</v>
      </c>
      <c r="J41" s="124" t="s">
        <v>496</v>
      </c>
    </row>
    <row r="42" spans="1:17" ht="14.25" thickBot="1">
      <c r="A42" s="711"/>
      <c r="B42" s="382" t="s">
        <v>51</v>
      </c>
      <c r="C42" s="74" t="s">
        <v>16</v>
      </c>
      <c r="D42" s="74" t="s">
        <v>340</v>
      </c>
      <c r="E42" s="383" t="s">
        <v>341</v>
      </c>
      <c r="F42" s="73">
        <v>43000</v>
      </c>
      <c r="G42" s="73"/>
      <c r="H42" s="390" t="str">
        <f t="shared" ca="1" si="2"/>
        <v>2</v>
      </c>
      <c r="I42" s="373" t="str">
        <f t="shared" ca="1" si="3"/>
        <v>0</v>
      </c>
      <c r="J42" s="124" t="s">
        <v>496</v>
      </c>
    </row>
    <row r="43" spans="1:17">
      <c r="A43" s="712" t="s">
        <v>653</v>
      </c>
      <c r="B43" s="63" t="s">
        <v>12</v>
      </c>
      <c r="C43" s="63" t="s">
        <v>16</v>
      </c>
      <c r="D43" s="63" t="s">
        <v>163</v>
      </c>
      <c r="E43" s="64" t="s">
        <v>164</v>
      </c>
      <c r="F43" s="65">
        <v>42636</v>
      </c>
      <c r="G43" s="65"/>
      <c r="H43" s="390" t="str">
        <f t="shared" ca="1" si="2"/>
        <v>2</v>
      </c>
      <c r="I43" s="373" t="str">
        <f t="shared" ca="1" si="3"/>
        <v>0</v>
      </c>
      <c r="J43" s="124" t="s">
        <v>496</v>
      </c>
    </row>
    <row r="44" spans="1:17" ht="13.5" customHeight="1">
      <c r="A44" s="713"/>
      <c r="B44" s="66" t="s">
        <v>12</v>
      </c>
      <c r="C44" s="66" t="s">
        <v>16</v>
      </c>
      <c r="D44" s="66" t="s">
        <v>171</v>
      </c>
      <c r="E44" s="67" t="s">
        <v>172</v>
      </c>
      <c r="F44" s="68">
        <v>42636</v>
      </c>
      <c r="G44" s="65"/>
      <c r="H44" s="390" t="str">
        <f t="shared" ca="1" si="2"/>
        <v>2</v>
      </c>
      <c r="I44" s="373" t="str">
        <f t="shared" ca="1" si="3"/>
        <v>0</v>
      </c>
      <c r="J44" s="124" t="s">
        <v>496</v>
      </c>
    </row>
    <row r="45" spans="1:17">
      <c r="A45" s="713"/>
      <c r="B45" s="66" t="s">
        <v>12</v>
      </c>
      <c r="C45" s="66" t="s">
        <v>16</v>
      </c>
      <c r="D45" s="66" t="s">
        <v>177</v>
      </c>
      <c r="E45" s="67" t="s">
        <v>178</v>
      </c>
      <c r="F45" s="68">
        <v>42636</v>
      </c>
      <c r="G45" s="65"/>
      <c r="H45" s="390" t="str">
        <f t="shared" ca="1" si="2"/>
        <v>2</v>
      </c>
      <c r="I45" s="373" t="str">
        <f t="shared" ca="1" si="3"/>
        <v>0</v>
      </c>
      <c r="J45" s="124" t="s">
        <v>496</v>
      </c>
    </row>
    <row r="46" spans="1:17">
      <c r="A46" s="713"/>
      <c r="B46" s="66" t="s">
        <v>12</v>
      </c>
      <c r="C46" s="66" t="s">
        <v>16</v>
      </c>
      <c r="D46" s="66" t="s">
        <v>179</v>
      </c>
      <c r="E46" s="67" t="s">
        <v>180</v>
      </c>
      <c r="F46" s="68">
        <v>42636</v>
      </c>
      <c r="G46" s="65"/>
      <c r="H46" s="390" t="str">
        <f t="shared" ca="1" si="2"/>
        <v>2</v>
      </c>
      <c r="I46" s="373" t="str">
        <f t="shared" ca="1" si="3"/>
        <v>0</v>
      </c>
      <c r="J46" s="124" t="s">
        <v>496</v>
      </c>
    </row>
    <row r="47" spans="1:17">
      <c r="A47" s="713"/>
      <c r="B47" s="66" t="s">
        <v>12</v>
      </c>
      <c r="C47" s="66" t="s">
        <v>16</v>
      </c>
      <c r="D47" s="66" t="s">
        <v>181</v>
      </c>
      <c r="E47" s="67" t="s">
        <v>182</v>
      </c>
      <c r="F47" s="68">
        <v>42636</v>
      </c>
      <c r="G47" s="65"/>
      <c r="H47" s="390" t="str">
        <f t="shared" ca="1" si="2"/>
        <v>2</v>
      </c>
      <c r="I47" s="373" t="str">
        <f t="shared" ca="1" si="3"/>
        <v>0</v>
      </c>
      <c r="J47" s="124" t="s">
        <v>496</v>
      </c>
    </row>
    <row r="48" spans="1:17">
      <c r="A48" s="713"/>
      <c r="B48" s="66" t="s">
        <v>12</v>
      </c>
      <c r="C48" s="66" t="s">
        <v>16</v>
      </c>
      <c r="D48" s="66" t="s">
        <v>191</v>
      </c>
      <c r="E48" s="67" t="s">
        <v>192</v>
      </c>
      <c r="F48" s="68">
        <v>42636</v>
      </c>
      <c r="G48" s="65"/>
      <c r="H48" s="390" t="str">
        <f t="shared" ca="1" si="2"/>
        <v>2</v>
      </c>
      <c r="I48" s="373" t="str">
        <f t="shared" ca="1" si="3"/>
        <v>0</v>
      </c>
      <c r="J48" s="124" t="s">
        <v>496</v>
      </c>
    </row>
    <row r="49" spans="1:11">
      <c r="A49" s="713"/>
      <c r="B49" s="66" t="s">
        <v>12</v>
      </c>
      <c r="C49" s="66" t="s">
        <v>16</v>
      </c>
      <c r="D49" s="66" t="s">
        <v>193</v>
      </c>
      <c r="E49" s="67" t="s">
        <v>194</v>
      </c>
      <c r="F49" s="68">
        <v>42636</v>
      </c>
      <c r="G49" s="65"/>
      <c r="H49" s="390" t="str">
        <f t="shared" ca="1" si="2"/>
        <v>2</v>
      </c>
      <c r="I49" s="373" t="str">
        <f t="shared" ca="1" si="3"/>
        <v>0</v>
      </c>
      <c r="J49" s="124" t="s">
        <v>496</v>
      </c>
    </row>
    <row r="50" spans="1:11" ht="14.25" thickBot="1">
      <c r="A50" s="714"/>
      <c r="B50" s="74" t="s">
        <v>12</v>
      </c>
      <c r="C50" s="74" t="s">
        <v>16</v>
      </c>
      <c r="D50" s="74" t="s">
        <v>195</v>
      </c>
      <c r="E50" s="75" t="s">
        <v>196</v>
      </c>
      <c r="F50" s="73">
        <v>43000</v>
      </c>
      <c r="G50" s="271"/>
      <c r="H50" s="390" t="str">
        <f t="shared" ca="1" si="2"/>
        <v>2</v>
      </c>
      <c r="I50" s="373" t="str">
        <f t="shared" ref="I50:I81" ca="1" si="4">IF(G50=0,"0",IF(DATE(YEAR(G50)+$M$22,MONTH(G50),DAY(G50))&lt;TODAY(),"0",IF(AND(DATE(YEAR(G50)+$M$22,MONTH(G50),DAY(G50))-TODAY()&lt;180,DATE(YEAR(G50)+$M$22,MONTH(G50),DAY(G50)-TODAY()&gt;0)),"1","2")))</f>
        <v>0</v>
      </c>
      <c r="J50" s="124" t="s">
        <v>496</v>
      </c>
    </row>
    <row r="51" spans="1:11">
      <c r="A51" s="716" t="s">
        <v>654</v>
      </c>
      <c r="B51" s="71" t="s">
        <v>111</v>
      </c>
      <c r="C51" s="71" t="s">
        <v>16</v>
      </c>
      <c r="D51" s="71" t="s">
        <v>134</v>
      </c>
      <c r="E51" s="72" t="s">
        <v>404</v>
      </c>
      <c r="F51" s="76">
        <v>43515</v>
      </c>
      <c r="G51" s="360">
        <v>43339</v>
      </c>
      <c r="H51" s="390" t="str">
        <f t="shared" ca="1" si="2"/>
        <v>2</v>
      </c>
      <c r="I51" s="373" t="str">
        <f t="shared" ca="1" si="4"/>
        <v>2</v>
      </c>
      <c r="J51" s="124" t="s">
        <v>495</v>
      </c>
    </row>
    <row r="52" spans="1:11">
      <c r="A52" s="710"/>
      <c r="B52" s="71" t="s">
        <v>111</v>
      </c>
      <c r="C52" s="71" t="s">
        <v>16</v>
      </c>
      <c r="D52" s="66" t="s">
        <v>136</v>
      </c>
      <c r="E52" s="67" t="s">
        <v>405</v>
      </c>
      <c r="F52" s="77">
        <v>43515</v>
      </c>
      <c r="G52" s="68">
        <v>43339</v>
      </c>
      <c r="H52" s="390" t="str">
        <f t="shared" ca="1" si="2"/>
        <v>2</v>
      </c>
      <c r="I52" s="373" t="str">
        <f t="shared" ca="1" si="4"/>
        <v>2</v>
      </c>
      <c r="J52" s="124" t="s">
        <v>495</v>
      </c>
    </row>
    <row r="53" spans="1:11" ht="14.25" thickBot="1">
      <c r="A53" s="710"/>
      <c r="B53" s="71" t="s">
        <v>111</v>
      </c>
      <c r="C53" s="71" t="s">
        <v>16</v>
      </c>
      <c r="D53" s="66" t="s">
        <v>138</v>
      </c>
      <c r="E53" s="67" t="s">
        <v>406</v>
      </c>
      <c r="F53" s="77">
        <v>43515</v>
      </c>
      <c r="G53" s="68"/>
      <c r="H53" s="390" t="str">
        <f t="shared" ca="1" si="2"/>
        <v>2</v>
      </c>
      <c r="I53" s="373" t="str">
        <f t="shared" ca="1" si="4"/>
        <v>0</v>
      </c>
      <c r="J53" s="124" t="s">
        <v>495</v>
      </c>
    </row>
    <row r="54" spans="1:11" ht="13.5" customHeight="1">
      <c r="A54" s="710"/>
      <c r="B54" s="71" t="s">
        <v>111</v>
      </c>
      <c r="C54" s="71" t="s">
        <v>16</v>
      </c>
      <c r="D54" s="66" t="s">
        <v>140</v>
      </c>
      <c r="E54" s="67" t="s">
        <v>407</v>
      </c>
      <c r="F54" s="77">
        <v>43515</v>
      </c>
      <c r="G54" s="68">
        <v>43339</v>
      </c>
      <c r="H54" s="390" t="str">
        <f t="shared" ca="1" si="2"/>
        <v>2</v>
      </c>
      <c r="I54" s="373" t="str">
        <f t="shared" ca="1" si="4"/>
        <v>2</v>
      </c>
      <c r="J54" s="124" t="s">
        <v>495</v>
      </c>
      <c r="K54" s="94"/>
    </row>
    <row r="55" spans="1:11">
      <c r="A55" s="710"/>
      <c r="B55" s="71" t="s">
        <v>111</v>
      </c>
      <c r="C55" s="71" t="s">
        <v>16</v>
      </c>
      <c r="D55" s="66" t="s">
        <v>142</v>
      </c>
      <c r="E55" s="67" t="s">
        <v>408</v>
      </c>
      <c r="F55" s="78">
        <v>43515</v>
      </c>
      <c r="G55" s="68"/>
      <c r="H55" s="390" t="str">
        <f ca="1">IF(F43=0,"0",IF(DATE(YEAR(F43)+$M$21,MONTH(F43),DAY(F43))&lt;TODAY(),"0",IF(AND(DATE(YEAR(F43)+$M$21,MONTH(F43),DAY(F43))-TODAY()&lt;180,DATE(YEAR(F43)+$M$21,MONTH(F43),DAY(F43)-TODAY()&gt;0)),"1","2")))</f>
        <v>2</v>
      </c>
      <c r="I55" s="373" t="str">
        <f t="shared" ca="1" si="4"/>
        <v>0</v>
      </c>
      <c r="J55" s="124" t="s">
        <v>496</v>
      </c>
      <c r="K55" s="95"/>
    </row>
    <row r="56" spans="1:11">
      <c r="A56" s="710"/>
      <c r="B56" s="71" t="s">
        <v>111</v>
      </c>
      <c r="C56" s="71" t="s">
        <v>16</v>
      </c>
      <c r="D56" s="66" t="s">
        <v>144</v>
      </c>
      <c r="E56" s="67" t="s">
        <v>409</v>
      </c>
      <c r="F56" s="77">
        <v>43515</v>
      </c>
      <c r="G56" s="68">
        <v>43339</v>
      </c>
      <c r="H56" s="390" t="str">
        <f t="shared" ref="H56:H87" ca="1" si="5">IF(F56=0,"0",IF(DATE(YEAR(F56)+$M$21,MONTH(F56),DAY(F56))&lt;TODAY(),"0",IF(AND(DATE(YEAR(F56)+$M$21,MONTH(F56),DAY(F56))-TODAY()&lt;180,DATE(YEAR(F56)+$M$21,MONTH(F56),DAY(F56)-TODAY()&gt;0)),"1","2")))</f>
        <v>2</v>
      </c>
      <c r="I56" s="373" t="str">
        <f t="shared" ca="1" si="4"/>
        <v>2</v>
      </c>
      <c r="J56" s="124" t="s">
        <v>495</v>
      </c>
      <c r="K56" s="95"/>
    </row>
    <row r="57" spans="1:11">
      <c r="A57" s="710"/>
      <c r="B57" s="71" t="s">
        <v>111</v>
      </c>
      <c r="C57" s="71" t="s">
        <v>16</v>
      </c>
      <c r="D57" s="66" t="s">
        <v>148</v>
      </c>
      <c r="E57" s="67" t="s">
        <v>410</v>
      </c>
      <c r="F57" s="77">
        <v>43515</v>
      </c>
      <c r="G57" s="68">
        <v>43339</v>
      </c>
      <c r="H57" s="390" t="str">
        <f t="shared" ca="1" si="5"/>
        <v>2</v>
      </c>
      <c r="I57" s="373" t="str">
        <f t="shared" ca="1" si="4"/>
        <v>2</v>
      </c>
      <c r="J57" s="124" t="s">
        <v>495</v>
      </c>
      <c r="K57" s="96"/>
    </row>
    <row r="58" spans="1:11">
      <c r="A58" s="710"/>
      <c r="B58" s="71" t="s">
        <v>111</v>
      </c>
      <c r="C58" s="71" t="s">
        <v>16</v>
      </c>
      <c r="D58" s="66" t="s">
        <v>150</v>
      </c>
      <c r="E58" s="67" t="s">
        <v>411</v>
      </c>
      <c r="F58" s="77">
        <v>43515</v>
      </c>
      <c r="G58" s="68">
        <v>43339</v>
      </c>
      <c r="H58" s="390" t="str">
        <f t="shared" ca="1" si="5"/>
        <v>2</v>
      </c>
      <c r="I58" s="373" t="str">
        <f t="shared" ca="1" si="4"/>
        <v>2</v>
      </c>
      <c r="J58" s="124" t="s">
        <v>495</v>
      </c>
      <c r="K58" s="96"/>
    </row>
    <row r="59" spans="1:11" ht="14.25" thickBot="1">
      <c r="A59" s="711"/>
      <c r="B59" s="79" t="s">
        <v>111</v>
      </c>
      <c r="C59" s="79" t="s">
        <v>16</v>
      </c>
      <c r="D59" s="74" t="s">
        <v>152</v>
      </c>
      <c r="E59" s="75" t="s">
        <v>412</v>
      </c>
      <c r="F59" s="80">
        <v>43515</v>
      </c>
      <c r="G59" s="73">
        <v>43339</v>
      </c>
      <c r="H59" s="390" t="str">
        <f t="shared" ca="1" si="5"/>
        <v>2</v>
      </c>
      <c r="I59" s="373" t="str">
        <f t="shared" ca="1" si="4"/>
        <v>2</v>
      </c>
      <c r="J59" s="124" t="s">
        <v>495</v>
      </c>
      <c r="K59" s="96"/>
    </row>
    <row r="60" spans="1:11">
      <c r="A60" s="712" t="s">
        <v>655</v>
      </c>
      <c r="B60" s="81" t="s">
        <v>110</v>
      </c>
      <c r="C60" s="71" t="s">
        <v>16</v>
      </c>
      <c r="D60" s="81" t="s">
        <v>17</v>
      </c>
      <c r="E60" s="82" t="s">
        <v>413</v>
      </c>
      <c r="F60" s="270">
        <v>41901</v>
      </c>
      <c r="G60" s="65">
        <v>42975</v>
      </c>
      <c r="H60" s="390" t="str">
        <f t="shared" ca="1" si="5"/>
        <v>2</v>
      </c>
      <c r="I60" s="373" t="str">
        <f t="shared" ca="1" si="4"/>
        <v>2</v>
      </c>
      <c r="J60" s="124" t="s">
        <v>496</v>
      </c>
      <c r="K60" s="96"/>
    </row>
    <row r="61" spans="1:11">
      <c r="A61" s="713"/>
      <c r="B61" s="81" t="s">
        <v>110</v>
      </c>
      <c r="C61" s="83" t="s">
        <v>16</v>
      </c>
      <c r="D61" s="84" t="s">
        <v>19</v>
      </c>
      <c r="E61" s="85" t="s">
        <v>415</v>
      </c>
      <c r="F61" s="77">
        <v>41901</v>
      </c>
      <c r="G61" s="68">
        <v>42975</v>
      </c>
      <c r="H61" s="390" t="str">
        <f t="shared" ca="1" si="5"/>
        <v>2</v>
      </c>
      <c r="I61" s="373" t="str">
        <f t="shared" ca="1" si="4"/>
        <v>2</v>
      </c>
      <c r="J61" s="124" t="s">
        <v>496</v>
      </c>
      <c r="K61" s="96"/>
    </row>
    <row r="62" spans="1:11">
      <c r="A62" s="713"/>
      <c r="B62" s="81" t="s">
        <v>110</v>
      </c>
      <c r="C62" s="83" t="s">
        <v>16</v>
      </c>
      <c r="D62" s="84" t="s">
        <v>21</v>
      </c>
      <c r="E62" s="85" t="s">
        <v>416</v>
      </c>
      <c r="F62" s="77">
        <v>42048</v>
      </c>
      <c r="G62" s="68">
        <v>42975</v>
      </c>
      <c r="H62" s="390" t="str">
        <f t="shared" ca="1" si="5"/>
        <v>2</v>
      </c>
      <c r="I62" s="373" t="str">
        <f t="shared" ca="1" si="4"/>
        <v>2</v>
      </c>
      <c r="J62" s="124" t="s">
        <v>495</v>
      </c>
      <c r="K62" s="96"/>
    </row>
    <row r="63" spans="1:11">
      <c r="A63" s="713"/>
      <c r="B63" s="81" t="s">
        <v>110</v>
      </c>
      <c r="C63" s="83" t="s">
        <v>16</v>
      </c>
      <c r="D63" s="84" t="s">
        <v>28</v>
      </c>
      <c r="E63" s="85" t="s">
        <v>417</v>
      </c>
      <c r="F63" s="77">
        <v>41901</v>
      </c>
      <c r="G63" s="68">
        <v>42975</v>
      </c>
      <c r="H63" s="390" t="str">
        <f t="shared" ca="1" si="5"/>
        <v>2</v>
      </c>
      <c r="I63" s="373" t="str">
        <f t="shared" ca="1" si="4"/>
        <v>2</v>
      </c>
      <c r="J63" s="124" t="s">
        <v>496</v>
      </c>
      <c r="K63" s="96"/>
    </row>
    <row r="64" spans="1:11">
      <c r="A64" s="713"/>
      <c r="B64" s="81" t="s">
        <v>110</v>
      </c>
      <c r="C64" s="83" t="s">
        <v>16</v>
      </c>
      <c r="D64" s="84" t="s">
        <v>30</v>
      </c>
      <c r="E64" s="85" t="s">
        <v>418</v>
      </c>
      <c r="F64" s="77">
        <v>41901</v>
      </c>
      <c r="G64" s="68">
        <v>42975</v>
      </c>
      <c r="H64" s="390" t="str">
        <f t="shared" ca="1" si="5"/>
        <v>2</v>
      </c>
      <c r="I64" s="373" t="str">
        <f t="shared" ca="1" si="4"/>
        <v>2</v>
      </c>
      <c r="J64" s="124" t="s">
        <v>496</v>
      </c>
      <c r="K64" s="95"/>
    </row>
    <row r="65" spans="1:22" ht="14.25" thickBot="1">
      <c r="A65" s="713"/>
      <c r="B65" s="81" t="s">
        <v>110</v>
      </c>
      <c r="C65" s="83" t="s">
        <v>16</v>
      </c>
      <c r="D65" s="84" t="s">
        <v>34</v>
      </c>
      <c r="E65" s="85" t="s">
        <v>420</v>
      </c>
      <c r="F65" s="77">
        <v>42048</v>
      </c>
      <c r="G65" s="68">
        <v>42975</v>
      </c>
      <c r="H65" s="390" t="str">
        <f t="shared" ca="1" si="5"/>
        <v>2</v>
      </c>
      <c r="I65" s="373" t="str">
        <f t="shared" ca="1" si="4"/>
        <v>2</v>
      </c>
      <c r="J65" s="124" t="s">
        <v>495</v>
      </c>
      <c r="K65" s="98"/>
    </row>
    <row r="66" spans="1:22" ht="13.5" customHeight="1">
      <c r="A66" s="713"/>
      <c r="B66" s="81" t="s">
        <v>110</v>
      </c>
      <c r="C66" s="83" t="s">
        <v>16</v>
      </c>
      <c r="D66" s="84" t="s">
        <v>36</v>
      </c>
      <c r="E66" s="85" t="s">
        <v>422</v>
      </c>
      <c r="F66" s="77">
        <v>42048</v>
      </c>
      <c r="G66" s="68">
        <v>42975</v>
      </c>
      <c r="H66" s="390" t="str">
        <f t="shared" ca="1" si="5"/>
        <v>2</v>
      </c>
      <c r="I66" s="373" t="str">
        <f t="shared" ca="1" si="4"/>
        <v>2</v>
      </c>
      <c r="J66" s="124" t="s">
        <v>495</v>
      </c>
      <c r="K66" s="99"/>
      <c r="L66" s="100"/>
      <c r="M66" s="101"/>
      <c r="N66" s="102"/>
      <c r="O66" s="103"/>
      <c r="P66" s="103"/>
      <c r="Q66" s="104"/>
    </row>
    <row r="67" spans="1:22" ht="13.5" customHeight="1">
      <c r="A67" s="713"/>
      <c r="B67" s="81" t="s">
        <v>110</v>
      </c>
      <c r="C67" s="83" t="s">
        <v>16</v>
      </c>
      <c r="D67" s="84" t="s">
        <v>38</v>
      </c>
      <c r="E67" s="85" t="s">
        <v>424</v>
      </c>
      <c r="F67" s="77">
        <v>42048</v>
      </c>
      <c r="G67" s="68">
        <v>42975</v>
      </c>
      <c r="H67" s="390" t="str">
        <f t="shared" ca="1" si="5"/>
        <v>2</v>
      </c>
      <c r="I67" s="373" t="str">
        <f t="shared" ca="1" si="4"/>
        <v>2</v>
      </c>
      <c r="J67" s="124" t="s">
        <v>495</v>
      </c>
      <c r="L67" s="100"/>
      <c r="M67" s="101"/>
      <c r="N67" s="102"/>
      <c r="O67" s="103"/>
      <c r="P67" s="103"/>
      <c r="Q67" s="104"/>
    </row>
    <row r="68" spans="1:22" ht="13.5" customHeight="1">
      <c r="A68" s="713"/>
      <c r="B68" s="81" t="s">
        <v>110</v>
      </c>
      <c r="C68" s="83" t="s">
        <v>16</v>
      </c>
      <c r="D68" s="84" t="s">
        <v>39</v>
      </c>
      <c r="E68" s="85" t="s">
        <v>426</v>
      </c>
      <c r="F68" s="77">
        <v>42048</v>
      </c>
      <c r="G68" s="68">
        <v>42975</v>
      </c>
      <c r="H68" s="390" t="str">
        <f t="shared" ca="1" si="5"/>
        <v>2</v>
      </c>
      <c r="I68" s="373" t="str">
        <f t="shared" ca="1" si="4"/>
        <v>2</v>
      </c>
      <c r="J68" s="124" t="s">
        <v>495</v>
      </c>
      <c r="K68" s="105"/>
      <c r="L68" s="100"/>
      <c r="M68" s="101"/>
      <c r="N68" s="102"/>
      <c r="O68" s="103"/>
      <c r="P68" s="103"/>
      <c r="Q68" s="104"/>
    </row>
    <row r="69" spans="1:22" ht="13.5" customHeight="1" thickBot="1">
      <c r="A69" s="714"/>
      <c r="B69" s="392" t="s">
        <v>110</v>
      </c>
      <c r="C69" s="91" t="s">
        <v>16</v>
      </c>
      <c r="D69" s="92" t="s">
        <v>44</v>
      </c>
      <c r="E69" s="93" t="s">
        <v>427</v>
      </c>
      <c r="F69" s="97">
        <v>42048</v>
      </c>
      <c r="G69" s="73">
        <v>42975</v>
      </c>
      <c r="H69" s="390" t="str">
        <f t="shared" ca="1" si="5"/>
        <v>2</v>
      </c>
      <c r="I69" s="373" t="str">
        <f t="shared" ca="1" si="4"/>
        <v>2</v>
      </c>
      <c r="J69" s="124" t="s">
        <v>495</v>
      </c>
      <c r="K69" s="99"/>
      <c r="L69" s="100"/>
      <c r="M69" s="101"/>
      <c r="N69" s="102"/>
      <c r="O69" s="103"/>
      <c r="P69" s="103"/>
      <c r="Q69" s="104"/>
    </row>
    <row r="70" spans="1:22" ht="13.5" customHeight="1">
      <c r="A70" s="717" t="s">
        <v>656</v>
      </c>
      <c r="B70" s="107" t="s">
        <v>51</v>
      </c>
      <c r="C70" s="106" t="s">
        <v>16</v>
      </c>
      <c r="D70" s="107" t="s">
        <v>80</v>
      </c>
      <c r="E70" s="282" t="s">
        <v>429</v>
      </c>
      <c r="F70" s="272">
        <v>41684</v>
      </c>
      <c r="G70" s="273">
        <v>42573</v>
      </c>
      <c r="H70" s="274" t="str">
        <f t="shared" ca="1" si="5"/>
        <v>0</v>
      </c>
      <c r="I70" s="274" t="str">
        <f t="shared" ca="1" si="4"/>
        <v>2</v>
      </c>
      <c r="J70" s="389" t="s">
        <v>496</v>
      </c>
      <c r="L70" s="100"/>
      <c r="M70" s="101"/>
      <c r="N70" s="102"/>
      <c r="O70" s="103"/>
      <c r="P70" s="103"/>
      <c r="Q70" s="104"/>
    </row>
    <row r="71" spans="1:22" ht="13.5" customHeight="1">
      <c r="A71" s="717"/>
      <c r="B71" s="114" t="s">
        <v>51</v>
      </c>
      <c r="C71" s="113" t="s">
        <v>16</v>
      </c>
      <c r="D71" s="114" t="s">
        <v>76</v>
      </c>
      <c r="E71" s="283" t="s">
        <v>430</v>
      </c>
      <c r="F71" s="276">
        <v>41684</v>
      </c>
      <c r="G71" s="277">
        <v>42573</v>
      </c>
      <c r="H71" s="274" t="str">
        <f t="shared" ca="1" si="5"/>
        <v>0</v>
      </c>
      <c r="I71" s="274" t="str">
        <f t="shared" ca="1" si="4"/>
        <v>2</v>
      </c>
      <c r="J71" s="275" t="s">
        <v>496</v>
      </c>
      <c r="L71" s="100"/>
      <c r="M71" s="101"/>
      <c r="N71" s="102"/>
      <c r="O71" s="103"/>
      <c r="P71" s="103"/>
      <c r="Q71" s="104"/>
    </row>
    <row r="72" spans="1:22" ht="13.5" customHeight="1">
      <c r="A72" s="717"/>
      <c r="B72" s="114" t="s">
        <v>51</v>
      </c>
      <c r="C72" s="113" t="s">
        <v>16</v>
      </c>
      <c r="D72" s="114" t="s">
        <v>56</v>
      </c>
      <c r="E72" s="283" t="s">
        <v>431</v>
      </c>
      <c r="F72" s="276">
        <v>41684</v>
      </c>
      <c r="G72" s="277">
        <v>42573</v>
      </c>
      <c r="H72" s="274" t="str">
        <f t="shared" ca="1" si="5"/>
        <v>0</v>
      </c>
      <c r="I72" s="274" t="str">
        <f t="shared" ca="1" si="4"/>
        <v>2</v>
      </c>
      <c r="J72" s="275" t="s">
        <v>496</v>
      </c>
      <c r="L72" s="100"/>
      <c r="M72" s="101"/>
      <c r="N72" s="102"/>
      <c r="O72" s="103"/>
      <c r="P72" s="103"/>
      <c r="Q72" s="104"/>
    </row>
    <row r="73" spans="1:22" ht="13.5" customHeight="1">
      <c r="A73" s="717"/>
      <c r="B73" s="114" t="s">
        <v>51</v>
      </c>
      <c r="C73" s="113" t="s">
        <v>16</v>
      </c>
      <c r="D73" s="114" t="s">
        <v>90</v>
      </c>
      <c r="E73" s="283" t="s">
        <v>432</v>
      </c>
      <c r="F73" s="276">
        <v>41901</v>
      </c>
      <c r="G73" s="277">
        <v>42573</v>
      </c>
      <c r="H73" s="274" t="str">
        <f t="shared" ca="1" si="5"/>
        <v>2</v>
      </c>
      <c r="I73" s="274" t="str">
        <f t="shared" ca="1" si="4"/>
        <v>2</v>
      </c>
      <c r="J73" s="275" t="s">
        <v>496</v>
      </c>
      <c r="L73" s="100"/>
      <c r="M73" s="101"/>
      <c r="N73" s="102"/>
      <c r="O73" s="103"/>
      <c r="P73" s="103"/>
      <c r="Q73" s="104"/>
    </row>
    <row r="74" spans="1:22" ht="13.5" customHeight="1">
      <c r="A74" s="717"/>
      <c r="B74" s="114" t="s">
        <v>51</v>
      </c>
      <c r="C74" s="113" t="s">
        <v>16</v>
      </c>
      <c r="D74" s="114" t="s">
        <v>66</v>
      </c>
      <c r="E74" s="283" t="s">
        <v>434</v>
      </c>
      <c r="F74" s="276">
        <v>41901</v>
      </c>
      <c r="G74" s="277">
        <v>42573</v>
      </c>
      <c r="H74" s="274" t="str">
        <f t="shared" ca="1" si="5"/>
        <v>2</v>
      </c>
      <c r="I74" s="274" t="str">
        <f t="shared" ca="1" si="4"/>
        <v>2</v>
      </c>
      <c r="J74" s="275" t="s">
        <v>496</v>
      </c>
      <c r="L74" s="100"/>
      <c r="M74" s="101"/>
      <c r="N74" s="102"/>
      <c r="O74" s="103"/>
      <c r="P74" s="103"/>
      <c r="Q74" s="104"/>
    </row>
    <row r="75" spans="1:22">
      <c r="A75" s="717"/>
      <c r="B75" s="114" t="s">
        <v>51</v>
      </c>
      <c r="C75" s="113" t="s">
        <v>16</v>
      </c>
      <c r="D75" s="114" t="s">
        <v>62</v>
      </c>
      <c r="E75" s="283" t="s">
        <v>435</v>
      </c>
      <c r="F75" s="276">
        <v>41684</v>
      </c>
      <c r="G75" s="277">
        <v>42573</v>
      </c>
      <c r="H75" s="274" t="str">
        <f t="shared" ca="1" si="5"/>
        <v>0</v>
      </c>
      <c r="I75" s="274" t="str">
        <f t="shared" ca="1" si="4"/>
        <v>2</v>
      </c>
      <c r="J75" s="275" t="s">
        <v>496</v>
      </c>
    </row>
    <row r="76" spans="1:22">
      <c r="A76" s="717"/>
      <c r="B76" s="114" t="s">
        <v>51</v>
      </c>
      <c r="C76" s="113" t="s">
        <v>16</v>
      </c>
      <c r="D76" s="114" t="s">
        <v>78</v>
      </c>
      <c r="E76" s="283" t="s">
        <v>436</v>
      </c>
      <c r="F76" s="276">
        <v>41684</v>
      </c>
      <c r="G76" s="277">
        <v>42573</v>
      </c>
      <c r="H76" s="274" t="str">
        <f t="shared" ca="1" si="5"/>
        <v>0</v>
      </c>
      <c r="I76" s="274" t="str">
        <f t="shared" ca="1" si="4"/>
        <v>2</v>
      </c>
      <c r="J76" s="275" t="s">
        <v>496</v>
      </c>
    </row>
    <row r="77" spans="1:22">
      <c r="A77" s="717"/>
      <c r="B77" s="114" t="s">
        <v>51</v>
      </c>
      <c r="C77" s="113" t="s">
        <v>16</v>
      </c>
      <c r="D77" s="114" t="s">
        <v>60</v>
      </c>
      <c r="E77" s="283" t="s">
        <v>437</v>
      </c>
      <c r="F77" s="276">
        <v>41684</v>
      </c>
      <c r="G77" s="277">
        <v>42573</v>
      </c>
      <c r="H77" s="274" t="str">
        <f t="shared" ca="1" si="5"/>
        <v>0</v>
      </c>
      <c r="I77" s="274" t="str">
        <f t="shared" ca="1" si="4"/>
        <v>2</v>
      </c>
      <c r="J77" s="275" t="s">
        <v>496</v>
      </c>
    </row>
    <row r="78" spans="1:22">
      <c r="A78" s="717"/>
      <c r="B78" s="114" t="s">
        <v>51</v>
      </c>
      <c r="C78" s="113" t="s">
        <v>16</v>
      </c>
      <c r="D78" s="114" t="s">
        <v>72</v>
      </c>
      <c r="E78" s="283" t="s">
        <v>438</v>
      </c>
      <c r="F78" s="276">
        <v>41684</v>
      </c>
      <c r="G78" s="277">
        <v>42573</v>
      </c>
      <c r="H78" s="274" t="str">
        <f t="shared" ca="1" si="5"/>
        <v>0</v>
      </c>
      <c r="I78" s="274" t="str">
        <f t="shared" ca="1" si="4"/>
        <v>2</v>
      </c>
      <c r="J78" s="275" t="s">
        <v>496</v>
      </c>
    </row>
    <row r="79" spans="1:22" ht="13.5" customHeight="1">
      <c r="A79" s="717"/>
      <c r="B79" s="114" t="s">
        <v>51</v>
      </c>
      <c r="C79" s="113" t="s">
        <v>16</v>
      </c>
      <c r="D79" s="114" t="s">
        <v>58</v>
      </c>
      <c r="E79" s="283" t="s">
        <v>439</v>
      </c>
      <c r="F79" s="276">
        <v>41901</v>
      </c>
      <c r="G79" s="277">
        <v>42573</v>
      </c>
      <c r="H79" s="274" t="str">
        <f t="shared" ca="1" si="5"/>
        <v>2</v>
      </c>
      <c r="I79" s="274" t="str">
        <f t="shared" ca="1" si="4"/>
        <v>2</v>
      </c>
      <c r="J79" s="275" t="s">
        <v>496</v>
      </c>
      <c r="K79" s="109"/>
      <c r="L79" s="110"/>
      <c r="M79" s="111"/>
      <c r="N79" s="100"/>
      <c r="O79" s="101"/>
      <c r="P79" s="102"/>
      <c r="Q79" s="103"/>
      <c r="R79" s="103"/>
      <c r="S79" s="104"/>
      <c r="T79" s="112"/>
      <c r="U79" s="102"/>
      <c r="V79" s="102"/>
    </row>
    <row r="80" spans="1:22" ht="13.5" customHeight="1">
      <c r="A80" s="717"/>
      <c r="B80" s="114" t="s">
        <v>51</v>
      </c>
      <c r="C80" s="113" t="s">
        <v>16</v>
      </c>
      <c r="D80" s="114" t="s">
        <v>64</v>
      </c>
      <c r="E80" s="283" t="s">
        <v>440</v>
      </c>
      <c r="F80" s="276">
        <v>41684</v>
      </c>
      <c r="G80" s="277">
        <v>42573</v>
      </c>
      <c r="H80" s="274" t="str">
        <f t="shared" ca="1" si="5"/>
        <v>0</v>
      </c>
      <c r="I80" s="274" t="str">
        <f t="shared" ca="1" si="4"/>
        <v>2</v>
      </c>
      <c r="J80" s="275" t="s">
        <v>496</v>
      </c>
      <c r="K80" s="116"/>
      <c r="L80" s="110"/>
      <c r="M80" s="111"/>
      <c r="N80" s="100"/>
      <c r="O80" s="101"/>
      <c r="P80" s="102"/>
      <c r="Q80" s="103"/>
      <c r="R80" s="103"/>
      <c r="S80" s="104"/>
      <c r="T80" s="112"/>
      <c r="U80" s="112"/>
      <c r="V80" s="112"/>
    </row>
    <row r="81" spans="1:14" ht="13.5" customHeight="1" thickBot="1">
      <c r="A81" s="717"/>
      <c r="B81" s="278" t="s">
        <v>51</v>
      </c>
      <c r="C81" s="279" t="s">
        <v>16</v>
      </c>
      <c r="D81" s="278" t="s">
        <v>70</v>
      </c>
      <c r="E81" s="284" t="s">
        <v>441</v>
      </c>
      <c r="F81" s="280">
        <v>41901</v>
      </c>
      <c r="G81" s="281">
        <v>42573</v>
      </c>
      <c r="H81" s="285" t="str">
        <f t="shared" ca="1" si="5"/>
        <v>2</v>
      </c>
      <c r="I81" s="285" t="str">
        <f t="shared" ca="1" si="4"/>
        <v>2</v>
      </c>
      <c r="J81" s="275" t="s">
        <v>496</v>
      </c>
      <c r="K81" s="116"/>
      <c r="L81" s="110"/>
    </row>
    <row r="82" spans="1:14">
      <c r="A82" s="717" t="s">
        <v>657</v>
      </c>
      <c r="B82" s="107" t="s">
        <v>12</v>
      </c>
      <c r="C82" s="106" t="s">
        <v>16</v>
      </c>
      <c r="D82" s="107" t="s">
        <v>93</v>
      </c>
      <c r="E82" s="106" t="s">
        <v>442</v>
      </c>
      <c r="F82" s="272">
        <v>41165</v>
      </c>
      <c r="G82" s="273">
        <v>42174</v>
      </c>
      <c r="H82" s="274" t="str">
        <f t="shared" ca="1" si="5"/>
        <v>0</v>
      </c>
      <c r="I82" s="274" t="str">
        <f t="shared" ref="I82:I113" ca="1" si="6">IF(G82=0,"0",IF(DATE(YEAR(G82)+$M$22,MONTH(G82),DAY(G82))&lt;TODAY(),"0",IF(AND(DATE(YEAR(G82)+$M$22,MONTH(G82),DAY(G82))-TODAY()&lt;180,DATE(YEAR(G82)+$M$22,MONTH(G82),DAY(G82)-TODAY()&gt;0)),"1","2")))</f>
        <v>2</v>
      </c>
      <c r="J82" s="275" t="s">
        <v>496</v>
      </c>
    </row>
    <row r="83" spans="1:14">
      <c r="A83" s="717"/>
      <c r="B83" s="114" t="s">
        <v>12</v>
      </c>
      <c r="C83" s="113" t="s">
        <v>16</v>
      </c>
      <c r="D83" s="114" t="s">
        <v>100</v>
      </c>
      <c r="E83" s="113" t="s">
        <v>443</v>
      </c>
      <c r="F83" s="276">
        <v>41165</v>
      </c>
      <c r="G83" s="277">
        <v>42174</v>
      </c>
      <c r="H83" s="274" t="str">
        <f t="shared" ca="1" si="5"/>
        <v>0</v>
      </c>
      <c r="I83" s="274" t="str">
        <f t="shared" ca="1" si="6"/>
        <v>2</v>
      </c>
      <c r="J83" s="275" t="s">
        <v>496</v>
      </c>
    </row>
    <row r="84" spans="1:14">
      <c r="A84" s="717"/>
      <c r="B84" s="114" t="s">
        <v>12</v>
      </c>
      <c r="C84" s="113" t="s">
        <v>16</v>
      </c>
      <c r="D84" s="114" t="s">
        <v>99</v>
      </c>
      <c r="E84" s="113" t="s">
        <v>444</v>
      </c>
      <c r="F84" s="276">
        <v>41165</v>
      </c>
      <c r="G84" s="277">
        <v>42174</v>
      </c>
      <c r="H84" s="274" t="str">
        <f t="shared" ca="1" si="5"/>
        <v>0</v>
      </c>
      <c r="I84" s="274" t="str">
        <f t="shared" ca="1" si="6"/>
        <v>2</v>
      </c>
      <c r="J84" s="275" t="s">
        <v>496</v>
      </c>
    </row>
    <row r="85" spans="1:14">
      <c r="A85" s="717"/>
      <c r="B85" s="114" t="s">
        <v>12</v>
      </c>
      <c r="C85" s="113" t="s">
        <v>16</v>
      </c>
      <c r="D85" s="114" t="s">
        <v>104</v>
      </c>
      <c r="E85" s="113" t="s">
        <v>445</v>
      </c>
      <c r="F85" s="276">
        <v>41165</v>
      </c>
      <c r="G85" s="277">
        <v>42174</v>
      </c>
      <c r="H85" s="274" t="str">
        <f t="shared" ca="1" si="5"/>
        <v>0</v>
      </c>
      <c r="I85" s="274" t="str">
        <f t="shared" ca="1" si="6"/>
        <v>2</v>
      </c>
      <c r="J85" s="275" t="s">
        <v>496</v>
      </c>
    </row>
    <row r="86" spans="1:14">
      <c r="A86" s="717"/>
      <c r="B86" s="114" t="s">
        <v>12</v>
      </c>
      <c r="C86" s="113" t="s">
        <v>16</v>
      </c>
      <c r="D86" s="114" t="s">
        <v>105</v>
      </c>
      <c r="E86" s="113" t="s">
        <v>446</v>
      </c>
      <c r="F86" s="276">
        <v>41330</v>
      </c>
      <c r="G86" s="277">
        <v>42174</v>
      </c>
      <c r="H86" s="274" t="str">
        <f t="shared" ca="1" si="5"/>
        <v>0</v>
      </c>
      <c r="I86" s="274" t="str">
        <f t="shared" ca="1" si="6"/>
        <v>2</v>
      </c>
      <c r="J86" s="275" t="s">
        <v>496</v>
      </c>
    </row>
    <row r="87" spans="1:14">
      <c r="A87" s="717"/>
      <c r="B87" s="114" t="s">
        <v>12</v>
      </c>
      <c r="C87" s="113" t="s">
        <v>16</v>
      </c>
      <c r="D87" s="114" t="s">
        <v>102</v>
      </c>
      <c r="E87" s="113" t="s">
        <v>447</v>
      </c>
      <c r="F87" s="276">
        <v>41330</v>
      </c>
      <c r="G87" s="277">
        <v>42573</v>
      </c>
      <c r="H87" s="274" t="str">
        <f t="shared" ca="1" si="5"/>
        <v>0</v>
      </c>
      <c r="I87" s="274" t="str">
        <f t="shared" ca="1" si="6"/>
        <v>2</v>
      </c>
      <c r="J87" s="275" t="s">
        <v>496</v>
      </c>
    </row>
    <row r="88" spans="1:14">
      <c r="A88" s="717"/>
      <c r="B88" s="114" t="s">
        <v>12</v>
      </c>
      <c r="C88" s="113" t="s">
        <v>16</v>
      </c>
      <c r="D88" s="114" t="s">
        <v>96</v>
      </c>
      <c r="E88" s="113" t="s">
        <v>448</v>
      </c>
      <c r="F88" s="276">
        <v>41165</v>
      </c>
      <c r="G88" s="277">
        <v>42573</v>
      </c>
      <c r="H88" s="274" t="str">
        <f t="shared" ref="H88:H113" ca="1" si="7">IF(F88=0,"0",IF(DATE(YEAR(F88)+$M$21,MONTH(F88),DAY(F88))&lt;TODAY(),"0",IF(AND(DATE(YEAR(F88)+$M$21,MONTH(F88),DAY(F88))-TODAY()&lt;180,DATE(YEAR(F88)+$M$21,MONTH(F88),DAY(F88)-TODAY()&gt;0)),"1","2")))</f>
        <v>0</v>
      </c>
      <c r="I88" s="274" t="str">
        <f t="shared" ca="1" si="6"/>
        <v>2</v>
      </c>
      <c r="J88" s="275" t="s">
        <v>496</v>
      </c>
    </row>
    <row r="89" spans="1:14">
      <c r="A89" s="717"/>
      <c r="B89" s="114" t="s">
        <v>12</v>
      </c>
      <c r="C89" s="113" t="s">
        <v>16</v>
      </c>
      <c r="D89" s="114" t="s">
        <v>98</v>
      </c>
      <c r="E89" s="113" t="s">
        <v>449</v>
      </c>
      <c r="F89" s="276">
        <v>41330</v>
      </c>
      <c r="G89" s="277">
        <v>42174</v>
      </c>
      <c r="H89" s="274" t="str">
        <f t="shared" ca="1" si="7"/>
        <v>0</v>
      </c>
      <c r="I89" s="274" t="str">
        <f t="shared" ca="1" si="6"/>
        <v>2</v>
      </c>
      <c r="J89" s="275" t="s">
        <v>496</v>
      </c>
      <c r="K89" s="538"/>
      <c r="L89" s="539"/>
      <c r="M89" s="117"/>
      <c r="N89" s="117"/>
    </row>
    <row r="90" spans="1:14">
      <c r="A90" s="717"/>
      <c r="B90" s="114" t="s">
        <v>12</v>
      </c>
      <c r="C90" s="113" t="s">
        <v>16</v>
      </c>
      <c r="D90" s="114" t="s">
        <v>103</v>
      </c>
      <c r="E90" s="113" t="s">
        <v>450</v>
      </c>
      <c r="F90" s="276">
        <v>41330</v>
      </c>
      <c r="G90" s="277">
        <v>42174</v>
      </c>
      <c r="H90" s="274" t="str">
        <f t="shared" ca="1" si="7"/>
        <v>0</v>
      </c>
      <c r="I90" s="274" t="str">
        <f t="shared" ca="1" si="6"/>
        <v>2</v>
      </c>
      <c r="J90" s="275" t="s">
        <v>496</v>
      </c>
      <c r="K90" s="540"/>
      <c r="L90" s="539"/>
      <c r="M90" s="117"/>
      <c r="N90" s="117"/>
    </row>
    <row r="91" spans="1:14">
      <c r="A91" s="717"/>
      <c r="B91" s="114" t="s">
        <v>12</v>
      </c>
      <c r="C91" s="113" t="s">
        <v>16</v>
      </c>
      <c r="D91" s="114" t="s">
        <v>94</v>
      </c>
      <c r="E91" s="113" t="s">
        <v>451</v>
      </c>
      <c r="F91" s="276">
        <v>41330</v>
      </c>
      <c r="G91" s="277">
        <v>42573</v>
      </c>
      <c r="H91" s="274" t="str">
        <f t="shared" ca="1" si="7"/>
        <v>0</v>
      </c>
      <c r="I91" s="274" t="str">
        <f t="shared" ca="1" si="6"/>
        <v>2</v>
      </c>
      <c r="J91" s="275" t="s">
        <v>496</v>
      </c>
      <c r="K91" s="540"/>
      <c r="L91" s="539"/>
      <c r="M91" s="117"/>
      <c r="N91" s="117"/>
    </row>
    <row r="92" spans="1:14">
      <c r="A92" s="717"/>
      <c r="B92" s="114" t="s">
        <v>12</v>
      </c>
      <c r="C92" s="113" t="s">
        <v>16</v>
      </c>
      <c r="D92" s="114" t="s">
        <v>97</v>
      </c>
      <c r="E92" s="113" t="s">
        <v>452</v>
      </c>
      <c r="F92" s="276">
        <v>41165</v>
      </c>
      <c r="G92" s="277">
        <v>42174</v>
      </c>
      <c r="H92" s="274" t="str">
        <f t="shared" ca="1" si="7"/>
        <v>0</v>
      </c>
      <c r="I92" s="274" t="str">
        <f t="shared" ca="1" si="6"/>
        <v>2</v>
      </c>
      <c r="J92" s="275" t="s">
        <v>496</v>
      </c>
      <c r="K92" s="540"/>
      <c r="L92" s="539"/>
      <c r="M92" s="117"/>
      <c r="N92" s="117"/>
    </row>
    <row r="93" spans="1:14">
      <c r="A93" s="717"/>
      <c r="B93" s="114" t="s">
        <v>12</v>
      </c>
      <c r="C93" s="113" t="s">
        <v>16</v>
      </c>
      <c r="D93" s="114" t="s">
        <v>101</v>
      </c>
      <c r="E93" s="113" t="s">
        <v>453</v>
      </c>
      <c r="F93" s="276">
        <v>41330</v>
      </c>
      <c r="G93" s="277">
        <v>42573</v>
      </c>
      <c r="H93" s="274" t="str">
        <f t="shared" ca="1" si="7"/>
        <v>0</v>
      </c>
      <c r="I93" s="274" t="str">
        <f t="shared" ca="1" si="6"/>
        <v>2</v>
      </c>
      <c r="J93" s="275" t="s">
        <v>496</v>
      </c>
      <c r="K93" s="540"/>
      <c r="L93" s="539"/>
      <c r="M93" s="117"/>
      <c r="N93" s="117"/>
    </row>
    <row r="94" spans="1:14" ht="14.25" thickBot="1">
      <c r="A94" s="717"/>
      <c r="B94" s="278" t="s">
        <v>12</v>
      </c>
      <c r="C94" s="279" t="s">
        <v>16</v>
      </c>
      <c r="D94" s="278" t="s">
        <v>95</v>
      </c>
      <c r="E94" s="279" t="s">
        <v>454</v>
      </c>
      <c r="F94" s="280">
        <v>41165</v>
      </c>
      <c r="G94" s="281">
        <v>42174</v>
      </c>
      <c r="H94" s="274" t="str">
        <f t="shared" ca="1" si="7"/>
        <v>0</v>
      </c>
      <c r="I94" s="274" t="str">
        <f t="shared" ca="1" si="6"/>
        <v>2</v>
      </c>
      <c r="J94" s="275" t="s">
        <v>496</v>
      </c>
      <c r="K94" s="540"/>
      <c r="L94" s="541"/>
      <c r="M94" s="117"/>
      <c r="N94" s="117"/>
    </row>
    <row r="95" spans="1:14">
      <c r="A95" s="715" t="s">
        <v>658</v>
      </c>
      <c r="B95" s="107" t="s">
        <v>111</v>
      </c>
      <c r="C95" s="106" t="s">
        <v>455</v>
      </c>
      <c r="D95" s="107" t="s">
        <v>456</v>
      </c>
      <c r="E95" s="106" t="s">
        <v>457</v>
      </c>
      <c r="F95" s="108">
        <v>40431</v>
      </c>
      <c r="G95" s="542">
        <v>40382</v>
      </c>
      <c r="H95" s="543" t="str">
        <f t="shared" ca="1" si="7"/>
        <v>0</v>
      </c>
      <c r="I95" s="543" t="str">
        <f t="shared" ca="1" si="6"/>
        <v>0</v>
      </c>
      <c r="J95" s="543"/>
      <c r="K95" s="540"/>
      <c r="L95" s="539"/>
      <c r="M95" s="117"/>
      <c r="N95" s="117"/>
    </row>
    <row r="96" spans="1:14">
      <c r="A96" s="715"/>
      <c r="B96" s="114" t="s">
        <v>111</v>
      </c>
      <c r="C96" s="113" t="s">
        <v>455</v>
      </c>
      <c r="D96" s="114" t="s">
        <v>458</v>
      </c>
      <c r="E96" s="113" t="s">
        <v>459</v>
      </c>
      <c r="F96" s="115">
        <v>40595</v>
      </c>
      <c r="G96" s="544">
        <v>40753</v>
      </c>
      <c r="H96" s="543" t="str">
        <f t="shared" ca="1" si="7"/>
        <v>0</v>
      </c>
      <c r="I96" s="543" t="str">
        <f t="shared" ca="1" si="6"/>
        <v>0</v>
      </c>
      <c r="J96" s="543"/>
      <c r="K96" s="540"/>
      <c r="L96" s="118"/>
      <c r="M96" s="117"/>
      <c r="N96" s="117"/>
    </row>
    <row r="97" spans="1:14">
      <c r="A97" s="715"/>
      <c r="B97" s="114" t="s">
        <v>111</v>
      </c>
      <c r="C97" s="113" t="s">
        <v>455</v>
      </c>
      <c r="D97" s="114" t="s">
        <v>460</v>
      </c>
      <c r="E97" s="113" t="s">
        <v>461</v>
      </c>
      <c r="F97" s="115">
        <v>40431</v>
      </c>
      <c r="G97" s="544">
        <v>40382</v>
      </c>
      <c r="H97" s="543" t="str">
        <f t="shared" ca="1" si="7"/>
        <v>0</v>
      </c>
      <c r="I97" s="543" t="str">
        <f t="shared" ca="1" si="6"/>
        <v>0</v>
      </c>
      <c r="J97" s="543"/>
      <c r="K97" s="540"/>
      <c r="L97" s="539"/>
      <c r="M97" s="118"/>
      <c r="N97" s="117"/>
    </row>
    <row r="98" spans="1:14">
      <c r="A98" s="715"/>
      <c r="B98" s="114" t="s">
        <v>111</v>
      </c>
      <c r="C98" s="113" t="s">
        <v>455</v>
      </c>
      <c r="D98" s="114" t="s">
        <v>462</v>
      </c>
      <c r="E98" s="113" t="s">
        <v>463</v>
      </c>
      <c r="F98" s="115">
        <v>40431</v>
      </c>
      <c r="G98" s="544">
        <v>40382</v>
      </c>
      <c r="H98" s="543" t="str">
        <f t="shared" ca="1" si="7"/>
        <v>0</v>
      </c>
      <c r="I98" s="543" t="str">
        <f t="shared" ca="1" si="6"/>
        <v>0</v>
      </c>
      <c r="J98" s="543"/>
      <c r="K98" s="123"/>
    </row>
    <row r="99" spans="1:14">
      <c r="A99" s="715"/>
      <c r="B99" s="114" t="s">
        <v>111</v>
      </c>
      <c r="C99" s="113" t="s">
        <v>455</v>
      </c>
      <c r="D99" s="114" t="s">
        <v>464</v>
      </c>
      <c r="E99" s="113" t="s">
        <v>465</v>
      </c>
      <c r="F99" s="115">
        <v>40595</v>
      </c>
      <c r="G99" s="544">
        <v>40382</v>
      </c>
      <c r="H99" s="543" t="str">
        <f t="shared" ca="1" si="7"/>
        <v>0</v>
      </c>
      <c r="I99" s="543" t="str">
        <f t="shared" ca="1" si="6"/>
        <v>0</v>
      </c>
      <c r="J99" s="543"/>
      <c r="K99" s="123"/>
    </row>
    <row r="100" spans="1:14">
      <c r="A100" s="715"/>
      <c r="B100" s="114" t="s">
        <v>111</v>
      </c>
      <c r="C100" s="113" t="s">
        <v>455</v>
      </c>
      <c r="D100" s="114" t="s">
        <v>466</v>
      </c>
      <c r="E100" s="113" t="s">
        <v>467</v>
      </c>
      <c r="F100" s="115">
        <v>40795</v>
      </c>
      <c r="G100" s="544">
        <v>41481</v>
      </c>
      <c r="H100" s="543" t="str">
        <f t="shared" ca="1" si="7"/>
        <v>0</v>
      </c>
      <c r="I100" s="543" t="str">
        <f t="shared" ca="1" si="6"/>
        <v>0</v>
      </c>
      <c r="J100" s="543"/>
      <c r="K100" s="123"/>
    </row>
    <row r="101" spans="1:14">
      <c r="A101" s="715"/>
      <c r="B101" s="114" t="s">
        <v>111</v>
      </c>
      <c r="C101" s="113" t="s">
        <v>455</v>
      </c>
      <c r="D101" s="114" t="s">
        <v>468</v>
      </c>
      <c r="E101" s="113" t="s">
        <v>469</v>
      </c>
      <c r="F101" s="115">
        <v>40595</v>
      </c>
      <c r="G101" s="544">
        <v>41481</v>
      </c>
      <c r="H101" s="543" t="str">
        <f t="shared" ca="1" si="7"/>
        <v>0</v>
      </c>
      <c r="I101" s="543" t="str">
        <f t="shared" ca="1" si="6"/>
        <v>0</v>
      </c>
      <c r="J101" s="543"/>
      <c r="K101" s="123"/>
    </row>
    <row r="102" spans="1:14">
      <c r="A102" s="715"/>
      <c r="B102" s="114" t="s">
        <v>111</v>
      </c>
      <c r="C102" s="113" t="s">
        <v>455</v>
      </c>
      <c r="D102" s="114" t="s">
        <v>470</v>
      </c>
      <c r="E102" s="113" t="s">
        <v>471</v>
      </c>
      <c r="F102" s="115">
        <v>40431</v>
      </c>
      <c r="G102" s="544">
        <v>40753</v>
      </c>
      <c r="H102" s="543" t="str">
        <f t="shared" ca="1" si="7"/>
        <v>0</v>
      </c>
      <c r="I102" s="543" t="str">
        <f t="shared" ca="1" si="6"/>
        <v>0</v>
      </c>
      <c r="J102" s="543"/>
      <c r="K102" s="123"/>
    </row>
    <row r="103" spans="1:14">
      <c r="A103" s="715"/>
      <c r="B103" s="114" t="s">
        <v>111</v>
      </c>
      <c r="C103" s="113" t="s">
        <v>455</v>
      </c>
      <c r="D103" s="114" t="s">
        <v>472</v>
      </c>
      <c r="E103" s="113" t="s">
        <v>473</v>
      </c>
      <c r="F103" s="115">
        <v>40802</v>
      </c>
      <c r="G103" s="544">
        <v>41481</v>
      </c>
      <c r="H103" s="543" t="str">
        <f t="shared" ca="1" si="7"/>
        <v>0</v>
      </c>
      <c r="I103" s="543" t="str">
        <f t="shared" ca="1" si="6"/>
        <v>0</v>
      </c>
      <c r="J103" s="543"/>
      <c r="K103" s="123"/>
    </row>
    <row r="104" spans="1:14">
      <c r="A104" s="715"/>
      <c r="B104" s="114" t="s">
        <v>111</v>
      </c>
      <c r="C104" s="113" t="s">
        <v>16</v>
      </c>
      <c r="D104" s="114" t="s">
        <v>474</v>
      </c>
      <c r="E104" s="113" t="s">
        <v>475</v>
      </c>
      <c r="F104" s="115">
        <v>40595</v>
      </c>
      <c r="G104" s="544">
        <v>40382</v>
      </c>
      <c r="H104" s="543" t="str">
        <f t="shared" ca="1" si="7"/>
        <v>0</v>
      </c>
      <c r="I104" s="543" t="str">
        <f t="shared" ca="1" si="6"/>
        <v>0</v>
      </c>
      <c r="J104" s="543"/>
      <c r="K104" s="123"/>
    </row>
    <row r="105" spans="1:14">
      <c r="A105" s="715"/>
      <c r="B105" s="114" t="s">
        <v>111</v>
      </c>
      <c r="C105" s="113" t="s">
        <v>455</v>
      </c>
      <c r="D105" s="114" t="s">
        <v>476</v>
      </c>
      <c r="E105" s="113" t="s">
        <v>477</v>
      </c>
      <c r="F105" s="115">
        <v>40795</v>
      </c>
      <c r="G105" s="544">
        <v>41173</v>
      </c>
      <c r="H105" s="543" t="str">
        <f t="shared" ca="1" si="7"/>
        <v>0</v>
      </c>
      <c r="I105" s="543" t="str">
        <f t="shared" ca="1" si="6"/>
        <v>0</v>
      </c>
      <c r="J105" s="543"/>
      <c r="K105" s="123"/>
    </row>
    <row r="106" spans="1:14">
      <c r="A106" s="715"/>
      <c r="B106" s="114" t="s">
        <v>111</v>
      </c>
      <c r="C106" s="113" t="s">
        <v>455</v>
      </c>
      <c r="D106" s="114" t="s">
        <v>478</v>
      </c>
      <c r="E106" s="113" t="s">
        <v>479</v>
      </c>
      <c r="F106" s="115">
        <v>41533</v>
      </c>
      <c r="G106" s="544">
        <v>40382</v>
      </c>
      <c r="H106" s="543" t="str">
        <f t="shared" ca="1" si="7"/>
        <v>0</v>
      </c>
      <c r="I106" s="543" t="str">
        <f t="shared" ca="1" si="6"/>
        <v>0</v>
      </c>
      <c r="J106" s="543"/>
      <c r="K106" s="123"/>
    </row>
    <row r="107" spans="1:14">
      <c r="A107" s="715"/>
      <c r="B107" s="114" t="s">
        <v>111</v>
      </c>
      <c r="C107" s="113" t="s">
        <v>455</v>
      </c>
      <c r="D107" s="114" t="s">
        <v>480</v>
      </c>
      <c r="E107" s="113" t="s">
        <v>481</v>
      </c>
      <c r="F107" s="115">
        <v>40595</v>
      </c>
      <c r="G107" s="544">
        <v>40802</v>
      </c>
      <c r="H107" s="543" t="str">
        <f t="shared" ca="1" si="7"/>
        <v>0</v>
      </c>
      <c r="I107" s="543" t="str">
        <f t="shared" ca="1" si="6"/>
        <v>0</v>
      </c>
      <c r="J107" s="543"/>
    </row>
    <row r="108" spans="1:14">
      <c r="A108" s="715"/>
      <c r="B108" s="114" t="s">
        <v>111</v>
      </c>
      <c r="C108" s="113" t="s">
        <v>455</v>
      </c>
      <c r="D108" s="114" t="s">
        <v>482</v>
      </c>
      <c r="E108" s="113" t="s">
        <v>483</v>
      </c>
      <c r="F108" s="115">
        <v>40798</v>
      </c>
      <c r="G108" s="544">
        <v>41173</v>
      </c>
      <c r="H108" s="543" t="str">
        <f t="shared" ca="1" si="7"/>
        <v>0</v>
      </c>
      <c r="I108" s="543" t="str">
        <f t="shared" ca="1" si="6"/>
        <v>0</v>
      </c>
      <c r="J108" s="543"/>
    </row>
    <row r="109" spans="1:14">
      <c r="A109" s="715"/>
      <c r="B109" s="114" t="s">
        <v>111</v>
      </c>
      <c r="C109" s="113" t="s">
        <v>455</v>
      </c>
      <c r="D109" s="114" t="s">
        <v>484</v>
      </c>
      <c r="E109" s="113" t="s">
        <v>485</v>
      </c>
      <c r="F109" s="115">
        <v>40595</v>
      </c>
      <c r="G109" s="544">
        <v>41173</v>
      </c>
      <c r="H109" s="543" t="str">
        <f t="shared" ca="1" si="7"/>
        <v>0</v>
      </c>
      <c r="I109" s="543" t="str">
        <f t="shared" ca="1" si="6"/>
        <v>0</v>
      </c>
      <c r="J109" s="543"/>
    </row>
    <row r="110" spans="1:14">
      <c r="A110" s="715"/>
      <c r="B110" s="114" t="s">
        <v>111</v>
      </c>
      <c r="C110" s="113" t="s">
        <v>455</v>
      </c>
      <c r="D110" s="114" t="s">
        <v>486</v>
      </c>
      <c r="E110" s="113" t="s">
        <v>487</v>
      </c>
      <c r="F110" s="115">
        <v>40795</v>
      </c>
      <c r="G110" s="544">
        <v>41173</v>
      </c>
      <c r="H110" s="543" t="str">
        <f t="shared" ca="1" si="7"/>
        <v>0</v>
      </c>
      <c r="I110" s="543" t="str">
        <f t="shared" ca="1" si="6"/>
        <v>0</v>
      </c>
      <c r="J110" s="543"/>
    </row>
    <row r="111" spans="1:14">
      <c r="A111" s="715"/>
      <c r="B111" s="114" t="s">
        <v>111</v>
      </c>
      <c r="C111" s="113" t="s">
        <v>455</v>
      </c>
      <c r="D111" s="114" t="s">
        <v>488</v>
      </c>
      <c r="E111" s="113" t="s">
        <v>489</v>
      </c>
      <c r="F111" s="115">
        <v>40431</v>
      </c>
      <c r="G111" s="544">
        <v>41481</v>
      </c>
      <c r="H111" s="543" t="str">
        <f t="shared" ca="1" si="7"/>
        <v>0</v>
      </c>
      <c r="I111" s="543" t="str">
        <f t="shared" ca="1" si="6"/>
        <v>0</v>
      </c>
      <c r="J111" s="543"/>
    </row>
    <row r="112" spans="1:14">
      <c r="A112" s="715"/>
      <c r="B112" s="114" t="s">
        <v>111</v>
      </c>
      <c r="C112" s="113" t="s">
        <v>16</v>
      </c>
      <c r="D112" s="114" t="s">
        <v>490</v>
      </c>
      <c r="E112" s="113" t="s">
        <v>491</v>
      </c>
      <c r="F112" s="115">
        <v>40595</v>
      </c>
      <c r="G112" s="544">
        <v>40753</v>
      </c>
      <c r="H112" s="543" t="str">
        <f t="shared" ca="1" si="7"/>
        <v>0</v>
      </c>
      <c r="I112" s="543" t="str">
        <f t="shared" ca="1" si="6"/>
        <v>0</v>
      </c>
      <c r="J112" s="543"/>
    </row>
    <row r="113" spans="1:10" ht="14.25" thickBot="1">
      <c r="A113" s="715"/>
      <c r="B113" s="120" t="s">
        <v>111</v>
      </c>
      <c r="C113" s="119" t="s">
        <v>16</v>
      </c>
      <c r="D113" s="120" t="s">
        <v>492</v>
      </c>
      <c r="E113" s="119" t="s">
        <v>493</v>
      </c>
      <c r="F113" s="121">
        <v>40231</v>
      </c>
      <c r="G113" s="545">
        <v>41481</v>
      </c>
      <c r="H113" s="543" t="str">
        <f t="shared" ca="1" si="7"/>
        <v>0</v>
      </c>
      <c r="I113" s="543" t="str">
        <f t="shared" ca="1" si="6"/>
        <v>0</v>
      </c>
      <c r="J113" s="543"/>
    </row>
  </sheetData>
  <sheetProtection selectLockedCells="1"/>
  <mergeCells count="24">
    <mergeCell ref="L39:Q39"/>
    <mergeCell ref="L24:M24"/>
    <mergeCell ref="L31:N31"/>
    <mergeCell ref="L33:M33"/>
    <mergeCell ref="L34:Q34"/>
    <mergeCell ref="L37:Q37"/>
    <mergeCell ref="A2:A17"/>
    <mergeCell ref="A18:A31"/>
    <mergeCell ref="A32:A42"/>
    <mergeCell ref="A43:A50"/>
    <mergeCell ref="A95:A113"/>
    <mergeCell ref="A51:A59"/>
    <mergeCell ref="A60:A69"/>
    <mergeCell ref="A70:A81"/>
    <mergeCell ref="A82:A94"/>
    <mergeCell ref="L20:M20"/>
    <mergeCell ref="L29:M29"/>
    <mergeCell ref="L30:N30"/>
    <mergeCell ref="L38:Q38"/>
    <mergeCell ref="L36:Q36"/>
    <mergeCell ref="M25:O25"/>
    <mergeCell ref="M26:O26"/>
    <mergeCell ref="M27:O27"/>
    <mergeCell ref="L35:Q35"/>
  </mergeCells>
  <phoneticPr fontId="3" type="noConversion"/>
  <conditionalFormatting sqref="F2:F69">
    <cfRule type="expression" dxfId="152" priority="1" stopIfTrue="1">
      <formula>$H2="0"</formula>
    </cfRule>
    <cfRule type="expression" dxfId="151" priority="2" stopIfTrue="1">
      <formula>$H2="1"</formula>
    </cfRule>
    <cfRule type="expression" dxfId="150" priority="3" stopIfTrue="1">
      <formula>$H2="2"</formula>
    </cfRule>
  </conditionalFormatting>
  <conditionalFormatting sqref="G2:G69">
    <cfRule type="expression" dxfId="149" priority="4" stopIfTrue="1">
      <formula>$I2="0"</formula>
    </cfRule>
    <cfRule type="expression" dxfId="148" priority="5" stopIfTrue="1">
      <formula>$I2="1"</formula>
    </cfRule>
    <cfRule type="expression" dxfId="147" priority="6" stopIfTrue="1">
      <formula>$I2="2"</formula>
    </cfRule>
  </conditionalFormatting>
  <pageMargins left="0.75" right="0.75" top="1" bottom="3.07" header="0.5" footer="0.5"/>
  <pageSetup paperSize="9" scale="76" orientation="portrait" horizontalDpi="4294967294" verticalDpi="200"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5"/>
  <dimension ref="A1:FJ798"/>
  <sheetViews>
    <sheetView zoomScaleNormal="100" workbookViewId="0">
      <pane xSplit="1" ySplit="2" topLeftCell="B3" activePane="bottomRight" state="frozenSplit"/>
      <selection activeCell="B3" sqref="B3"/>
      <selection pane="topRight" activeCell="B3" sqref="B3"/>
      <selection pane="bottomLeft" activeCell="B3" sqref="B3"/>
      <selection pane="bottomRight" activeCell="S26" sqref="S26"/>
    </sheetView>
  </sheetViews>
  <sheetFormatPr defaultColWidth="3.28515625" defaultRowHeight="12.75"/>
  <cols>
    <col min="1" max="1" width="6.85546875" style="7" customWidth="1"/>
    <col min="2" max="2" width="3.28515625" style="11"/>
    <col min="3" max="32" width="3.28515625" style="7"/>
    <col min="33" max="33" width="3.28515625" style="7" customWidth="1"/>
    <col min="34" max="16384" width="3.28515625" style="7"/>
  </cols>
  <sheetData>
    <row r="1" spans="1:166" s="2" customFormat="1" ht="13.5" thickBot="1">
      <c r="A1" s="1">
        <v>2019</v>
      </c>
      <c r="B1" s="678" t="str">
        <f ca="1">LEFT(RIGHT(CELL("filename",D9),LEN(CELL("filename",D9))-FIND("]",CELL("filename",D9))),MIN(FIND({1;2;3;4;5;6;7;8;9;0},RIGHT(CELL("filename",D9),LEN(CELL("filename",D9))-FIND("]",CELL("filename",D9)))&amp;1234567890))-1)</f>
        <v>Junho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482">
        <f ca="1">IF($B$1="Janeiro",1,IF($B$1="Fevereiro",2,IF($B$1="Março",3,IF($B$1="Abril",4,IF($B$1="Maio",5,IF($B$1="Junho",6,""))))))</f>
        <v>6</v>
      </c>
      <c r="AG1" s="2" t="str">
        <f ca="1">IF($B$1="Julho",7,IF($B$1="Agosto",8,IF($B$1="Setembro",9,IF($B$1="Outubro",10,IF($B$1="Novembro",11,IF($B$1="Dezembro",12,""))))))</f>
        <v/>
      </c>
    </row>
    <row r="2" spans="1:166" s="2" customFormat="1" ht="13.5" thickBot="1">
      <c r="A2" s="1" t="str">
        <f ca="1">CONCATENATE(AF1,AG1)</f>
        <v>6</v>
      </c>
      <c r="B2" s="10">
        <f ca="1">DATE($A$1,$A$2,1)</f>
        <v>43617</v>
      </c>
      <c r="C2" s="10">
        <f t="shared" ref="C2:AF2" ca="1" si="0">B2+1</f>
        <v>43618</v>
      </c>
      <c r="D2" s="10">
        <f t="shared" ca="1" si="0"/>
        <v>43619</v>
      </c>
      <c r="E2" s="10">
        <f t="shared" ca="1" si="0"/>
        <v>43620</v>
      </c>
      <c r="F2" s="10">
        <f t="shared" ca="1" si="0"/>
        <v>43621</v>
      </c>
      <c r="G2" s="10">
        <f t="shared" ca="1" si="0"/>
        <v>43622</v>
      </c>
      <c r="H2" s="10">
        <f t="shared" ca="1" si="0"/>
        <v>43623</v>
      </c>
      <c r="I2" s="10">
        <f t="shared" ca="1" si="0"/>
        <v>43624</v>
      </c>
      <c r="J2" s="10">
        <f t="shared" ca="1" si="0"/>
        <v>43625</v>
      </c>
      <c r="K2" s="10">
        <f t="shared" ca="1" si="0"/>
        <v>43626</v>
      </c>
      <c r="L2" s="10">
        <f t="shared" ca="1" si="0"/>
        <v>43627</v>
      </c>
      <c r="M2" s="10">
        <f t="shared" ca="1" si="0"/>
        <v>43628</v>
      </c>
      <c r="N2" s="10">
        <f t="shared" ca="1" si="0"/>
        <v>43629</v>
      </c>
      <c r="O2" s="10">
        <f t="shared" ca="1" si="0"/>
        <v>43630</v>
      </c>
      <c r="P2" s="10">
        <f t="shared" ca="1" si="0"/>
        <v>43631</v>
      </c>
      <c r="Q2" s="10">
        <f t="shared" ca="1" si="0"/>
        <v>43632</v>
      </c>
      <c r="R2" s="10">
        <f t="shared" ca="1" si="0"/>
        <v>43633</v>
      </c>
      <c r="S2" s="10">
        <f t="shared" ca="1" si="0"/>
        <v>43634</v>
      </c>
      <c r="T2" s="10">
        <f t="shared" ca="1" si="0"/>
        <v>43635</v>
      </c>
      <c r="U2" s="10">
        <f t="shared" ca="1" si="0"/>
        <v>43636</v>
      </c>
      <c r="V2" s="10">
        <f t="shared" ca="1" si="0"/>
        <v>43637</v>
      </c>
      <c r="W2" s="10">
        <f t="shared" ca="1" si="0"/>
        <v>43638</v>
      </c>
      <c r="X2" s="10">
        <f t="shared" ca="1" si="0"/>
        <v>43639</v>
      </c>
      <c r="Y2" s="10">
        <f t="shared" ca="1" si="0"/>
        <v>43640</v>
      </c>
      <c r="Z2" s="10">
        <f t="shared" ca="1" si="0"/>
        <v>43641</v>
      </c>
      <c r="AA2" s="10">
        <f t="shared" ca="1" si="0"/>
        <v>43642</v>
      </c>
      <c r="AB2" s="10">
        <f t="shared" ca="1" si="0"/>
        <v>43643</v>
      </c>
      <c r="AC2" s="10">
        <f t="shared" ca="1" si="0"/>
        <v>43644</v>
      </c>
      <c r="AD2" s="10">
        <f t="shared" ca="1" si="0"/>
        <v>43645</v>
      </c>
      <c r="AE2" s="10">
        <f t="shared" ca="1" si="0"/>
        <v>43646</v>
      </c>
      <c r="AF2" s="481">
        <f t="shared" ca="1" si="0"/>
        <v>43647</v>
      </c>
    </row>
    <row r="3" spans="1:166" s="2" customFormat="1">
      <c r="A3" s="3">
        <v>0.33333333333333331</v>
      </c>
      <c r="B3" s="14" t="s">
        <v>121</v>
      </c>
      <c r="C3" s="13"/>
      <c r="D3" s="13"/>
      <c r="E3" s="13"/>
      <c r="F3" s="12"/>
      <c r="G3" s="12"/>
      <c r="H3" s="12"/>
      <c r="I3" s="12"/>
      <c r="J3" s="12"/>
      <c r="K3" s="34"/>
      <c r="L3" s="12"/>
      <c r="M3" s="12"/>
      <c r="N3" s="12"/>
      <c r="O3" s="12"/>
      <c r="P3" s="12"/>
      <c r="Q3" s="12"/>
      <c r="R3" s="12"/>
      <c r="S3" s="12"/>
      <c r="T3" s="12"/>
      <c r="U3" s="34"/>
      <c r="V3" s="12"/>
      <c r="W3" s="12"/>
      <c r="X3" s="12"/>
      <c r="Y3" s="12"/>
      <c r="Z3" s="12"/>
      <c r="AA3" s="12"/>
      <c r="AB3" s="142"/>
      <c r="AC3" s="142"/>
      <c r="AD3" s="12"/>
      <c r="AE3" s="12"/>
      <c r="AF3" s="464"/>
      <c r="AL3" s="4"/>
      <c r="AM3" s="4"/>
      <c r="AN3" s="4"/>
      <c r="BG3" s="4"/>
      <c r="BH3" s="4"/>
      <c r="BI3" s="4"/>
      <c r="CB3" s="4"/>
      <c r="CC3" s="4"/>
      <c r="CD3" s="4"/>
      <c r="CW3" s="4"/>
      <c r="CX3" s="4"/>
      <c r="CY3" s="4"/>
      <c r="DR3" s="4"/>
      <c r="DS3" s="4"/>
      <c r="DT3" s="4"/>
      <c r="EM3" s="4"/>
      <c r="EN3" s="4"/>
      <c r="EO3" s="4"/>
      <c r="FH3" s="4"/>
      <c r="FI3" s="4"/>
      <c r="FJ3" s="4"/>
    </row>
    <row r="4" spans="1:166" s="2" customFormat="1">
      <c r="A4" s="5">
        <v>0.34375</v>
      </c>
      <c r="B4" s="13"/>
      <c r="C4" s="13"/>
      <c r="D4" s="13"/>
      <c r="E4" s="13"/>
      <c r="F4" s="13"/>
      <c r="G4" s="13"/>
      <c r="H4" s="13"/>
      <c r="I4" s="13"/>
      <c r="J4" s="13"/>
      <c r="K4" s="35"/>
      <c r="L4" s="13"/>
      <c r="M4" s="13"/>
      <c r="N4" s="13"/>
      <c r="O4" s="13"/>
      <c r="P4" s="13"/>
      <c r="Q4" s="13"/>
      <c r="R4" s="13"/>
      <c r="S4" s="13"/>
      <c r="T4" s="13"/>
      <c r="U4" s="35"/>
      <c r="V4" s="13"/>
      <c r="W4" s="13"/>
      <c r="X4" s="13"/>
      <c r="Y4" s="13"/>
      <c r="Z4" s="13"/>
      <c r="AA4" s="13"/>
      <c r="AB4" s="13"/>
      <c r="AC4" s="13"/>
      <c r="AD4" s="13"/>
      <c r="AE4" s="13"/>
      <c r="AF4" s="465"/>
      <c r="AL4" s="4"/>
      <c r="AM4" s="4"/>
      <c r="AN4" s="4"/>
      <c r="BG4" s="4"/>
      <c r="BH4" s="4"/>
      <c r="BI4" s="4"/>
      <c r="CB4" s="4"/>
      <c r="CC4" s="4"/>
      <c r="CD4" s="4"/>
      <c r="CW4" s="4"/>
      <c r="CX4" s="4"/>
      <c r="CY4" s="4"/>
      <c r="DR4" s="4"/>
      <c r="DS4" s="4"/>
      <c r="DT4" s="4"/>
      <c r="EM4" s="4"/>
      <c r="EN4" s="4"/>
      <c r="EO4" s="4"/>
      <c r="FH4" s="4"/>
      <c r="FI4" s="4"/>
      <c r="FJ4" s="4"/>
    </row>
    <row r="5" spans="1:166" s="2" customFormat="1" ht="12.75" customHeight="1">
      <c r="A5" s="5">
        <v>0.35416666666666669</v>
      </c>
      <c r="B5" s="13"/>
      <c r="C5" s="13"/>
      <c r="D5" s="13"/>
      <c r="E5" s="13"/>
      <c r="F5" s="13"/>
      <c r="G5" s="13"/>
      <c r="H5" s="13"/>
      <c r="I5" s="13"/>
      <c r="J5" s="13"/>
      <c r="K5" s="35"/>
      <c r="L5" s="13"/>
      <c r="M5" s="13"/>
      <c r="N5" s="13"/>
      <c r="O5" s="13"/>
      <c r="P5" s="13"/>
      <c r="Q5" s="13"/>
      <c r="R5" s="13"/>
      <c r="S5" s="13"/>
      <c r="T5" s="13"/>
      <c r="U5" s="35"/>
      <c r="V5" s="13"/>
      <c r="W5" s="13"/>
      <c r="X5" s="13"/>
      <c r="Y5" s="13"/>
      <c r="Z5" s="13"/>
      <c r="AA5" s="13"/>
      <c r="AB5" s="13"/>
      <c r="AC5" s="13"/>
      <c r="AD5" s="13"/>
      <c r="AE5" s="13"/>
      <c r="AF5" s="465"/>
      <c r="AH5" s="682" t="s">
        <v>117</v>
      </c>
      <c r="AI5" s="682"/>
      <c r="AJ5" s="682"/>
      <c r="AK5" s="682"/>
      <c r="AL5" s="682"/>
      <c r="AM5" s="682"/>
      <c r="AN5" s="682"/>
      <c r="AO5" s="682"/>
      <c r="AP5" s="682"/>
      <c r="AQ5" s="682"/>
      <c r="AR5" s="682"/>
      <c r="AS5" s="682"/>
      <c r="AT5" s="682"/>
      <c r="AU5" s="682"/>
      <c r="BG5" s="4"/>
      <c r="BH5" s="4"/>
      <c r="BI5" s="4"/>
      <c r="CB5" s="4"/>
      <c r="CC5" s="4"/>
      <c r="CD5" s="4"/>
      <c r="CW5" s="4"/>
      <c r="CX5" s="4"/>
      <c r="CY5" s="4"/>
      <c r="DR5" s="4"/>
      <c r="DS5" s="4"/>
      <c r="DT5" s="4"/>
      <c r="EM5" s="4"/>
      <c r="EN5" s="4"/>
      <c r="EO5" s="4"/>
      <c r="FH5" s="4"/>
      <c r="FI5" s="4"/>
      <c r="FJ5" s="4"/>
    </row>
    <row r="6" spans="1:166" s="2" customFormat="1">
      <c r="A6" s="5">
        <v>0.36458333333333331</v>
      </c>
      <c r="B6" s="13"/>
      <c r="C6" s="13"/>
      <c r="D6" s="13"/>
      <c r="E6" s="13"/>
      <c r="F6" s="13"/>
      <c r="G6" s="13"/>
      <c r="H6" s="13"/>
      <c r="I6" s="13"/>
      <c r="J6" s="13"/>
      <c r="K6" s="35"/>
      <c r="L6" s="13"/>
      <c r="M6" s="13"/>
      <c r="N6" s="13"/>
      <c r="O6" s="13"/>
      <c r="P6" s="13"/>
      <c r="Q6" s="13"/>
      <c r="R6" s="13"/>
      <c r="S6" s="13"/>
      <c r="T6" s="13"/>
      <c r="U6" s="35"/>
      <c r="V6" s="13"/>
      <c r="W6" s="13"/>
      <c r="X6" s="13"/>
      <c r="Y6" s="13"/>
      <c r="Z6" s="13"/>
      <c r="AA6" s="13"/>
      <c r="AB6" s="13"/>
      <c r="AC6" s="13"/>
      <c r="AD6" s="13"/>
      <c r="AE6" s="13"/>
      <c r="AF6" s="465"/>
      <c r="AH6" s="682"/>
      <c r="AI6" s="682"/>
      <c r="AJ6" s="682"/>
      <c r="AK6" s="682"/>
      <c r="AL6" s="682"/>
      <c r="AM6" s="682"/>
      <c r="AN6" s="682"/>
      <c r="AO6" s="682"/>
      <c r="AP6" s="682"/>
      <c r="AQ6" s="682"/>
      <c r="AR6" s="682"/>
      <c r="AS6" s="682"/>
      <c r="AT6" s="682"/>
      <c r="AU6" s="682"/>
      <c r="BG6" s="4"/>
      <c r="BH6" s="4"/>
      <c r="BI6" s="4"/>
      <c r="CB6" s="4"/>
      <c r="CC6" s="4"/>
      <c r="CD6" s="4"/>
      <c r="CW6" s="4"/>
      <c r="CX6" s="4"/>
      <c r="CY6" s="4"/>
      <c r="DR6" s="4"/>
      <c r="DS6" s="4"/>
      <c r="DT6" s="4"/>
      <c r="EM6" s="4"/>
      <c r="EN6" s="4"/>
      <c r="EO6" s="4"/>
      <c r="FH6" s="4"/>
      <c r="FI6" s="4"/>
      <c r="FJ6" s="4"/>
    </row>
    <row r="7" spans="1:166" s="2" customFormat="1">
      <c r="A7" s="5">
        <v>0.375</v>
      </c>
      <c r="B7" s="13"/>
      <c r="C7" s="13"/>
      <c r="D7" s="13"/>
      <c r="E7" s="13"/>
      <c r="F7" s="13"/>
      <c r="G7" s="13"/>
      <c r="H7" s="13"/>
      <c r="I7" s="13"/>
      <c r="J7" s="13"/>
      <c r="K7" s="35"/>
      <c r="L7" s="13"/>
      <c r="M7" s="13"/>
      <c r="N7" s="13"/>
      <c r="O7" s="13"/>
      <c r="P7" s="13"/>
      <c r="Q7" s="13"/>
      <c r="R7" s="13"/>
      <c r="S7" s="13"/>
      <c r="T7" s="13"/>
      <c r="U7" s="35"/>
      <c r="V7" s="13"/>
      <c r="W7" s="13"/>
      <c r="X7" s="13"/>
      <c r="Y7" s="13"/>
      <c r="Z7" s="13"/>
      <c r="AA7" s="13"/>
      <c r="AB7" s="13"/>
      <c r="AC7" s="13"/>
      <c r="AD7" s="13"/>
      <c r="AE7" s="13"/>
      <c r="AF7" s="465"/>
      <c r="AH7" s="682"/>
      <c r="AI7" s="682"/>
      <c r="AJ7" s="682"/>
      <c r="AK7" s="682"/>
      <c r="AL7" s="682"/>
      <c r="AM7" s="682"/>
      <c r="AN7" s="682"/>
      <c r="AO7" s="682"/>
      <c r="AP7" s="682"/>
      <c r="AQ7" s="682"/>
      <c r="AR7" s="682"/>
      <c r="AS7" s="682"/>
      <c r="AT7" s="682"/>
      <c r="AU7" s="682"/>
      <c r="BG7" s="4"/>
      <c r="BH7" s="4"/>
      <c r="BI7" s="4"/>
      <c r="CB7" s="4"/>
      <c r="CC7" s="4"/>
      <c r="CD7" s="4"/>
      <c r="CW7" s="4"/>
      <c r="CX7" s="4"/>
      <c r="CY7" s="4"/>
      <c r="DR7" s="4"/>
      <c r="DS7" s="4"/>
      <c r="DT7" s="4"/>
      <c r="EM7" s="4"/>
      <c r="EN7" s="4"/>
      <c r="EO7" s="4"/>
      <c r="FH7" s="4"/>
      <c r="FI7" s="4"/>
      <c r="FJ7" s="4"/>
    </row>
    <row r="8" spans="1:166" s="2" customFormat="1">
      <c r="A8" s="5">
        <v>0.38541666666666702</v>
      </c>
      <c r="B8" s="13"/>
      <c r="C8" s="13"/>
      <c r="D8" s="13"/>
      <c r="E8" s="13"/>
      <c r="F8" s="13"/>
      <c r="G8" s="13"/>
      <c r="H8" s="13"/>
      <c r="I8" s="13"/>
      <c r="J8" s="13"/>
      <c r="K8" s="35"/>
      <c r="L8" s="13"/>
      <c r="M8" s="13"/>
      <c r="N8" s="13"/>
      <c r="O8" s="13"/>
      <c r="P8" s="13"/>
      <c r="Q8" s="13"/>
      <c r="R8" s="13"/>
      <c r="S8" s="13"/>
      <c r="T8" s="13"/>
      <c r="U8" s="35"/>
      <c r="V8" s="13"/>
      <c r="W8" s="13"/>
      <c r="X8" s="13"/>
      <c r="Y8" s="13"/>
      <c r="Z8" s="13"/>
      <c r="AA8" s="13"/>
      <c r="AB8" s="13"/>
      <c r="AC8" s="13"/>
      <c r="AD8" s="13"/>
      <c r="AE8" s="13"/>
      <c r="AF8" s="465"/>
      <c r="AH8" s="682"/>
      <c r="AI8" s="682"/>
      <c r="AJ8" s="682"/>
      <c r="AK8" s="682"/>
      <c r="AL8" s="682"/>
      <c r="AM8" s="682"/>
      <c r="AN8" s="682"/>
      <c r="AO8" s="682"/>
      <c r="AP8" s="682"/>
      <c r="AQ8" s="682"/>
      <c r="AR8" s="682"/>
      <c r="AS8" s="682"/>
      <c r="AT8" s="682"/>
      <c r="AU8" s="682"/>
      <c r="BG8" s="4"/>
      <c r="BH8" s="4"/>
      <c r="BI8" s="4"/>
      <c r="CB8" s="4"/>
      <c r="CC8" s="4"/>
      <c r="CD8" s="4"/>
      <c r="CW8" s="4"/>
      <c r="CX8" s="4"/>
      <c r="CY8" s="4"/>
      <c r="DR8" s="4"/>
      <c r="DS8" s="4"/>
      <c r="DT8" s="4"/>
      <c r="EM8" s="4"/>
      <c r="EN8" s="4"/>
      <c r="EO8" s="4"/>
      <c r="FH8" s="4"/>
      <c r="FI8" s="4"/>
      <c r="FJ8" s="4"/>
    </row>
    <row r="9" spans="1:166" s="2" customFormat="1">
      <c r="A9" s="5">
        <v>0.39583333333333298</v>
      </c>
      <c r="B9" s="13"/>
      <c r="C9" s="13"/>
      <c r="D9" s="13"/>
      <c r="E9" s="13"/>
      <c r="F9" s="13"/>
      <c r="G9" s="13"/>
      <c r="H9" s="13"/>
      <c r="I9" s="13"/>
      <c r="J9" s="13"/>
      <c r="K9" s="35"/>
      <c r="L9" s="55"/>
      <c r="M9" s="13"/>
      <c r="N9" s="13"/>
      <c r="O9" s="13"/>
      <c r="P9" s="13"/>
      <c r="Q9" s="13"/>
      <c r="R9" s="13"/>
      <c r="S9" s="13"/>
      <c r="T9" s="13"/>
      <c r="U9" s="35"/>
      <c r="V9" s="13"/>
      <c r="W9" s="13"/>
      <c r="X9" s="13"/>
      <c r="Y9" s="13"/>
      <c r="Z9" s="13"/>
      <c r="AA9" s="13"/>
      <c r="AB9" s="13"/>
      <c r="AC9" s="13"/>
      <c r="AD9" s="13"/>
      <c r="AE9" s="13"/>
      <c r="AF9" s="465"/>
      <c r="AH9" s="682"/>
      <c r="AI9" s="682"/>
      <c r="AJ9" s="682"/>
      <c r="AK9" s="682"/>
      <c r="AL9" s="682"/>
      <c r="AM9" s="682"/>
      <c r="AN9" s="682"/>
      <c r="AO9" s="682"/>
      <c r="AP9" s="682"/>
      <c r="AQ9" s="682"/>
      <c r="AR9" s="682"/>
      <c r="AS9" s="682"/>
      <c r="AT9" s="682"/>
      <c r="AU9" s="682"/>
      <c r="BG9" s="4"/>
      <c r="BH9" s="4"/>
      <c r="BI9" s="4"/>
      <c r="CB9" s="4"/>
      <c r="CC9" s="4"/>
      <c r="CD9" s="4"/>
      <c r="CW9" s="4"/>
      <c r="CX9" s="4"/>
      <c r="CY9" s="4"/>
      <c r="DR9" s="4"/>
      <c r="DS9" s="4"/>
      <c r="DT9" s="4"/>
      <c r="EM9" s="4"/>
      <c r="EN9" s="4"/>
      <c r="EO9" s="4"/>
      <c r="FH9" s="4"/>
      <c r="FI9" s="4"/>
      <c r="FJ9" s="4"/>
    </row>
    <row r="10" spans="1:166" s="2" customFormat="1">
      <c r="A10" s="5">
        <v>0.40625</v>
      </c>
      <c r="B10" s="13"/>
      <c r="C10" s="13"/>
      <c r="D10" s="13"/>
      <c r="E10" s="13"/>
      <c r="F10" s="13"/>
      <c r="G10" s="13"/>
      <c r="H10" s="13"/>
      <c r="I10" s="13"/>
      <c r="J10" s="13"/>
      <c r="K10" s="35"/>
      <c r="L10" s="56"/>
      <c r="M10" s="13"/>
      <c r="N10" s="13"/>
      <c r="O10" s="13"/>
      <c r="P10" s="13"/>
      <c r="Q10" s="13"/>
      <c r="R10" s="13"/>
      <c r="S10" s="13"/>
      <c r="T10" s="13"/>
      <c r="U10" s="35"/>
      <c r="V10" s="13"/>
      <c r="W10" s="13"/>
      <c r="X10" s="13"/>
      <c r="Y10" s="13"/>
      <c r="Z10" s="13"/>
      <c r="AA10" s="13"/>
      <c r="AB10" s="13"/>
      <c r="AC10" s="13"/>
      <c r="AD10" s="13"/>
      <c r="AE10" s="13"/>
      <c r="AF10" s="465"/>
      <c r="AH10" s="682"/>
      <c r="AI10" s="682"/>
      <c r="AJ10" s="682"/>
      <c r="AK10" s="682"/>
      <c r="AL10" s="682"/>
      <c r="AM10" s="682"/>
      <c r="AN10" s="682"/>
      <c r="AO10" s="682"/>
      <c r="AP10" s="682"/>
      <c r="AQ10" s="682"/>
      <c r="AR10" s="682"/>
      <c r="AS10" s="682"/>
      <c r="AT10" s="682"/>
      <c r="AU10" s="682"/>
      <c r="BG10" s="4"/>
      <c r="BH10" s="4"/>
      <c r="BI10" s="4"/>
      <c r="CB10" s="4"/>
      <c r="CC10" s="4"/>
      <c r="CD10" s="4"/>
      <c r="CW10" s="4"/>
      <c r="CX10" s="4"/>
      <c r="CY10" s="4"/>
      <c r="DR10" s="4"/>
      <c r="DS10" s="4"/>
      <c r="DT10" s="4"/>
      <c r="EM10" s="4"/>
      <c r="EN10" s="4"/>
      <c r="EO10" s="4"/>
      <c r="FH10" s="4"/>
      <c r="FI10" s="4"/>
      <c r="FJ10" s="4"/>
    </row>
    <row r="11" spans="1:166" s="2" customFormat="1">
      <c r="A11" s="5">
        <v>0.41666666666666702</v>
      </c>
      <c r="B11" s="13"/>
      <c r="C11" s="13"/>
      <c r="D11" s="13"/>
      <c r="E11" s="13"/>
      <c r="F11" s="13"/>
      <c r="G11" s="13"/>
      <c r="H11" s="13"/>
      <c r="I11" s="13"/>
      <c r="J11" s="13"/>
      <c r="K11" s="35"/>
      <c r="L11" s="13"/>
      <c r="M11" s="13"/>
      <c r="N11" s="13"/>
      <c r="O11" s="13"/>
      <c r="P11" s="13"/>
      <c r="Q11" s="13"/>
      <c r="R11" s="13"/>
      <c r="S11" s="13"/>
      <c r="T11" s="13"/>
      <c r="U11" s="35"/>
      <c r="V11" s="13"/>
      <c r="W11" s="13"/>
      <c r="X11" s="13"/>
      <c r="Y11" s="13"/>
      <c r="Z11" s="13"/>
      <c r="AA11" s="13"/>
      <c r="AB11" s="13"/>
      <c r="AC11" s="13"/>
      <c r="AD11" s="13"/>
      <c r="AE11" s="13"/>
      <c r="AF11" s="465"/>
      <c r="AH11" s="682"/>
      <c r="AI11" s="682"/>
      <c r="AJ11" s="682"/>
      <c r="AK11" s="682"/>
      <c r="AL11" s="682"/>
      <c r="AM11" s="682"/>
      <c r="AN11" s="682"/>
      <c r="AO11" s="682"/>
      <c r="AP11" s="682"/>
      <c r="AQ11" s="682"/>
      <c r="AR11" s="682"/>
      <c r="AS11" s="682"/>
      <c r="AT11" s="682"/>
      <c r="AU11" s="682"/>
      <c r="BG11" s="4"/>
      <c r="BH11" s="4"/>
      <c r="BI11" s="4"/>
      <c r="CB11" s="4"/>
      <c r="CC11" s="4"/>
      <c r="CD11" s="4"/>
      <c r="CW11" s="4"/>
      <c r="CX11" s="4"/>
      <c r="CY11" s="4"/>
      <c r="DR11" s="4"/>
      <c r="DS11" s="4"/>
      <c r="DT11" s="4"/>
      <c r="EM11" s="4"/>
      <c r="EN11" s="4"/>
      <c r="EO11" s="4"/>
      <c r="FH11" s="4"/>
      <c r="FI11" s="4"/>
      <c r="FJ11" s="4"/>
    </row>
    <row r="12" spans="1:166" s="2" customFormat="1">
      <c r="A12" s="5">
        <v>0.42708333333333298</v>
      </c>
      <c r="B12" s="13"/>
      <c r="C12" s="13"/>
      <c r="D12" s="13"/>
      <c r="E12" s="13"/>
      <c r="F12" s="13"/>
      <c r="G12" s="13"/>
      <c r="H12" s="13"/>
      <c r="I12" s="13"/>
      <c r="J12" s="13"/>
      <c r="K12" s="35"/>
      <c r="L12" s="13"/>
      <c r="M12" s="13"/>
      <c r="N12" s="13"/>
      <c r="O12" s="13"/>
      <c r="P12" s="13"/>
      <c r="Q12" s="13"/>
      <c r="R12" s="13"/>
      <c r="S12" s="13"/>
      <c r="T12" s="13"/>
      <c r="U12" s="35"/>
      <c r="V12" s="13"/>
      <c r="W12" s="13"/>
      <c r="X12" s="13"/>
      <c r="Y12" s="13"/>
      <c r="Z12" s="13"/>
      <c r="AA12" s="13"/>
      <c r="AB12" s="13"/>
      <c r="AC12" s="13"/>
      <c r="AD12" s="13"/>
      <c r="AE12" s="13"/>
      <c r="AF12" s="465"/>
      <c r="AH12" s="682"/>
      <c r="AI12" s="682"/>
      <c r="AJ12" s="682"/>
      <c r="AK12" s="682"/>
      <c r="AL12" s="682"/>
      <c r="AM12" s="682"/>
      <c r="AN12" s="682"/>
      <c r="AO12" s="682"/>
      <c r="AP12" s="682"/>
      <c r="AQ12" s="682"/>
      <c r="AR12" s="682"/>
      <c r="AS12" s="682"/>
      <c r="AT12" s="682"/>
      <c r="AU12" s="682"/>
      <c r="BG12" s="4"/>
      <c r="BH12" s="4"/>
      <c r="BI12" s="4"/>
      <c r="CB12" s="4"/>
      <c r="CC12" s="4"/>
      <c r="CD12" s="4"/>
      <c r="CW12" s="4"/>
      <c r="CX12" s="4"/>
      <c r="CY12" s="4"/>
      <c r="DR12" s="4"/>
      <c r="DS12" s="4"/>
      <c r="DT12" s="4"/>
      <c r="EM12" s="4"/>
      <c r="EN12" s="4"/>
      <c r="EO12" s="4"/>
      <c r="FH12" s="4"/>
      <c r="FI12" s="4"/>
      <c r="FJ12" s="4"/>
    </row>
    <row r="13" spans="1:166" s="2" customFormat="1">
      <c r="A13" s="5">
        <v>0.4375</v>
      </c>
      <c r="B13" s="13"/>
      <c r="C13" s="13"/>
      <c r="D13" s="13"/>
      <c r="E13" s="13"/>
      <c r="F13" s="13"/>
      <c r="G13" s="13"/>
      <c r="H13" s="13"/>
      <c r="I13" s="13"/>
      <c r="J13" s="13"/>
      <c r="K13" s="35"/>
      <c r="L13" s="13"/>
      <c r="M13" s="13"/>
      <c r="N13" s="13"/>
      <c r="O13" s="13"/>
      <c r="P13" s="13"/>
      <c r="Q13" s="13"/>
      <c r="R13" s="13"/>
      <c r="S13" s="13"/>
      <c r="T13" s="13"/>
      <c r="U13" s="35"/>
      <c r="V13" s="13"/>
      <c r="W13" s="13"/>
      <c r="X13" s="13"/>
      <c r="Y13" s="13"/>
      <c r="Z13" s="13"/>
      <c r="AA13" s="13"/>
      <c r="AB13" s="13"/>
      <c r="AC13" s="13"/>
      <c r="AD13" s="13"/>
      <c r="AE13" s="13"/>
      <c r="AF13" s="465"/>
      <c r="AH13" s="682"/>
      <c r="AI13" s="682"/>
      <c r="AJ13" s="682"/>
      <c r="AK13" s="682"/>
      <c r="AL13" s="682"/>
      <c r="AM13" s="682"/>
      <c r="AN13" s="682"/>
      <c r="AO13" s="682"/>
      <c r="AP13" s="682"/>
      <c r="AQ13" s="682"/>
      <c r="AR13" s="682"/>
      <c r="AS13" s="682"/>
      <c r="AT13" s="682"/>
      <c r="AU13" s="682"/>
      <c r="BG13" s="4"/>
      <c r="BH13" s="4"/>
      <c r="BI13" s="4"/>
      <c r="CB13" s="4"/>
      <c r="CC13" s="4"/>
      <c r="CD13" s="4"/>
      <c r="CW13" s="4"/>
      <c r="CX13" s="4"/>
      <c r="CY13" s="4"/>
      <c r="DR13" s="4"/>
      <c r="DS13" s="4"/>
      <c r="DT13" s="4"/>
      <c r="EM13" s="4"/>
      <c r="EN13" s="4"/>
      <c r="EO13" s="4"/>
      <c r="FH13" s="4"/>
      <c r="FI13" s="4"/>
      <c r="FJ13" s="4"/>
    </row>
    <row r="14" spans="1:166" s="2" customFormat="1">
      <c r="A14" s="5">
        <v>0.44791666666666702</v>
      </c>
      <c r="B14" s="13"/>
      <c r="C14" s="13"/>
      <c r="D14" s="13"/>
      <c r="E14" s="13"/>
      <c r="F14" s="13"/>
      <c r="G14" s="13"/>
      <c r="H14" s="13"/>
      <c r="I14" s="13"/>
      <c r="J14" s="13"/>
      <c r="K14" s="35"/>
      <c r="L14" s="13"/>
      <c r="M14" s="13"/>
      <c r="N14" s="13"/>
      <c r="O14" s="13"/>
      <c r="P14" s="13"/>
      <c r="Q14" s="13"/>
      <c r="R14" s="13"/>
      <c r="S14" s="13"/>
      <c r="T14" s="13"/>
      <c r="U14" s="35"/>
      <c r="V14" s="13"/>
      <c r="W14" s="13"/>
      <c r="X14" s="13"/>
      <c r="Y14" s="13"/>
      <c r="Z14" s="13"/>
      <c r="AA14" s="13"/>
      <c r="AB14" s="13"/>
      <c r="AC14" s="13"/>
      <c r="AD14" s="13"/>
      <c r="AE14" s="13"/>
      <c r="AF14" s="465"/>
      <c r="AH14" s="682"/>
      <c r="AI14" s="682"/>
      <c r="AJ14" s="682"/>
      <c r="AK14" s="682"/>
      <c r="AL14" s="682"/>
      <c r="AM14" s="682"/>
      <c r="AN14" s="682"/>
      <c r="AO14" s="682"/>
      <c r="AP14" s="682"/>
      <c r="AQ14" s="682"/>
      <c r="AR14" s="682"/>
      <c r="AS14" s="682"/>
      <c r="AT14" s="682"/>
      <c r="AU14" s="682"/>
      <c r="BG14" s="4"/>
      <c r="BH14" s="4"/>
      <c r="BI14" s="4"/>
      <c r="CB14" s="4"/>
      <c r="CC14" s="4"/>
      <c r="CD14" s="4"/>
      <c r="CW14" s="4"/>
      <c r="CX14" s="4"/>
      <c r="CY14" s="4"/>
      <c r="DR14" s="4"/>
      <c r="DS14" s="4"/>
      <c r="DT14" s="4"/>
      <c r="EM14" s="4"/>
      <c r="EN14" s="4"/>
      <c r="EO14" s="4"/>
      <c r="FH14" s="4"/>
      <c r="FI14" s="4"/>
      <c r="FJ14" s="4"/>
    </row>
    <row r="15" spans="1:166" s="2" customFormat="1">
      <c r="A15" s="5">
        <v>0.45833333333333298</v>
      </c>
      <c r="B15" s="51"/>
      <c r="C15" s="51"/>
      <c r="D15" s="51"/>
      <c r="E15" s="51"/>
      <c r="F15" s="51"/>
      <c r="G15" s="51"/>
      <c r="H15" s="51"/>
      <c r="I15" s="51"/>
      <c r="J15" s="13"/>
      <c r="K15" s="36"/>
      <c r="L15" s="51"/>
      <c r="M15" s="51"/>
      <c r="N15" s="51"/>
      <c r="O15" s="51"/>
      <c r="P15" s="51"/>
      <c r="Q15" s="51"/>
      <c r="R15" s="51"/>
      <c r="S15" s="51"/>
      <c r="T15" s="51"/>
      <c r="U15" s="36"/>
      <c r="V15" s="51"/>
      <c r="W15" s="51"/>
      <c r="X15" s="51"/>
      <c r="Y15" s="51"/>
      <c r="Z15" s="51"/>
      <c r="AA15" s="51"/>
      <c r="AB15" s="51"/>
      <c r="AC15" s="51"/>
      <c r="AD15" s="51"/>
      <c r="AE15" s="51"/>
      <c r="AF15" s="466"/>
      <c r="AH15" s="682"/>
      <c r="AI15" s="682"/>
      <c r="AJ15" s="682"/>
      <c r="AK15" s="682"/>
      <c r="AL15" s="682"/>
      <c r="AM15" s="682"/>
      <c r="AN15" s="682"/>
      <c r="AO15" s="682"/>
      <c r="AP15" s="682"/>
      <c r="AQ15" s="682"/>
      <c r="AR15" s="682"/>
      <c r="AS15" s="682"/>
      <c r="AT15" s="682"/>
      <c r="AU15" s="682"/>
      <c r="BG15" s="4"/>
      <c r="BH15" s="4"/>
      <c r="BI15" s="4"/>
      <c r="CB15" s="4"/>
      <c r="CC15" s="4"/>
      <c r="CD15" s="4"/>
      <c r="CW15" s="4"/>
      <c r="CX15" s="4"/>
      <c r="CY15" s="4"/>
      <c r="DR15" s="4"/>
      <c r="DS15" s="4"/>
      <c r="DT15" s="4"/>
      <c r="EM15" s="4"/>
      <c r="EN15" s="4"/>
      <c r="EO15" s="4"/>
      <c r="FH15" s="4"/>
      <c r="FI15" s="4"/>
      <c r="FJ15" s="4"/>
    </row>
    <row r="16" spans="1:166" s="2" customFormat="1">
      <c r="A16" s="5">
        <v>0.46875</v>
      </c>
      <c r="B16" s="13"/>
      <c r="C16" s="13"/>
      <c r="D16" s="13"/>
      <c r="E16" s="13"/>
      <c r="F16" s="13"/>
      <c r="G16" s="13"/>
      <c r="H16" s="13"/>
      <c r="I16" s="13"/>
      <c r="J16" s="13"/>
      <c r="K16" s="35"/>
      <c r="L16" s="13"/>
      <c r="M16" s="13"/>
      <c r="N16" s="13"/>
      <c r="O16" s="13"/>
      <c r="P16" s="13"/>
      <c r="Q16" s="13"/>
      <c r="R16" s="13"/>
      <c r="S16" s="13"/>
      <c r="T16" s="13"/>
      <c r="U16" s="35"/>
      <c r="V16" s="13"/>
      <c r="W16" s="13"/>
      <c r="X16" s="13"/>
      <c r="Y16" s="13"/>
      <c r="Z16" s="13"/>
      <c r="AA16" s="13"/>
      <c r="AB16" s="13"/>
      <c r="AC16" s="13"/>
      <c r="AD16" s="13"/>
      <c r="AE16" s="13"/>
      <c r="AF16" s="465"/>
      <c r="AH16" s="682"/>
      <c r="AI16" s="682"/>
      <c r="AJ16" s="682"/>
      <c r="AK16" s="682"/>
      <c r="AL16" s="682"/>
      <c r="AM16" s="682"/>
      <c r="AN16" s="682"/>
      <c r="AO16" s="682"/>
      <c r="AP16" s="682"/>
      <c r="AQ16" s="682"/>
      <c r="AR16" s="682"/>
      <c r="AS16" s="682"/>
      <c r="AT16" s="682"/>
      <c r="AU16" s="682"/>
      <c r="BG16" s="4"/>
      <c r="BH16" s="4"/>
      <c r="BI16" s="4"/>
      <c r="CB16" s="4"/>
      <c r="CC16" s="4"/>
      <c r="CD16" s="4"/>
      <c r="CW16" s="4"/>
      <c r="CX16" s="4"/>
      <c r="CY16" s="4"/>
      <c r="DR16" s="4"/>
      <c r="DS16" s="4"/>
      <c r="DT16" s="4"/>
      <c r="EM16" s="4"/>
      <c r="EN16" s="4"/>
      <c r="EO16" s="4"/>
      <c r="FH16" s="4"/>
      <c r="FI16" s="4"/>
      <c r="FJ16" s="4"/>
    </row>
    <row r="17" spans="1:166" s="2" customFormat="1">
      <c r="A17" s="5">
        <v>0.47916666666666702</v>
      </c>
      <c r="B17" s="13"/>
      <c r="C17" s="13"/>
      <c r="D17" s="13"/>
      <c r="E17" s="13"/>
      <c r="F17" s="13"/>
      <c r="G17" s="13"/>
      <c r="H17" s="13"/>
      <c r="I17" s="13"/>
      <c r="J17" s="13"/>
      <c r="K17" s="35"/>
      <c r="L17" s="56"/>
      <c r="M17" s="13"/>
      <c r="N17" s="13"/>
      <c r="O17" s="13"/>
      <c r="P17" s="13"/>
      <c r="Q17" s="13"/>
      <c r="R17" s="13"/>
      <c r="S17" s="13"/>
      <c r="T17" s="13"/>
      <c r="U17" s="35"/>
      <c r="V17" s="13"/>
      <c r="W17" s="13"/>
      <c r="X17" s="13"/>
      <c r="Y17" s="13"/>
      <c r="Z17" s="13"/>
      <c r="AA17" s="13"/>
      <c r="AB17" s="13"/>
      <c r="AC17" s="13"/>
      <c r="AD17" s="13"/>
      <c r="AE17" s="13"/>
      <c r="AF17" s="465"/>
      <c r="AH17" s="9"/>
      <c r="AI17" s="9"/>
      <c r="AJ17" s="9"/>
      <c r="AK17" s="9"/>
      <c r="AL17" s="9"/>
      <c r="AM17" s="9"/>
      <c r="AN17" s="9"/>
      <c r="AO17" s="9"/>
      <c r="AP17" s="9"/>
      <c r="AQ17" s="9"/>
      <c r="AR17" s="9"/>
      <c r="AS17" s="9"/>
      <c r="AT17" s="9"/>
      <c r="AU17" s="9"/>
      <c r="BG17" s="4"/>
      <c r="BH17" s="4"/>
      <c r="BI17" s="4"/>
      <c r="CB17" s="4"/>
      <c r="CC17" s="4"/>
      <c r="CD17" s="4"/>
      <c r="CW17" s="4"/>
      <c r="CX17" s="4"/>
      <c r="CY17" s="4"/>
      <c r="DR17" s="4"/>
      <c r="DS17" s="4"/>
      <c r="DT17" s="4"/>
      <c r="EM17" s="4"/>
      <c r="EN17" s="4"/>
      <c r="EO17" s="4"/>
      <c r="FH17" s="4"/>
      <c r="FI17" s="4"/>
      <c r="FJ17" s="4"/>
    </row>
    <row r="18" spans="1:166" s="2" customFormat="1">
      <c r="A18" s="5">
        <v>0.48958333333333298</v>
      </c>
      <c r="B18" s="13"/>
      <c r="C18" s="13"/>
      <c r="D18" s="13"/>
      <c r="E18" s="13"/>
      <c r="F18" s="13"/>
      <c r="G18" s="13"/>
      <c r="H18" s="13"/>
      <c r="I18" s="13"/>
      <c r="J18" s="13"/>
      <c r="K18" s="35"/>
      <c r="L18" s="13"/>
      <c r="M18" s="13"/>
      <c r="N18" s="13"/>
      <c r="O18" s="13"/>
      <c r="P18" s="13"/>
      <c r="Q18" s="13"/>
      <c r="R18" s="13"/>
      <c r="S18" s="13"/>
      <c r="T18" s="13"/>
      <c r="U18" s="35"/>
      <c r="V18" s="13"/>
      <c r="W18" s="13"/>
      <c r="X18" s="13"/>
      <c r="Y18" s="13"/>
      <c r="Z18" s="13"/>
      <c r="AA18" s="13"/>
      <c r="AB18" s="13"/>
      <c r="AC18" s="13"/>
      <c r="AD18" s="13"/>
      <c r="AE18" s="13"/>
      <c r="AF18" s="465"/>
      <c r="AH18" s="684" t="s">
        <v>115</v>
      </c>
      <c r="AI18" s="684"/>
      <c r="AU18" s="9"/>
      <c r="BG18" s="4"/>
      <c r="BH18" s="4"/>
      <c r="BI18" s="4"/>
      <c r="CB18" s="4"/>
      <c r="CC18" s="4"/>
      <c r="CD18" s="4"/>
      <c r="CW18" s="4"/>
      <c r="CX18" s="4"/>
      <c r="CY18" s="4"/>
      <c r="DR18" s="4"/>
      <c r="DS18" s="4"/>
      <c r="DT18" s="4"/>
      <c r="EM18" s="4"/>
      <c r="EN18" s="4"/>
      <c r="EO18" s="4"/>
      <c r="FH18" s="4"/>
      <c r="FI18" s="4"/>
      <c r="FJ18" s="4"/>
    </row>
    <row r="19" spans="1:166" s="2" customFormat="1">
      <c r="A19" s="5">
        <v>0.5</v>
      </c>
      <c r="B19" s="13"/>
      <c r="C19" s="13"/>
      <c r="D19" s="13"/>
      <c r="E19" s="13"/>
      <c r="F19" s="13"/>
      <c r="G19" s="13"/>
      <c r="H19" s="13"/>
      <c r="I19" s="13"/>
      <c r="J19" s="13"/>
      <c r="K19" s="35"/>
      <c r="L19" s="13"/>
      <c r="M19" s="13"/>
      <c r="N19" s="13"/>
      <c r="O19" s="13"/>
      <c r="P19" s="13"/>
      <c r="Q19" s="13"/>
      <c r="R19" s="13"/>
      <c r="S19" s="13"/>
      <c r="T19" s="13"/>
      <c r="U19" s="35"/>
      <c r="V19" s="13"/>
      <c r="W19" s="13"/>
      <c r="X19" s="13"/>
      <c r="Y19" s="13"/>
      <c r="Z19" s="13"/>
      <c r="AA19" s="13"/>
      <c r="AB19" s="13"/>
      <c r="AC19" s="13"/>
      <c r="AD19" s="13"/>
      <c r="AE19" s="13"/>
      <c r="AF19" s="465"/>
      <c r="AU19" s="9"/>
      <c r="BG19" s="4"/>
      <c r="BH19" s="4"/>
      <c r="BI19" s="4"/>
      <c r="CB19" s="4"/>
      <c r="CC19" s="4"/>
      <c r="CD19" s="4"/>
      <c r="CW19" s="4"/>
      <c r="CX19" s="4"/>
      <c r="CY19" s="4"/>
      <c r="DR19" s="4"/>
      <c r="DS19" s="4"/>
      <c r="DT19" s="4"/>
      <c r="EM19" s="4"/>
      <c r="EN19" s="4"/>
      <c r="EO19" s="4"/>
      <c r="FH19" s="4"/>
      <c r="FI19" s="4"/>
      <c r="FJ19" s="4"/>
    </row>
    <row r="20" spans="1:166" s="2" customFormat="1">
      <c r="A20" s="5">
        <v>0.51041666666666696</v>
      </c>
      <c r="B20" s="13"/>
      <c r="C20" s="13"/>
      <c r="D20" s="13"/>
      <c r="E20" s="13"/>
      <c r="F20" s="13"/>
      <c r="G20" s="13"/>
      <c r="H20" s="13"/>
      <c r="I20" s="13"/>
      <c r="J20" s="13"/>
      <c r="K20" s="35"/>
      <c r="L20" s="13"/>
      <c r="M20" s="13"/>
      <c r="N20" s="13"/>
      <c r="O20" s="13"/>
      <c r="P20" s="13"/>
      <c r="Q20" s="13"/>
      <c r="R20" s="13"/>
      <c r="S20" s="13"/>
      <c r="T20" s="13"/>
      <c r="U20" s="35"/>
      <c r="V20" s="13"/>
      <c r="W20" s="13"/>
      <c r="X20" s="13"/>
      <c r="Y20" s="13"/>
      <c r="Z20" s="13"/>
      <c r="AA20" s="13"/>
      <c r="AB20" s="13"/>
      <c r="AC20" s="13"/>
      <c r="AD20" s="13"/>
      <c r="AE20" s="13"/>
      <c r="AF20" s="465"/>
      <c r="AH20" s="6"/>
      <c r="AI20" s="7"/>
      <c r="AJ20" s="679" t="s">
        <v>0</v>
      </c>
      <c r="AK20" s="679"/>
      <c r="AL20" s="679"/>
      <c r="AM20" s="679"/>
      <c r="AN20" s="9"/>
      <c r="AO20" s="8"/>
      <c r="AP20" s="7"/>
      <c r="AQ20" s="679" t="s">
        <v>1</v>
      </c>
      <c r="AR20" s="679"/>
      <c r="AS20" s="679"/>
      <c r="AT20" s="679"/>
      <c r="BG20" s="4"/>
      <c r="BH20" s="4"/>
      <c r="BI20" s="4"/>
      <c r="CB20" s="4"/>
      <c r="CC20" s="4"/>
      <c r="CD20" s="4"/>
      <c r="CW20" s="4"/>
      <c r="CX20" s="4"/>
      <c r="CY20" s="4"/>
      <c r="DR20" s="4"/>
      <c r="DS20" s="4"/>
      <c r="DT20" s="4"/>
      <c r="EM20" s="4"/>
      <c r="EN20" s="4"/>
      <c r="EO20" s="4"/>
      <c r="FH20" s="4"/>
      <c r="FI20" s="4"/>
      <c r="FJ20" s="4"/>
    </row>
    <row r="21" spans="1:166" s="2" customFormat="1">
      <c r="A21" s="5">
        <v>0.52083333333333304</v>
      </c>
      <c r="B21" s="13"/>
      <c r="C21" s="13"/>
      <c r="D21" s="13"/>
      <c r="E21" s="13"/>
      <c r="F21" s="13"/>
      <c r="G21" s="13"/>
      <c r="H21" s="13"/>
      <c r="I21" s="13"/>
      <c r="J21" s="13"/>
      <c r="K21" s="35"/>
      <c r="L21" s="13"/>
      <c r="M21" s="13"/>
      <c r="N21" s="13"/>
      <c r="O21" s="13"/>
      <c r="P21" s="13"/>
      <c r="Q21" s="13"/>
      <c r="R21" s="13"/>
      <c r="S21" s="13"/>
      <c r="T21" s="13"/>
      <c r="U21" s="35"/>
      <c r="V21" s="13"/>
      <c r="W21" s="13"/>
      <c r="X21" s="13"/>
      <c r="Y21" s="13"/>
      <c r="Z21" s="13"/>
      <c r="AA21" s="13"/>
      <c r="AB21" s="13"/>
      <c r="AC21" s="13"/>
      <c r="AD21" s="13"/>
      <c r="AE21" s="13"/>
      <c r="AF21" s="465"/>
      <c r="AH21" s="9"/>
      <c r="AI21" s="9"/>
      <c r="AJ21" s="9"/>
      <c r="AK21" s="9"/>
      <c r="AL21" s="9"/>
      <c r="AM21" s="9"/>
      <c r="AN21" s="9"/>
      <c r="AO21" s="9"/>
      <c r="AP21" s="9"/>
      <c r="AQ21" s="9"/>
      <c r="AR21" s="9"/>
      <c r="AS21" s="9"/>
      <c r="AT21" s="9"/>
      <c r="AU21" s="9"/>
      <c r="BG21" s="4"/>
      <c r="BH21" s="4"/>
      <c r="BI21" s="4"/>
      <c r="CB21" s="4"/>
      <c r="CC21" s="4"/>
      <c r="CD21" s="4"/>
      <c r="CW21" s="4"/>
      <c r="CX21" s="4"/>
      <c r="CY21" s="4"/>
      <c r="DR21" s="4"/>
      <c r="DS21" s="4"/>
      <c r="DT21" s="4"/>
      <c r="EM21" s="4"/>
      <c r="EN21" s="4"/>
      <c r="EO21" s="4"/>
      <c r="FH21" s="4"/>
      <c r="FI21" s="4"/>
      <c r="FJ21" s="4"/>
    </row>
    <row r="22" spans="1:166" s="2" customFormat="1">
      <c r="A22" s="5">
        <v>0.53125</v>
      </c>
      <c r="B22" s="13"/>
      <c r="C22" s="13"/>
      <c r="D22" s="13"/>
      <c r="E22" s="13"/>
      <c r="F22" s="13"/>
      <c r="G22" s="13"/>
      <c r="H22" s="13"/>
      <c r="I22" s="13"/>
      <c r="J22" s="13"/>
      <c r="K22" s="35"/>
      <c r="L22" s="13"/>
      <c r="M22" s="13"/>
      <c r="N22" s="13"/>
      <c r="O22" s="13"/>
      <c r="P22" s="13"/>
      <c r="Q22" s="13"/>
      <c r="R22" s="13"/>
      <c r="S22" s="13"/>
      <c r="T22" s="13"/>
      <c r="U22" s="35"/>
      <c r="V22" s="13"/>
      <c r="W22" s="13"/>
      <c r="X22" s="13"/>
      <c r="Y22" s="13"/>
      <c r="Z22" s="13"/>
      <c r="AA22" s="13"/>
      <c r="AB22" s="13"/>
      <c r="AC22" s="13"/>
      <c r="AD22" s="13"/>
      <c r="AE22" s="13"/>
      <c r="AF22" s="465"/>
      <c r="AU22" s="9"/>
      <c r="BG22" s="4"/>
      <c r="BH22" s="4"/>
      <c r="BI22" s="4"/>
      <c r="CB22" s="4"/>
      <c r="CC22" s="4"/>
      <c r="CD22" s="4"/>
      <c r="CW22" s="4"/>
      <c r="CX22" s="4"/>
      <c r="CY22" s="4"/>
      <c r="DR22" s="4"/>
      <c r="DS22" s="4"/>
      <c r="DT22" s="4"/>
      <c r="EM22" s="4"/>
      <c r="EN22" s="4"/>
      <c r="EO22" s="4"/>
      <c r="FH22" s="4"/>
      <c r="FI22" s="4"/>
      <c r="FJ22" s="4"/>
    </row>
    <row r="23" spans="1:166" s="2" customFormat="1">
      <c r="A23" s="5">
        <v>0.54166666666666696</v>
      </c>
      <c r="B23" s="13"/>
      <c r="C23" s="13"/>
      <c r="D23" s="13"/>
      <c r="E23" s="13"/>
      <c r="F23" s="14">
        <v>3</v>
      </c>
      <c r="G23" s="13"/>
      <c r="H23" s="13"/>
      <c r="I23" s="13"/>
      <c r="J23" s="13"/>
      <c r="K23" s="35"/>
      <c r="L23" s="13"/>
      <c r="M23" s="13"/>
      <c r="N23" s="13"/>
      <c r="O23" s="13"/>
      <c r="P23" s="13"/>
      <c r="Q23" s="13"/>
      <c r="R23" s="13"/>
      <c r="S23" s="13"/>
      <c r="T23" s="14">
        <v>4</v>
      </c>
      <c r="U23" s="35"/>
      <c r="V23" s="13"/>
      <c r="W23" s="13"/>
      <c r="X23" s="13"/>
      <c r="Y23" s="13"/>
      <c r="Z23" s="13"/>
      <c r="AA23" s="14">
        <v>4</v>
      </c>
      <c r="AB23" s="13"/>
      <c r="AC23" s="13"/>
      <c r="AD23" s="13"/>
      <c r="AE23" s="13"/>
      <c r="AF23" s="465"/>
      <c r="AH23" s="9"/>
      <c r="AI23" s="9"/>
      <c r="AJ23" s="9"/>
      <c r="AK23" s="9"/>
      <c r="AL23" s="9"/>
      <c r="AM23" s="9"/>
      <c r="AN23" s="9"/>
      <c r="AO23" s="9"/>
      <c r="AP23" s="9"/>
      <c r="AQ23" s="9"/>
      <c r="AR23" s="9"/>
      <c r="AS23" s="9"/>
      <c r="AT23" s="9"/>
      <c r="AU23" s="9"/>
      <c r="BG23" s="4"/>
      <c r="BH23" s="4"/>
      <c r="BI23" s="4"/>
      <c r="CB23" s="4"/>
      <c r="CC23" s="4"/>
      <c r="CD23" s="4"/>
      <c r="CW23" s="4"/>
      <c r="CX23" s="4"/>
      <c r="CY23" s="4"/>
      <c r="DR23" s="4"/>
      <c r="DS23" s="4"/>
      <c r="DT23" s="4"/>
      <c r="EM23" s="4"/>
      <c r="EN23" s="4"/>
      <c r="EO23" s="4"/>
      <c r="FH23" s="4"/>
      <c r="FI23" s="4"/>
      <c r="FJ23" s="4"/>
    </row>
    <row r="24" spans="1:166" s="2" customFormat="1">
      <c r="A24" s="5">
        <v>0.55208333333333304</v>
      </c>
      <c r="B24" s="13"/>
      <c r="C24" s="13"/>
      <c r="D24" s="13"/>
      <c r="E24" s="13"/>
      <c r="F24" s="13"/>
      <c r="G24" s="13"/>
      <c r="H24" s="13"/>
      <c r="I24" s="13"/>
      <c r="J24" s="13"/>
      <c r="K24" s="35"/>
      <c r="L24" s="13"/>
      <c r="M24" s="13"/>
      <c r="N24" s="13"/>
      <c r="O24" s="13"/>
      <c r="P24" s="13"/>
      <c r="Q24" s="13"/>
      <c r="R24" s="13"/>
      <c r="S24" s="13"/>
      <c r="T24" s="13"/>
      <c r="U24" s="35"/>
      <c r="V24" s="13"/>
      <c r="W24" s="13"/>
      <c r="X24" s="13"/>
      <c r="Y24" s="13"/>
      <c r="Z24" s="13"/>
      <c r="AA24" s="13"/>
      <c r="AB24" s="13"/>
      <c r="AC24" s="13"/>
      <c r="AD24" s="13"/>
      <c r="AE24" s="13"/>
      <c r="AF24" s="465"/>
      <c r="AH24" s="683"/>
      <c r="AI24" s="683"/>
      <c r="BG24" s="4"/>
      <c r="BH24" s="4"/>
      <c r="BI24" s="4"/>
      <c r="CB24" s="4"/>
      <c r="CC24" s="4"/>
      <c r="CD24" s="4"/>
      <c r="CW24" s="4"/>
      <c r="CX24" s="4"/>
      <c r="CY24" s="4"/>
      <c r="DR24" s="4"/>
      <c r="DS24" s="4"/>
      <c r="DT24" s="4"/>
      <c r="EM24" s="4"/>
      <c r="EN24" s="4"/>
      <c r="EO24" s="4"/>
      <c r="FH24" s="4"/>
      <c r="FI24" s="4"/>
      <c r="FJ24" s="4"/>
    </row>
    <row r="25" spans="1:166" s="2" customFormat="1">
      <c r="A25" s="5">
        <v>0.5625</v>
      </c>
      <c r="B25" s="13"/>
      <c r="C25" s="13"/>
      <c r="D25" s="13"/>
      <c r="E25" s="13"/>
      <c r="F25" s="13"/>
      <c r="G25" s="13"/>
      <c r="H25" s="13"/>
      <c r="I25" s="13"/>
      <c r="J25" s="13"/>
      <c r="K25" s="35"/>
      <c r="L25" s="13"/>
      <c r="M25" s="13"/>
      <c r="N25" s="13"/>
      <c r="O25" s="13"/>
      <c r="P25" s="13"/>
      <c r="Q25" s="13"/>
      <c r="R25" s="13"/>
      <c r="S25" s="13"/>
      <c r="T25" s="13"/>
      <c r="U25" s="35"/>
      <c r="V25" s="13"/>
      <c r="W25" s="13"/>
      <c r="X25" s="13"/>
      <c r="Y25" s="13"/>
      <c r="Z25" s="52"/>
      <c r="AA25" s="13"/>
      <c r="AB25" s="13"/>
      <c r="AC25" s="13"/>
      <c r="AD25" s="13"/>
      <c r="AE25" s="13"/>
      <c r="AF25" s="465"/>
      <c r="AJ25" s="137" t="str">
        <f>HYPERLINK("\\risintra-dept\DEPT\AFA\CAL\3000_GAL\3400_ESQUADRILHAS\3490_COMUM\MAPA_GM\GW","Arquivo de Documentos")</f>
        <v>Arquivo de Documentos</v>
      </c>
      <c r="AL25" s="4"/>
      <c r="AM25" s="4"/>
      <c r="AN25" s="4"/>
      <c r="BG25" s="4"/>
      <c r="BH25" s="4"/>
      <c r="BI25" s="4"/>
      <c r="CB25" s="4"/>
      <c r="CC25" s="4"/>
      <c r="CD25" s="4"/>
      <c r="CW25" s="4"/>
      <c r="CX25" s="4"/>
      <c r="CY25" s="4"/>
      <c r="DR25" s="4"/>
      <c r="DS25" s="4"/>
      <c r="DT25" s="4"/>
      <c r="EM25" s="4"/>
      <c r="EN25" s="4"/>
      <c r="EO25" s="4"/>
      <c r="FH25" s="4"/>
      <c r="FI25" s="4"/>
      <c r="FJ25" s="4"/>
    </row>
    <row r="26" spans="1:166" s="2" customFormat="1">
      <c r="A26" s="5">
        <v>0.57291666666666696</v>
      </c>
      <c r="B26" s="13"/>
      <c r="C26" s="13"/>
      <c r="D26" s="13"/>
      <c r="E26" s="13"/>
      <c r="F26" s="13"/>
      <c r="G26" s="13"/>
      <c r="H26" s="13"/>
      <c r="I26" s="13"/>
      <c r="J26" s="13"/>
      <c r="K26" s="35"/>
      <c r="L26" s="13"/>
      <c r="M26" s="13"/>
      <c r="N26" s="13"/>
      <c r="O26" s="13"/>
      <c r="P26" s="13"/>
      <c r="Q26" s="13"/>
      <c r="R26" s="13"/>
      <c r="S26" s="13"/>
      <c r="T26" s="13"/>
      <c r="U26" s="35"/>
      <c r="V26" s="13"/>
      <c r="W26" s="13"/>
      <c r="X26" s="13"/>
      <c r="Y26" s="13"/>
      <c r="Z26" s="13"/>
      <c r="AA26" s="13"/>
      <c r="AB26" s="13"/>
      <c r="AC26" s="13"/>
      <c r="AD26" s="13"/>
      <c r="AE26" s="13"/>
      <c r="AF26" s="465"/>
      <c r="AH26" s="7"/>
      <c r="AJ26" s="7"/>
      <c r="AK26" s="9"/>
      <c r="AL26" s="7"/>
      <c r="AM26" s="9"/>
      <c r="AN26" s="7"/>
      <c r="AO26" s="9"/>
      <c r="AP26" s="7"/>
      <c r="AQ26" s="9"/>
      <c r="AR26" s="7"/>
      <c r="BG26" s="4"/>
      <c r="BH26" s="4"/>
      <c r="BI26" s="4"/>
      <c r="CB26" s="4"/>
      <c r="CC26" s="4"/>
      <c r="CD26" s="4"/>
      <c r="CW26" s="4"/>
      <c r="CX26" s="4"/>
      <c r="CY26" s="4"/>
      <c r="DR26" s="4"/>
      <c r="DS26" s="4"/>
      <c r="DT26" s="4"/>
      <c r="EM26" s="4"/>
      <c r="EN26" s="4"/>
      <c r="EO26" s="4"/>
      <c r="FH26" s="4"/>
      <c r="FI26" s="4"/>
      <c r="FJ26" s="4"/>
    </row>
    <row r="27" spans="1:166" s="2" customFormat="1">
      <c r="A27" s="5">
        <v>0.58333333333333304</v>
      </c>
      <c r="B27" s="13"/>
      <c r="C27" s="13"/>
      <c r="D27" s="13"/>
      <c r="E27" s="13"/>
      <c r="F27" s="13"/>
      <c r="G27" s="13"/>
      <c r="H27" s="13"/>
      <c r="I27" s="13"/>
      <c r="J27" s="13"/>
      <c r="K27" s="35"/>
      <c r="L27" s="13"/>
      <c r="M27" s="478"/>
      <c r="N27" s="13"/>
      <c r="O27" s="13"/>
      <c r="P27" s="13"/>
      <c r="Q27" s="13"/>
      <c r="R27" s="13"/>
      <c r="S27" s="13"/>
      <c r="T27" s="13"/>
      <c r="U27" s="35"/>
      <c r="V27" s="13"/>
      <c r="W27" s="13"/>
      <c r="X27" s="13"/>
      <c r="Y27" s="13"/>
      <c r="Z27" s="13"/>
      <c r="AA27" s="13"/>
      <c r="AB27" s="13"/>
      <c r="AC27" s="13"/>
      <c r="AD27" s="13"/>
      <c r="AE27" s="13"/>
      <c r="AF27" s="465"/>
      <c r="AL27" s="4"/>
      <c r="AM27" s="4"/>
      <c r="AN27" s="4"/>
      <c r="BG27" s="4"/>
      <c r="BH27" s="4"/>
      <c r="BI27" s="4"/>
      <c r="CB27" s="4"/>
      <c r="CC27" s="4"/>
      <c r="CD27" s="4"/>
      <c r="CW27" s="4"/>
      <c r="CX27" s="4"/>
      <c r="CY27" s="4"/>
      <c r="DR27" s="4"/>
      <c r="DS27" s="4"/>
      <c r="DT27" s="4"/>
      <c r="EM27" s="4"/>
      <c r="EN27" s="4"/>
      <c r="EO27" s="4"/>
      <c r="FH27" s="4"/>
      <c r="FI27" s="4"/>
      <c r="FJ27" s="4"/>
    </row>
    <row r="28" spans="1:166" s="2" customFormat="1">
      <c r="A28" s="5">
        <v>0.59375</v>
      </c>
      <c r="B28" s="13"/>
      <c r="C28" s="13"/>
      <c r="D28" s="13"/>
      <c r="E28" s="13"/>
      <c r="F28" s="13"/>
      <c r="G28" s="13"/>
      <c r="H28" s="13"/>
      <c r="I28" s="13"/>
      <c r="J28" s="13"/>
      <c r="K28" s="35"/>
      <c r="L28" s="13"/>
      <c r="M28" s="13"/>
      <c r="N28" s="13"/>
      <c r="O28" s="13"/>
      <c r="P28" s="13"/>
      <c r="Q28" s="13"/>
      <c r="R28" s="13"/>
      <c r="S28" s="13"/>
      <c r="T28" s="13"/>
      <c r="U28" s="35"/>
      <c r="V28" s="13"/>
      <c r="W28" s="13"/>
      <c r="X28" s="13"/>
      <c r="Y28" s="13"/>
      <c r="Z28" s="13"/>
      <c r="AA28" s="13"/>
      <c r="AB28" s="13"/>
      <c r="AC28" s="13"/>
      <c r="AD28" s="13"/>
      <c r="AE28" s="13"/>
      <c r="AF28" s="465"/>
      <c r="AL28" s="4"/>
      <c r="AM28" s="4"/>
      <c r="AN28" s="4"/>
      <c r="BG28" s="4"/>
      <c r="BH28" s="4"/>
      <c r="BI28" s="4"/>
      <c r="CB28" s="4"/>
      <c r="CC28" s="4"/>
      <c r="CD28" s="4"/>
      <c r="CW28" s="4"/>
      <c r="CX28" s="4"/>
      <c r="CY28" s="4"/>
      <c r="DR28" s="4"/>
      <c r="DS28" s="4"/>
      <c r="DT28" s="4"/>
      <c r="EM28" s="4"/>
      <c r="EN28" s="4"/>
      <c r="EO28" s="4"/>
      <c r="FH28" s="4"/>
      <c r="FI28" s="4"/>
      <c r="FJ28" s="4"/>
    </row>
    <row r="29" spans="1:166" s="2" customFormat="1">
      <c r="A29" s="5">
        <v>0.60416666666666696</v>
      </c>
      <c r="B29" s="13"/>
      <c r="C29" s="13"/>
      <c r="D29" s="13"/>
      <c r="E29" s="13"/>
      <c r="F29" s="13"/>
      <c r="G29" s="13"/>
      <c r="H29" s="13"/>
      <c r="I29" s="13"/>
      <c r="J29" s="13"/>
      <c r="K29" s="35"/>
      <c r="L29" s="13"/>
      <c r="M29" s="478"/>
      <c r="N29" s="13"/>
      <c r="O29" s="13"/>
      <c r="P29" s="13"/>
      <c r="Q29" s="13"/>
      <c r="R29" s="13"/>
      <c r="S29" s="13"/>
      <c r="T29" s="13"/>
      <c r="U29" s="35"/>
      <c r="V29" s="13"/>
      <c r="W29" s="13"/>
      <c r="X29" s="13"/>
      <c r="Y29" s="13"/>
      <c r="Z29" s="13"/>
      <c r="AA29" s="13"/>
      <c r="AB29" s="13"/>
      <c r="AC29" s="13"/>
      <c r="AD29" s="13"/>
      <c r="AE29" s="13"/>
      <c r="AF29" s="465"/>
      <c r="AL29" s="4"/>
      <c r="AM29" s="4"/>
      <c r="AN29" s="4"/>
      <c r="BG29" s="4"/>
      <c r="BH29" s="4"/>
      <c r="BI29" s="4"/>
      <c r="CB29" s="4"/>
      <c r="CC29" s="4"/>
      <c r="CD29" s="4"/>
      <c r="CW29" s="4"/>
      <c r="CX29" s="4"/>
      <c r="CY29" s="4"/>
      <c r="DR29" s="4"/>
      <c r="DS29" s="4"/>
      <c r="DT29" s="4"/>
      <c r="EM29" s="4"/>
      <c r="EN29" s="4"/>
      <c r="EO29" s="4"/>
      <c r="FH29" s="4"/>
      <c r="FI29" s="4"/>
      <c r="FJ29" s="4"/>
    </row>
    <row r="30" spans="1:166" s="2" customFormat="1">
      <c r="A30" s="5">
        <v>0.61458333333333304</v>
      </c>
      <c r="B30" s="13"/>
      <c r="C30" s="13"/>
      <c r="D30" s="13"/>
      <c r="E30" s="13"/>
      <c r="F30" s="13"/>
      <c r="G30" s="13"/>
      <c r="H30" s="13"/>
      <c r="I30" s="13"/>
      <c r="J30" s="13"/>
      <c r="K30" s="35"/>
      <c r="L30" s="13"/>
      <c r="M30" s="13"/>
      <c r="N30" s="13"/>
      <c r="O30" s="13"/>
      <c r="P30" s="13"/>
      <c r="Q30" s="13"/>
      <c r="R30" s="13"/>
      <c r="S30" s="13"/>
      <c r="T30" s="13"/>
      <c r="U30" s="35"/>
      <c r="V30" s="13"/>
      <c r="W30" s="13"/>
      <c r="X30" s="13"/>
      <c r="Y30" s="13"/>
      <c r="Z30" s="13"/>
      <c r="AA30" s="13"/>
      <c r="AB30" s="13"/>
      <c r="AC30" s="13"/>
      <c r="AD30" s="13"/>
      <c r="AE30" s="13"/>
      <c r="AF30" s="465"/>
      <c r="BG30" s="4"/>
      <c r="BH30" s="4"/>
      <c r="BI30" s="4"/>
      <c r="CB30" s="4"/>
      <c r="CC30" s="4"/>
      <c r="CD30" s="4"/>
      <c r="CW30" s="4"/>
      <c r="CX30" s="4"/>
      <c r="CY30" s="4"/>
      <c r="DR30" s="4"/>
      <c r="DS30" s="4"/>
      <c r="DT30" s="4"/>
      <c r="EM30" s="4"/>
      <c r="EN30" s="4"/>
      <c r="EO30" s="4"/>
      <c r="FH30" s="4"/>
      <c r="FI30" s="4"/>
      <c r="FJ30" s="4"/>
    </row>
    <row r="31" spans="1:166" s="2" customFormat="1">
      <c r="A31" s="5">
        <v>0.625</v>
      </c>
      <c r="B31" s="13"/>
      <c r="C31" s="13"/>
      <c r="D31" s="13"/>
      <c r="E31" s="13"/>
      <c r="F31" s="13"/>
      <c r="G31" s="13"/>
      <c r="H31" s="13"/>
      <c r="I31" s="13"/>
      <c r="J31" s="13"/>
      <c r="K31" s="35"/>
      <c r="L31" s="13"/>
      <c r="M31" s="13"/>
      <c r="N31" s="13"/>
      <c r="O31" s="13"/>
      <c r="P31" s="13"/>
      <c r="Q31" s="13"/>
      <c r="R31" s="13"/>
      <c r="S31" s="13"/>
      <c r="T31" s="13"/>
      <c r="U31" s="35"/>
      <c r="V31" s="13"/>
      <c r="W31" s="13"/>
      <c r="X31" s="13"/>
      <c r="Y31" s="13"/>
      <c r="Z31" s="13"/>
      <c r="AA31" s="13"/>
      <c r="AB31" s="13"/>
      <c r="AC31" s="13"/>
      <c r="AD31" s="13"/>
      <c r="AE31" s="13"/>
      <c r="AF31" s="465"/>
      <c r="AL31" s="4"/>
      <c r="AM31" s="4"/>
      <c r="AN31" s="4"/>
      <c r="BG31" s="4"/>
      <c r="BH31" s="4"/>
      <c r="BI31" s="4"/>
      <c r="CB31" s="4"/>
      <c r="CC31" s="4"/>
      <c r="CD31" s="4"/>
      <c r="CW31" s="4"/>
      <c r="CX31" s="4"/>
      <c r="CY31" s="4"/>
      <c r="DR31" s="4"/>
      <c r="DS31" s="4"/>
      <c r="DT31" s="4"/>
      <c r="EM31" s="4"/>
      <c r="EN31" s="4"/>
      <c r="EO31" s="4"/>
      <c r="FH31" s="4"/>
      <c r="FI31" s="4"/>
      <c r="FJ31" s="4"/>
    </row>
    <row r="32" spans="1:166" s="2" customFormat="1">
      <c r="A32" s="5">
        <v>0.63541666666666696</v>
      </c>
      <c r="B32" s="13"/>
      <c r="C32" s="13"/>
      <c r="D32" s="13"/>
      <c r="E32" s="13"/>
      <c r="F32" s="13"/>
      <c r="G32" s="13"/>
      <c r="H32" s="13"/>
      <c r="I32" s="13"/>
      <c r="J32" s="13"/>
      <c r="K32" s="35"/>
      <c r="L32" s="13"/>
      <c r="M32" s="13"/>
      <c r="N32" s="13"/>
      <c r="O32" s="13"/>
      <c r="P32" s="13"/>
      <c r="Q32" s="13"/>
      <c r="R32" s="13"/>
      <c r="S32" s="13"/>
      <c r="T32" s="13"/>
      <c r="U32" s="35"/>
      <c r="V32" s="13"/>
      <c r="W32" s="13"/>
      <c r="X32" s="13"/>
      <c r="Y32" s="13"/>
      <c r="Z32" s="13"/>
      <c r="AA32" s="13"/>
      <c r="AB32" s="13"/>
      <c r="AC32" s="13"/>
      <c r="AD32" s="13"/>
      <c r="AE32" s="13"/>
      <c r="AF32" s="465"/>
      <c r="AL32" s="4"/>
      <c r="AM32" s="4"/>
      <c r="AN32" s="4"/>
      <c r="BG32" s="4"/>
      <c r="BH32" s="4"/>
      <c r="BI32" s="4"/>
      <c r="CB32" s="4"/>
      <c r="CC32" s="4"/>
      <c r="CD32" s="4"/>
      <c r="CW32" s="4"/>
      <c r="CX32" s="4"/>
      <c r="CY32" s="4"/>
      <c r="DR32" s="4"/>
      <c r="DS32" s="4"/>
      <c r="DT32" s="4"/>
      <c r="EM32" s="4"/>
      <c r="EN32" s="4"/>
      <c r="EO32" s="4"/>
      <c r="FH32" s="4"/>
      <c r="FI32" s="4"/>
      <c r="FJ32" s="4"/>
    </row>
    <row r="33" spans="1:166" s="2" customFormat="1">
      <c r="A33" s="5">
        <v>0.64583333333333404</v>
      </c>
      <c r="B33" s="13"/>
      <c r="C33" s="13"/>
      <c r="D33" s="13"/>
      <c r="E33" s="13"/>
      <c r="F33" s="13"/>
      <c r="G33" s="13"/>
      <c r="H33" s="13"/>
      <c r="I33" s="13"/>
      <c r="J33" s="13"/>
      <c r="K33" s="35"/>
      <c r="L33" s="13"/>
      <c r="M33" s="13"/>
      <c r="N33" s="13"/>
      <c r="O33" s="13"/>
      <c r="P33" s="13"/>
      <c r="Q33" s="13"/>
      <c r="R33" s="13"/>
      <c r="S33" s="13"/>
      <c r="T33" s="13"/>
      <c r="U33" s="35"/>
      <c r="V33" s="13"/>
      <c r="W33" s="13"/>
      <c r="X33" s="13"/>
      <c r="Y33" s="13"/>
      <c r="Z33" s="13"/>
      <c r="AA33" s="13"/>
      <c r="AB33" s="13"/>
      <c r="AC33" s="13"/>
      <c r="AD33" s="13"/>
      <c r="AE33" s="13"/>
      <c r="AF33" s="465"/>
      <c r="AL33" s="4"/>
      <c r="AM33" s="4"/>
      <c r="AN33" s="4"/>
      <c r="BG33" s="4"/>
      <c r="BH33" s="4"/>
      <c r="BI33" s="4"/>
      <c r="CB33" s="4"/>
      <c r="CC33" s="4"/>
      <c r="CD33" s="4"/>
      <c r="CW33" s="4"/>
      <c r="CX33" s="4"/>
      <c r="CY33" s="4"/>
      <c r="DR33" s="4"/>
      <c r="DS33" s="4"/>
      <c r="DT33" s="4"/>
      <c r="EM33" s="4"/>
      <c r="EN33" s="4"/>
      <c r="EO33" s="4"/>
      <c r="FH33" s="4"/>
      <c r="FI33" s="4"/>
      <c r="FJ33" s="4"/>
    </row>
    <row r="34" spans="1:166" s="2" customFormat="1">
      <c r="A34" s="5">
        <v>0.65625</v>
      </c>
      <c r="B34" s="13"/>
      <c r="C34" s="13"/>
      <c r="D34" s="13"/>
      <c r="E34" s="13"/>
      <c r="F34" s="13"/>
      <c r="G34" s="13"/>
      <c r="H34" s="13"/>
      <c r="I34" s="13"/>
      <c r="J34" s="13"/>
      <c r="K34" s="35"/>
      <c r="L34" s="13"/>
      <c r="M34" s="13"/>
      <c r="N34" s="13"/>
      <c r="O34" s="13"/>
      <c r="P34" s="13"/>
      <c r="Q34" s="13"/>
      <c r="R34" s="13"/>
      <c r="S34" s="13"/>
      <c r="T34" s="13"/>
      <c r="U34" s="35"/>
      <c r="V34" s="13"/>
      <c r="W34" s="13"/>
      <c r="X34" s="13"/>
      <c r="Y34" s="13"/>
      <c r="Z34" s="13"/>
      <c r="AA34" s="13"/>
      <c r="AB34" s="13"/>
      <c r="AC34" s="13"/>
      <c r="AD34" s="13"/>
      <c r="AE34" s="13"/>
      <c r="AF34" s="465"/>
      <c r="AL34" s="4"/>
      <c r="AM34" s="4"/>
      <c r="AN34" s="4"/>
      <c r="BG34" s="4"/>
      <c r="BH34" s="4"/>
      <c r="BI34" s="4"/>
      <c r="CB34" s="4"/>
      <c r="CC34" s="4"/>
      <c r="CD34" s="4"/>
      <c r="CW34" s="4"/>
      <c r="CX34" s="4"/>
      <c r="CY34" s="4"/>
      <c r="DR34" s="4"/>
      <c r="DS34" s="4"/>
      <c r="DT34" s="4"/>
      <c r="EM34" s="4"/>
      <c r="EN34" s="4"/>
      <c r="EO34" s="4"/>
      <c r="FH34" s="4"/>
      <c r="FI34" s="4"/>
      <c r="FJ34" s="4"/>
    </row>
    <row r="35" spans="1:166" s="2" customFormat="1">
      <c r="A35" s="5">
        <v>0.66666666666666696</v>
      </c>
      <c r="B35" s="13"/>
      <c r="C35" s="13"/>
      <c r="D35" s="13"/>
      <c r="E35" s="13"/>
      <c r="F35" s="13"/>
      <c r="G35" s="13"/>
      <c r="H35" s="13"/>
      <c r="I35" s="13"/>
      <c r="J35" s="13"/>
      <c r="K35" s="35"/>
      <c r="L35" s="13"/>
      <c r="M35" s="13"/>
      <c r="N35" s="13"/>
      <c r="O35" s="13"/>
      <c r="P35" s="13"/>
      <c r="Q35" s="13"/>
      <c r="R35" s="13"/>
      <c r="S35" s="13"/>
      <c r="T35" s="13"/>
      <c r="U35" s="35"/>
      <c r="V35" s="13"/>
      <c r="W35" s="13"/>
      <c r="X35" s="13"/>
      <c r="Y35" s="13"/>
      <c r="Z35" s="13"/>
      <c r="AA35" s="13"/>
      <c r="AB35" s="13"/>
      <c r="AC35" s="13"/>
      <c r="AD35" s="13"/>
      <c r="AE35" s="13"/>
      <c r="AF35" s="465"/>
      <c r="AL35" s="4"/>
      <c r="AM35" s="4"/>
      <c r="AN35" s="4"/>
      <c r="BG35" s="4"/>
      <c r="BH35" s="4"/>
      <c r="BI35" s="4"/>
      <c r="CB35" s="4"/>
      <c r="CC35" s="4"/>
      <c r="CD35" s="4"/>
      <c r="CW35" s="4"/>
      <c r="CX35" s="4"/>
      <c r="CY35" s="4"/>
      <c r="DR35" s="4"/>
      <c r="DS35" s="4"/>
      <c r="DT35" s="4"/>
      <c r="EM35" s="4"/>
      <c r="EN35" s="4"/>
      <c r="EO35" s="4"/>
      <c r="FH35" s="4"/>
      <c r="FI35" s="4"/>
      <c r="FJ35" s="4"/>
    </row>
    <row r="36" spans="1:166" s="2" customFormat="1">
      <c r="A36" s="5">
        <v>0.67708333333333404</v>
      </c>
      <c r="B36" s="13"/>
      <c r="C36" s="13"/>
      <c r="D36" s="13"/>
      <c r="E36" s="13"/>
      <c r="F36" s="13"/>
      <c r="G36" s="13"/>
      <c r="H36" s="13"/>
      <c r="I36" s="13"/>
      <c r="J36" s="13"/>
      <c r="K36" s="35"/>
      <c r="L36" s="13"/>
      <c r="M36" s="13"/>
      <c r="N36" s="13"/>
      <c r="O36" s="13"/>
      <c r="P36" s="13"/>
      <c r="Q36" s="13"/>
      <c r="R36" s="13"/>
      <c r="S36" s="13"/>
      <c r="T36" s="13"/>
      <c r="U36" s="35"/>
      <c r="V36" s="13"/>
      <c r="W36" s="13"/>
      <c r="X36" s="13"/>
      <c r="Y36" s="13"/>
      <c r="Z36" s="13"/>
      <c r="AA36" s="13"/>
      <c r="AB36" s="13"/>
      <c r="AC36" s="13"/>
      <c r="AD36" s="13"/>
      <c r="AE36" s="13"/>
      <c r="AF36" s="465"/>
      <c r="AL36" s="4"/>
      <c r="AM36" s="4"/>
      <c r="AN36" s="4"/>
      <c r="BG36" s="4"/>
      <c r="BH36" s="4"/>
      <c r="BI36" s="4"/>
      <c r="CB36" s="4"/>
      <c r="CC36" s="4"/>
      <c r="CD36" s="4"/>
      <c r="CW36" s="4"/>
      <c r="CX36" s="4"/>
      <c r="CY36" s="4"/>
      <c r="DR36" s="4"/>
      <c r="DS36" s="4"/>
      <c r="DT36" s="4"/>
      <c r="EM36" s="4"/>
      <c r="EN36" s="4"/>
      <c r="EO36" s="4"/>
      <c r="FH36" s="4"/>
      <c r="FI36" s="4"/>
      <c r="FJ36" s="4"/>
    </row>
    <row r="37" spans="1:166" s="2" customFormat="1">
      <c r="A37" s="5">
        <v>0.6875</v>
      </c>
      <c r="B37" s="13"/>
      <c r="C37" s="13"/>
      <c r="D37" s="13"/>
      <c r="E37" s="13"/>
      <c r="F37" s="13"/>
      <c r="G37" s="13"/>
      <c r="H37" s="13"/>
      <c r="I37" s="13"/>
      <c r="J37" s="13"/>
      <c r="K37" s="35"/>
      <c r="L37" s="13"/>
      <c r="M37" s="13"/>
      <c r="N37" s="13"/>
      <c r="O37" s="13"/>
      <c r="P37" s="13"/>
      <c r="Q37" s="13"/>
      <c r="R37" s="13"/>
      <c r="S37" s="13"/>
      <c r="T37" s="13"/>
      <c r="U37" s="35"/>
      <c r="V37" s="13"/>
      <c r="W37" s="13"/>
      <c r="X37" s="13"/>
      <c r="Y37" s="13"/>
      <c r="Z37" s="13"/>
      <c r="AA37" s="13"/>
      <c r="AB37" s="13"/>
      <c r="AC37" s="13"/>
      <c r="AD37" s="13"/>
      <c r="AE37" s="13"/>
      <c r="AF37" s="465"/>
      <c r="AL37" s="4"/>
      <c r="AM37" s="4"/>
      <c r="AN37" s="4"/>
      <c r="BG37" s="4"/>
      <c r="BH37" s="4"/>
      <c r="BI37" s="4"/>
      <c r="CB37" s="4"/>
      <c r="CC37" s="4"/>
      <c r="CD37" s="4"/>
      <c r="CW37" s="4"/>
      <c r="CX37" s="4"/>
      <c r="CY37" s="4"/>
      <c r="DR37" s="4"/>
      <c r="DS37" s="4"/>
      <c r="DT37" s="4"/>
      <c r="EM37" s="4"/>
      <c r="EN37" s="4"/>
      <c r="EO37" s="4"/>
      <c r="FH37" s="4"/>
      <c r="FI37" s="4"/>
      <c r="FJ37" s="4"/>
    </row>
    <row r="38" spans="1:166" s="2" customFormat="1">
      <c r="A38" s="5">
        <v>0.69791666666666696</v>
      </c>
      <c r="B38" s="13"/>
      <c r="C38" s="13"/>
      <c r="D38" s="13"/>
      <c r="E38" s="13"/>
      <c r="F38" s="13"/>
      <c r="G38" s="13"/>
      <c r="H38" s="13"/>
      <c r="I38" s="13"/>
      <c r="J38" s="13"/>
      <c r="K38" s="35"/>
      <c r="L38" s="13"/>
      <c r="M38" s="13"/>
      <c r="N38" s="13"/>
      <c r="O38" s="13"/>
      <c r="P38" s="13"/>
      <c r="Q38" s="13"/>
      <c r="R38" s="13"/>
      <c r="S38" s="13"/>
      <c r="T38" s="13"/>
      <c r="U38" s="35"/>
      <c r="V38" s="13"/>
      <c r="W38" s="13"/>
      <c r="X38" s="13"/>
      <c r="Y38" s="13"/>
      <c r="Z38" s="13"/>
      <c r="AA38" s="13"/>
      <c r="AB38" s="13"/>
      <c r="AC38" s="13"/>
      <c r="AD38" s="13"/>
      <c r="AE38" s="13"/>
      <c r="AF38" s="465"/>
      <c r="AL38" s="4"/>
      <c r="AM38" s="4"/>
      <c r="AN38" s="4"/>
      <c r="BG38" s="4"/>
      <c r="BH38" s="4"/>
      <c r="BI38" s="4"/>
      <c r="CB38" s="4"/>
      <c r="CC38" s="4"/>
      <c r="CD38" s="4"/>
      <c r="CW38" s="4"/>
      <c r="CX38" s="4"/>
      <c r="CY38" s="4"/>
      <c r="DR38" s="4"/>
      <c r="DS38" s="4"/>
      <c r="DT38" s="4"/>
      <c r="EM38" s="4"/>
      <c r="EN38" s="4"/>
      <c r="EO38" s="4"/>
      <c r="FH38" s="4"/>
      <c r="FI38" s="4"/>
      <c r="FJ38" s="4"/>
    </row>
    <row r="39" spans="1:166" s="2" customFormat="1">
      <c r="A39" s="5">
        <v>0.70833333333333404</v>
      </c>
      <c r="B39" s="51"/>
      <c r="C39" s="13"/>
      <c r="D39" s="13"/>
      <c r="E39" s="13"/>
      <c r="F39" s="13"/>
      <c r="G39" s="13"/>
      <c r="H39" s="13"/>
      <c r="I39" s="13"/>
      <c r="J39" s="13"/>
      <c r="K39" s="35"/>
      <c r="L39" s="13"/>
      <c r="M39" s="13"/>
      <c r="N39" s="13"/>
      <c r="O39" s="13"/>
      <c r="P39" s="13"/>
      <c r="Q39" s="13"/>
      <c r="R39" s="13"/>
      <c r="S39" s="13"/>
      <c r="T39" s="13"/>
      <c r="U39" s="35"/>
      <c r="V39" s="13"/>
      <c r="W39" s="13"/>
      <c r="X39" s="13"/>
      <c r="Y39" s="13"/>
      <c r="Z39" s="13"/>
      <c r="AA39" s="13"/>
      <c r="AB39" s="13"/>
      <c r="AC39" s="13"/>
      <c r="AD39" s="13"/>
      <c r="AE39" s="13"/>
      <c r="AF39" s="465"/>
      <c r="AL39" s="4"/>
      <c r="AM39" s="4"/>
      <c r="AN39" s="4"/>
      <c r="BG39" s="4"/>
      <c r="BH39" s="4"/>
      <c r="BI39" s="4"/>
      <c r="CB39" s="4"/>
      <c r="CC39" s="4"/>
      <c r="CD39" s="4"/>
      <c r="CW39" s="4"/>
      <c r="CX39" s="4"/>
      <c r="CY39" s="4"/>
      <c r="DR39" s="4"/>
      <c r="DS39" s="4"/>
      <c r="DT39" s="4"/>
      <c r="EM39" s="4"/>
      <c r="EN39" s="4"/>
      <c r="EO39" s="4"/>
      <c r="FH39" s="4"/>
      <c r="FI39" s="4"/>
      <c r="FJ39" s="4"/>
    </row>
    <row r="40" spans="1:166" s="2" customFormat="1">
      <c r="A40" s="5">
        <v>0.71875</v>
      </c>
      <c r="B40" s="13"/>
      <c r="C40" s="13"/>
      <c r="D40" s="13"/>
      <c r="E40" s="13"/>
      <c r="F40" s="13"/>
      <c r="G40" s="13"/>
      <c r="H40" s="13"/>
      <c r="I40" s="13"/>
      <c r="J40" s="13"/>
      <c r="K40" s="35"/>
      <c r="L40" s="13"/>
      <c r="M40" s="13"/>
      <c r="N40" s="13"/>
      <c r="O40" s="13"/>
      <c r="P40" s="13"/>
      <c r="Q40" s="13"/>
      <c r="R40" s="13"/>
      <c r="S40" s="13"/>
      <c r="T40" s="13"/>
      <c r="U40" s="35"/>
      <c r="V40" s="13"/>
      <c r="W40" s="13"/>
      <c r="X40" s="13"/>
      <c r="Y40" s="13"/>
      <c r="Z40" s="13"/>
      <c r="AA40" s="13"/>
      <c r="AB40" s="13"/>
      <c r="AC40" s="13"/>
      <c r="AD40" s="13"/>
      <c r="AE40" s="13"/>
      <c r="AF40" s="465"/>
      <c r="AL40" s="4"/>
      <c r="AM40" s="4"/>
      <c r="AN40" s="4"/>
      <c r="BG40" s="4"/>
      <c r="BH40" s="4"/>
      <c r="BI40" s="4"/>
      <c r="CB40" s="4"/>
      <c r="CC40" s="4"/>
      <c r="CD40" s="4"/>
      <c r="CW40" s="4"/>
      <c r="CX40" s="4"/>
      <c r="CY40" s="4"/>
      <c r="DR40" s="4"/>
      <c r="DS40" s="4"/>
      <c r="DT40" s="4"/>
      <c r="EM40" s="4"/>
      <c r="EN40" s="4"/>
      <c r="EO40" s="4"/>
      <c r="FH40" s="4"/>
      <c r="FI40" s="4"/>
      <c r="FJ40" s="4"/>
    </row>
    <row r="41" spans="1:166" s="2" customFormat="1">
      <c r="A41" s="5">
        <v>0.72916666666666696</v>
      </c>
      <c r="B41" s="13"/>
      <c r="C41" s="13"/>
      <c r="D41" s="13"/>
      <c r="E41" s="13"/>
      <c r="F41" s="13"/>
      <c r="G41" s="13"/>
      <c r="H41" s="13"/>
      <c r="I41" s="13"/>
      <c r="J41" s="13"/>
      <c r="K41" s="35"/>
      <c r="L41" s="13"/>
      <c r="M41" s="13"/>
      <c r="N41" s="13"/>
      <c r="O41" s="13"/>
      <c r="P41" s="13"/>
      <c r="Q41" s="13"/>
      <c r="R41" s="13"/>
      <c r="S41" s="13"/>
      <c r="T41" s="13"/>
      <c r="U41" s="35"/>
      <c r="V41" s="13"/>
      <c r="W41" s="13"/>
      <c r="X41" s="13"/>
      <c r="Y41" s="13"/>
      <c r="Z41" s="13"/>
      <c r="AA41" s="13"/>
      <c r="AB41" s="13"/>
      <c r="AC41" s="13"/>
      <c r="AD41" s="13"/>
      <c r="AE41" s="13"/>
      <c r="AF41" s="465"/>
      <c r="AL41" s="4"/>
      <c r="AM41" s="4"/>
      <c r="AN41" s="4"/>
      <c r="BG41" s="4"/>
      <c r="BH41" s="4"/>
      <c r="BI41" s="4"/>
      <c r="CB41" s="4"/>
      <c r="CC41" s="4"/>
      <c r="CD41" s="4"/>
      <c r="CW41" s="4"/>
      <c r="CX41" s="4"/>
      <c r="CY41" s="4"/>
      <c r="DR41" s="4"/>
      <c r="DS41" s="4"/>
      <c r="DT41" s="4"/>
      <c r="EM41" s="4"/>
      <c r="EN41" s="4"/>
      <c r="EO41" s="4"/>
      <c r="FH41" s="4"/>
      <c r="FI41" s="4"/>
      <c r="FJ41" s="4"/>
    </row>
    <row r="42" spans="1:166" s="2" customFormat="1" ht="12.75" customHeight="1">
      <c r="A42" s="5">
        <v>0.73958333333333404</v>
      </c>
      <c r="B42" s="13"/>
      <c r="C42" s="13"/>
      <c r="D42" s="13"/>
      <c r="E42" s="13"/>
      <c r="F42" s="13"/>
      <c r="G42" s="13"/>
      <c r="H42" s="13"/>
      <c r="I42" s="13"/>
      <c r="J42" s="13"/>
      <c r="K42" s="35"/>
      <c r="L42" s="13"/>
      <c r="M42" s="13"/>
      <c r="N42" s="13"/>
      <c r="O42" s="13"/>
      <c r="P42" s="13"/>
      <c r="Q42" s="13"/>
      <c r="R42" s="13"/>
      <c r="S42" s="13"/>
      <c r="T42" s="13"/>
      <c r="U42" s="35"/>
      <c r="V42" s="13"/>
      <c r="W42" s="13"/>
      <c r="X42" s="13"/>
      <c r="Y42" s="13"/>
      <c r="Z42" s="13"/>
      <c r="AA42" s="13"/>
      <c r="AB42" s="13"/>
      <c r="AC42" s="13"/>
      <c r="AD42" s="13"/>
      <c r="AE42" s="13"/>
      <c r="AF42" s="465"/>
      <c r="AL42" s="4"/>
      <c r="AM42" s="4"/>
      <c r="AN42" s="4"/>
      <c r="BG42" s="4"/>
      <c r="BH42" s="4"/>
      <c r="BI42" s="4"/>
      <c r="CB42" s="4"/>
      <c r="CC42" s="4"/>
      <c r="CD42" s="4"/>
      <c r="CW42" s="4"/>
      <c r="CX42" s="4"/>
      <c r="CY42" s="4"/>
      <c r="DR42" s="4"/>
      <c r="DS42" s="4"/>
      <c r="DT42" s="4"/>
      <c r="EM42" s="4"/>
      <c r="EN42" s="4"/>
      <c r="EO42" s="4"/>
      <c r="FH42" s="4"/>
      <c r="FI42" s="4"/>
      <c r="FJ42" s="4"/>
    </row>
    <row r="43" spans="1:166" s="2" customFormat="1" ht="12.75" customHeight="1">
      <c r="A43" s="5">
        <v>0.749999999999998</v>
      </c>
      <c r="B43" s="53"/>
      <c r="C43" s="53"/>
      <c r="D43" s="53"/>
      <c r="E43" s="53"/>
      <c r="F43" s="53"/>
      <c r="G43" s="53"/>
      <c r="H43" s="53"/>
      <c r="I43" s="53"/>
      <c r="J43" s="53"/>
      <c r="K43" s="38"/>
      <c r="L43" s="53"/>
      <c r="M43" s="53"/>
      <c r="N43" s="53"/>
      <c r="O43" s="53"/>
      <c r="P43" s="53"/>
      <c r="Q43" s="53"/>
      <c r="R43" s="53"/>
      <c r="S43" s="53"/>
      <c r="T43" s="53"/>
      <c r="U43" s="38"/>
      <c r="V43" s="53"/>
      <c r="W43" s="53"/>
      <c r="X43" s="53"/>
      <c r="Y43" s="53"/>
      <c r="Z43" s="53"/>
      <c r="AA43" s="53"/>
      <c r="AB43" s="53"/>
      <c r="AC43" s="53"/>
      <c r="AD43" s="53"/>
      <c r="AE43" s="53"/>
      <c r="AF43" s="467"/>
      <c r="AL43" s="4"/>
      <c r="AM43" s="4"/>
      <c r="AN43" s="4"/>
      <c r="BG43" s="4"/>
      <c r="BH43" s="4"/>
      <c r="BI43" s="4"/>
      <c r="CB43" s="4"/>
      <c r="CC43" s="4"/>
      <c r="CD43" s="4"/>
      <c r="CW43" s="4"/>
      <c r="CX43" s="4"/>
      <c r="CY43" s="4"/>
      <c r="DR43" s="4"/>
      <c r="DS43" s="4"/>
      <c r="DT43" s="4"/>
      <c r="EM43" s="4"/>
      <c r="EN43" s="4"/>
      <c r="EO43" s="4"/>
      <c r="FH43" s="4"/>
      <c r="FI43" s="4"/>
      <c r="FJ43" s="4"/>
    </row>
    <row r="44" spans="1:166" s="2" customFormat="1" ht="12.75" customHeight="1">
      <c r="A44" s="5">
        <v>0.76041666666666397</v>
      </c>
      <c r="B44" s="53"/>
      <c r="C44" s="53"/>
      <c r="D44" s="53"/>
      <c r="E44" s="53"/>
      <c r="F44" s="53"/>
      <c r="G44" s="53"/>
      <c r="H44" s="53"/>
      <c r="I44" s="53"/>
      <c r="J44" s="53"/>
      <c r="K44" s="38"/>
      <c r="L44" s="53"/>
      <c r="M44" s="53"/>
      <c r="N44" s="53"/>
      <c r="O44" s="53"/>
      <c r="P44" s="53"/>
      <c r="Q44" s="53"/>
      <c r="R44" s="53"/>
      <c r="S44" s="53"/>
      <c r="T44" s="53"/>
      <c r="U44" s="38"/>
      <c r="V44" s="53"/>
      <c r="W44" s="53"/>
      <c r="X44" s="53"/>
      <c r="Y44" s="53"/>
      <c r="Z44" s="53"/>
      <c r="AA44" s="53"/>
      <c r="AB44" s="53"/>
      <c r="AC44" s="53"/>
      <c r="AD44" s="53"/>
      <c r="AE44" s="53"/>
      <c r="AF44" s="467"/>
      <c r="AL44" s="4"/>
      <c r="AM44" s="4"/>
      <c r="AN44" s="4"/>
      <c r="BG44" s="4"/>
      <c r="BH44" s="4"/>
      <c r="BI44" s="4"/>
      <c r="CB44" s="4"/>
      <c r="CC44" s="4"/>
      <c r="CD44" s="4"/>
      <c r="CW44" s="4"/>
      <c r="CX44" s="4"/>
      <c r="CY44" s="4"/>
      <c r="DR44" s="4"/>
      <c r="DS44" s="4"/>
      <c r="DT44" s="4"/>
      <c r="EM44" s="4"/>
      <c r="EN44" s="4"/>
      <c r="EO44" s="4"/>
      <c r="FH44" s="4"/>
      <c r="FI44" s="4"/>
      <c r="FJ44" s="4"/>
    </row>
    <row r="45" spans="1:166" s="2" customFormat="1" ht="12.75" customHeight="1">
      <c r="A45" s="5">
        <v>0.77083333333333004</v>
      </c>
      <c r="B45" s="53"/>
      <c r="C45" s="53"/>
      <c r="D45" s="53"/>
      <c r="E45" s="53"/>
      <c r="F45" s="53"/>
      <c r="G45" s="53"/>
      <c r="H45" s="53"/>
      <c r="I45" s="53"/>
      <c r="J45" s="53"/>
      <c r="K45" s="38"/>
      <c r="L45" s="53"/>
      <c r="M45" s="53"/>
      <c r="N45" s="53"/>
      <c r="O45" s="53"/>
      <c r="P45" s="53"/>
      <c r="Q45" s="53"/>
      <c r="R45" s="53"/>
      <c r="S45" s="53"/>
      <c r="T45" s="53"/>
      <c r="U45" s="38"/>
      <c r="V45" s="53"/>
      <c r="W45" s="53"/>
      <c r="X45" s="53"/>
      <c r="Y45" s="53"/>
      <c r="Z45" s="53"/>
      <c r="AA45" s="53"/>
      <c r="AB45" s="53"/>
      <c r="AC45" s="53"/>
      <c r="AD45" s="53"/>
      <c r="AE45" s="53"/>
      <c r="AF45" s="467"/>
      <c r="AL45" s="4"/>
      <c r="AM45" s="4"/>
      <c r="AN45" s="4"/>
      <c r="BG45" s="4"/>
      <c r="BH45" s="4"/>
      <c r="BI45" s="4"/>
      <c r="CB45" s="4"/>
      <c r="CC45" s="4"/>
      <c r="CD45" s="4"/>
      <c r="CW45" s="4"/>
      <c r="CX45" s="4"/>
      <c r="CY45" s="4"/>
      <c r="DR45" s="4"/>
      <c r="DS45" s="4"/>
      <c r="DT45" s="4"/>
      <c r="EM45" s="4"/>
      <c r="EN45" s="4"/>
      <c r="EO45" s="4"/>
      <c r="FH45" s="4"/>
      <c r="FI45" s="4"/>
      <c r="FJ45" s="4"/>
    </row>
    <row r="46" spans="1:166" s="2" customFormat="1" ht="12.75" customHeight="1">
      <c r="A46" s="5">
        <v>0.781249999999996</v>
      </c>
      <c r="B46" s="53"/>
      <c r="C46" s="53"/>
      <c r="D46" s="53"/>
      <c r="E46" s="53"/>
      <c r="F46" s="53"/>
      <c r="G46" s="53"/>
      <c r="H46" s="53"/>
      <c r="I46" s="53"/>
      <c r="J46" s="53"/>
      <c r="K46" s="38"/>
      <c r="L46" s="53"/>
      <c r="M46" s="53"/>
      <c r="N46" s="53"/>
      <c r="O46" s="53"/>
      <c r="P46" s="53"/>
      <c r="Q46" s="53"/>
      <c r="R46" s="53"/>
      <c r="S46" s="53"/>
      <c r="T46" s="53"/>
      <c r="U46" s="38"/>
      <c r="V46" s="53"/>
      <c r="W46" s="53"/>
      <c r="X46" s="53"/>
      <c r="Y46" s="53"/>
      <c r="Z46" s="53"/>
      <c r="AA46" s="53"/>
      <c r="AB46" s="53"/>
      <c r="AC46" s="53"/>
      <c r="AD46" s="53"/>
      <c r="AE46" s="53"/>
      <c r="AF46" s="467"/>
      <c r="AL46" s="4"/>
      <c r="AM46" s="4"/>
      <c r="AN46" s="4"/>
      <c r="BG46" s="4"/>
      <c r="BH46" s="4"/>
      <c r="BI46" s="4"/>
      <c r="CB46" s="4"/>
      <c r="CC46" s="4"/>
      <c r="CD46" s="4"/>
      <c r="CW46" s="4"/>
      <c r="CX46" s="4"/>
      <c r="CY46" s="4"/>
      <c r="DR46" s="4"/>
      <c r="DS46" s="4"/>
      <c r="DT46" s="4"/>
      <c r="EM46" s="4"/>
      <c r="EN46" s="4"/>
      <c r="EO46" s="4"/>
      <c r="FH46" s="4"/>
      <c r="FI46" s="4"/>
      <c r="FJ46" s="4"/>
    </row>
    <row r="47" spans="1:166" s="2" customFormat="1" ht="12.75" customHeight="1">
      <c r="A47" s="5">
        <v>0.79166666666666197</v>
      </c>
      <c r="B47" s="53"/>
      <c r="C47" s="53"/>
      <c r="D47" s="53"/>
      <c r="E47" s="53"/>
      <c r="F47" s="53"/>
      <c r="G47" s="53"/>
      <c r="H47" s="53"/>
      <c r="I47" s="53"/>
      <c r="J47" s="53"/>
      <c r="K47" s="38"/>
      <c r="L47" s="53"/>
      <c r="M47" s="53"/>
      <c r="N47" s="53"/>
      <c r="O47" s="53"/>
      <c r="P47" s="53"/>
      <c r="Q47" s="53"/>
      <c r="R47" s="53"/>
      <c r="S47" s="53"/>
      <c r="T47" s="53"/>
      <c r="U47" s="38"/>
      <c r="V47" s="53"/>
      <c r="W47" s="53"/>
      <c r="X47" s="53"/>
      <c r="Y47" s="53"/>
      <c r="Z47" s="53"/>
      <c r="AA47" s="53"/>
      <c r="AB47" s="53"/>
      <c r="AC47" s="53"/>
      <c r="AD47" s="53"/>
      <c r="AE47" s="53"/>
      <c r="AF47" s="467"/>
      <c r="AL47" s="4"/>
      <c r="AM47" s="4"/>
      <c r="AN47" s="4"/>
      <c r="BG47" s="4"/>
      <c r="BH47" s="4"/>
      <c r="BI47" s="4"/>
      <c r="CB47" s="4"/>
      <c r="CC47" s="4"/>
      <c r="CD47" s="4"/>
      <c r="CW47" s="4"/>
      <c r="CX47" s="4"/>
      <c r="CY47" s="4"/>
      <c r="DR47" s="4"/>
      <c r="DS47" s="4"/>
      <c r="DT47" s="4"/>
      <c r="EM47" s="4"/>
      <c r="EN47" s="4"/>
      <c r="EO47" s="4"/>
      <c r="FH47" s="4"/>
      <c r="FI47" s="4"/>
      <c r="FJ47" s="4"/>
    </row>
    <row r="48" spans="1:166" s="2" customFormat="1" ht="12.75" customHeight="1">
      <c r="A48" s="5">
        <v>0.80208333333332804</v>
      </c>
      <c r="B48" s="53"/>
      <c r="C48" s="53"/>
      <c r="D48" s="53"/>
      <c r="E48" s="53"/>
      <c r="F48" s="53"/>
      <c r="G48" s="53"/>
      <c r="H48" s="53"/>
      <c r="I48" s="53"/>
      <c r="J48" s="53"/>
      <c r="K48" s="38"/>
      <c r="L48" s="53"/>
      <c r="M48" s="53"/>
      <c r="N48" s="53"/>
      <c r="O48" s="53"/>
      <c r="P48" s="53"/>
      <c r="Q48" s="53"/>
      <c r="R48" s="53"/>
      <c r="S48" s="53"/>
      <c r="T48" s="53"/>
      <c r="U48" s="38"/>
      <c r="V48" s="53"/>
      <c r="W48" s="53"/>
      <c r="X48" s="53"/>
      <c r="Y48" s="53"/>
      <c r="Z48" s="53"/>
      <c r="AA48" s="53"/>
      <c r="AB48" s="53"/>
      <c r="AC48" s="53"/>
      <c r="AD48" s="53"/>
      <c r="AE48" s="53"/>
      <c r="AF48" s="467"/>
      <c r="AL48" s="4"/>
      <c r="AM48" s="4"/>
      <c r="AN48" s="4"/>
      <c r="BG48" s="4"/>
      <c r="BH48" s="4"/>
      <c r="BI48" s="4"/>
      <c r="CB48" s="4"/>
      <c r="CC48" s="4"/>
      <c r="CD48" s="4"/>
      <c r="CW48" s="4"/>
      <c r="CX48" s="4"/>
      <c r="CY48" s="4"/>
      <c r="DR48" s="4"/>
      <c r="DS48" s="4"/>
      <c r="DT48" s="4"/>
      <c r="EM48" s="4"/>
      <c r="EN48" s="4"/>
      <c r="EO48" s="4"/>
      <c r="FH48" s="4"/>
      <c r="FI48" s="4"/>
      <c r="FJ48" s="4"/>
    </row>
    <row r="49" spans="1:166" s="2" customFormat="1" ht="12.75" customHeight="1">
      <c r="A49" s="5">
        <v>0.812499999999994</v>
      </c>
      <c r="B49" s="53"/>
      <c r="C49" s="53"/>
      <c r="D49" s="53"/>
      <c r="E49" s="53"/>
      <c r="F49" s="53"/>
      <c r="G49" s="53"/>
      <c r="H49" s="53"/>
      <c r="I49" s="53"/>
      <c r="J49" s="53"/>
      <c r="K49" s="38"/>
      <c r="L49" s="53"/>
      <c r="M49" s="53"/>
      <c r="N49" s="53"/>
      <c r="O49" s="53"/>
      <c r="P49" s="53"/>
      <c r="Q49" s="53"/>
      <c r="R49" s="53"/>
      <c r="S49" s="53"/>
      <c r="T49" s="53"/>
      <c r="U49" s="38"/>
      <c r="V49" s="53"/>
      <c r="W49" s="53"/>
      <c r="X49" s="53"/>
      <c r="Y49" s="53"/>
      <c r="Z49" s="53"/>
      <c r="AA49" s="53"/>
      <c r="AB49" s="53"/>
      <c r="AC49" s="53"/>
      <c r="AD49" s="53"/>
      <c r="AE49" s="53"/>
      <c r="AF49" s="467"/>
      <c r="AL49" s="4"/>
      <c r="AM49" s="4"/>
      <c r="AN49" s="4"/>
      <c r="BG49" s="4"/>
      <c r="BH49" s="4"/>
      <c r="BI49" s="4"/>
      <c r="CB49" s="4"/>
      <c r="CC49" s="4"/>
      <c r="CD49" s="4"/>
      <c r="CW49" s="4"/>
      <c r="CX49" s="4"/>
      <c r="CY49" s="4"/>
      <c r="DR49" s="4"/>
      <c r="DS49" s="4"/>
      <c r="DT49" s="4"/>
      <c r="EM49" s="4"/>
      <c r="EN49" s="4"/>
      <c r="EO49" s="4"/>
      <c r="FH49" s="4"/>
      <c r="FI49" s="4"/>
      <c r="FJ49" s="4"/>
    </row>
    <row r="50" spans="1:166" s="2" customFormat="1" ht="12.75" customHeight="1">
      <c r="A50" s="5">
        <v>0.82291666666665997</v>
      </c>
      <c r="B50" s="53"/>
      <c r="C50" s="53"/>
      <c r="D50" s="53"/>
      <c r="E50" s="53"/>
      <c r="F50" s="53"/>
      <c r="G50" s="53"/>
      <c r="H50" s="53"/>
      <c r="I50" s="53"/>
      <c r="J50" s="53"/>
      <c r="K50" s="38"/>
      <c r="L50" s="53"/>
      <c r="M50" s="53"/>
      <c r="N50" s="53"/>
      <c r="O50" s="53"/>
      <c r="P50" s="53"/>
      <c r="Q50" s="53"/>
      <c r="R50" s="53"/>
      <c r="S50" s="53"/>
      <c r="T50" s="53"/>
      <c r="U50" s="38"/>
      <c r="V50" s="53"/>
      <c r="W50" s="53"/>
      <c r="X50" s="53"/>
      <c r="Y50" s="53"/>
      <c r="Z50" s="53"/>
      <c r="AA50" s="53"/>
      <c r="AB50" s="53"/>
      <c r="AC50" s="53"/>
      <c r="AD50" s="53"/>
      <c r="AE50" s="53"/>
      <c r="AF50" s="467"/>
      <c r="AL50" s="4"/>
      <c r="AM50" s="4"/>
      <c r="AN50" s="4"/>
      <c r="BG50" s="4"/>
      <c r="BH50" s="4"/>
      <c r="BI50" s="4"/>
      <c r="CB50" s="4"/>
      <c r="CC50" s="4"/>
      <c r="CD50" s="4"/>
      <c r="CW50" s="4"/>
      <c r="CX50" s="4"/>
      <c r="CY50" s="4"/>
      <c r="DR50" s="4"/>
      <c r="DS50" s="4"/>
      <c r="DT50" s="4"/>
      <c r="EM50" s="4"/>
      <c r="EN50" s="4"/>
      <c r="EO50" s="4"/>
      <c r="FH50" s="4"/>
      <c r="FI50" s="4"/>
      <c r="FJ50" s="4"/>
    </row>
    <row r="51" spans="1:166" s="2" customFormat="1" ht="13.5" thickBot="1">
      <c r="A51" s="5">
        <v>0.83333333333332604</v>
      </c>
      <c r="B51" s="54"/>
      <c r="C51" s="54"/>
      <c r="D51" s="54"/>
      <c r="E51" s="54"/>
      <c r="F51" s="54"/>
      <c r="G51" s="54"/>
      <c r="H51" s="54"/>
      <c r="I51" s="54"/>
      <c r="J51" s="54"/>
      <c r="K51" s="39"/>
      <c r="L51" s="54"/>
      <c r="M51" s="54"/>
      <c r="N51" s="54"/>
      <c r="O51" s="54"/>
      <c r="P51" s="54"/>
      <c r="Q51" s="54"/>
      <c r="R51" s="54"/>
      <c r="S51" s="54"/>
      <c r="T51" s="54"/>
      <c r="U51" s="39"/>
      <c r="V51" s="54"/>
      <c r="W51" s="54"/>
      <c r="X51" s="54"/>
      <c r="Y51" s="54"/>
      <c r="Z51" s="54"/>
      <c r="AA51" s="54"/>
      <c r="AB51" s="54"/>
      <c r="AC51" s="54"/>
      <c r="AD51" s="54"/>
      <c r="AE51" s="54"/>
      <c r="AF51" s="468"/>
      <c r="AL51" s="4"/>
      <c r="AM51" s="4"/>
      <c r="AN51" s="4"/>
      <c r="BG51" s="4"/>
      <c r="BH51" s="4"/>
      <c r="BI51" s="4"/>
      <c r="CB51" s="4"/>
      <c r="CC51" s="4"/>
      <c r="CD51" s="4"/>
      <c r="CW51" s="4"/>
      <c r="CX51" s="4"/>
      <c r="CY51" s="4"/>
      <c r="DR51" s="4"/>
      <c r="DS51" s="4"/>
      <c r="DT51" s="4"/>
      <c r="EM51" s="4"/>
      <c r="EN51" s="4"/>
      <c r="EO51" s="4"/>
      <c r="FH51" s="4"/>
      <c r="FI51" s="4"/>
      <c r="FJ51" s="4"/>
    </row>
    <row r="52" spans="1:166"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row>
    <row r="53" spans="1:166"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row>
    <row r="54" spans="1:166"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row>
    <row r="55" spans="1:166" s="2" customFormat="1">
      <c r="A55" s="7"/>
      <c r="B55" s="11"/>
      <c r="I55" s="7"/>
      <c r="J55" s="7"/>
      <c r="K55" s="7"/>
      <c r="L55" s="7"/>
      <c r="M55" s="7"/>
      <c r="N55" s="7"/>
      <c r="O55" s="7"/>
      <c r="P55" s="7"/>
      <c r="Q55" s="7"/>
      <c r="R55" s="7"/>
      <c r="S55" s="7"/>
      <c r="T55" s="7"/>
      <c r="U55" s="7"/>
      <c r="V55" s="7"/>
      <c r="W55" s="7"/>
      <c r="X55" s="7"/>
      <c r="Y55" s="7"/>
      <c r="Z55" s="7"/>
      <c r="AA55" s="7"/>
      <c r="AB55" s="7"/>
      <c r="AC55" s="7"/>
      <c r="AD55" s="7"/>
      <c r="AE55" s="7"/>
    </row>
    <row r="56" spans="1:166"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row>
    <row r="57" spans="1:166"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row>
    <row r="58" spans="1:166"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row>
    <row r="59" spans="1:166"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row>
    <row r="60" spans="1:166"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row>
    <row r="61" spans="1:166"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row>
    <row r="62" spans="1:166"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row>
    <row r="63" spans="1:166"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row>
    <row r="64" spans="1:166"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row>
    <row r="65" spans="1:31"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row>
    <row r="66" spans="1:31"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row>
    <row r="67" spans="1:31"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row>
    <row r="68" spans="1:31"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row>
    <row r="69" spans="1:31"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row>
    <row r="70" spans="1:31"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row>
    <row r="71" spans="1:31"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row>
    <row r="72" spans="1:31"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row>
    <row r="73" spans="1:31"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row>
    <row r="74" spans="1:31"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row>
    <row r="75" spans="1:31"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row>
    <row r="76" spans="1:31"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row>
    <row r="77" spans="1:31"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row>
    <row r="78" spans="1:31"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row>
    <row r="79" spans="1:31"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row>
    <row r="80" spans="1:31"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row>
    <row r="81" spans="1:31"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row>
    <row r="82" spans="1:31"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row>
    <row r="83" spans="1:31"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row>
    <row r="84" spans="1:31"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row>
    <row r="85" spans="1:31"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row>
    <row r="86" spans="1:31"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row>
    <row r="87" spans="1:31"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row>
    <row r="88" spans="1:31"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row>
    <row r="89" spans="1:31"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row>
    <row r="90" spans="1:31"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row>
    <row r="91" spans="1:31"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row>
    <row r="92" spans="1:31"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row>
    <row r="93" spans="1:31"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row>
    <row r="94" spans="1:31"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row>
    <row r="95" spans="1:31"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row>
    <row r="96" spans="1:31"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row>
    <row r="97" spans="1:31"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row>
    <row r="98" spans="1:31"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row>
    <row r="99" spans="1:31"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row>
    <row r="100" spans="1:31"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row>
    <row r="101" spans="1:31"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row>
    <row r="102" spans="1:31"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row>
    <row r="103" spans="1:31"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row>
    <row r="104" spans="1:31"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row>
    <row r="105" spans="1:31"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row>
    <row r="106" spans="1:31"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row>
    <row r="107" spans="1:31"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row>
    <row r="108" spans="1:31"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row>
    <row r="109" spans="1:31"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row>
    <row r="110" spans="1:31"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row>
    <row r="111" spans="1:31"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row>
    <row r="112" spans="1:31"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row>
    <row r="113" spans="1:31"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row>
    <row r="114" spans="1:31"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row>
    <row r="115" spans="1:31"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row>
    <row r="116" spans="1:31"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row>
    <row r="117" spans="1:31"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row>
    <row r="118" spans="1:31"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row>
    <row r="119" spans="1:31"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row>
    <row r="120" spans="1:31"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row>
    <row r="121" spans="1:31"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row>
    <row r="122" spans="1:31"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row>
    <row r="123" spans="1:31"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row>
    <row r="124" spans="1:31"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row>
    <row r="125" spans="1:31"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row>
    <row r="126" spans="1:31"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row>
    <row r="127" spans="1:31"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row>
    <row r="128" spans="1:31"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row>
    <row r="129" spans="1:31"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row>
    <row r="130" spans="1:31"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row>
    <row r="131" spans="1:31"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row>
    <row r="132" spans="1:31"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row>
    <row r="133" spans="1:31"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row>
    <row r="134" spans="1:31"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row>
    <row r="135" spans="1:31"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row>
    <row r="136" spans="1:31"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row>
    <row r="137" spans="1:31"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row>
    <row r="138" spans="1:31"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row>
    <row r="139" spans="1:31"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row>
    <row r="140" spans="1:31"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row>
    <row r="141" spans="1:31"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row>
    <row r="142" spans="1:31"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row>
    <row r="143" spans="1:31"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row>
    <row r="144" spans="1:31"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row>
    <row r="145" spans="1:31"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row>
    <row r="146" spans="1:31"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row>
    <row r="147" spans="1:31"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row>
    <row r="148" spans="1:31"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row>
    <row r="149" spans="1:31"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row>
    <row r="150" spans="1:31"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row>
    <row r="151" spans="1:31"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row>
    <row r="152" spans="1:31"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row>
    <row r="153" spans="1:31"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row>
    <row r="154" spans="1:31"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row>
    <row r="155" spans="1:31"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row>
    <row r="156" spans="1:31"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row>
    <row r="157" spans="1:31"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row>
    <row r="158" spans="1:31"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row>
    <row r="159" spans="1:31"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row>
    <row r="160" spans="1:31"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row>
    <row r="161" spans="1:31"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row>
    <row r="162" spans="1:31"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row>
    <row r="163" spans="1:31"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row>
    <row r="164" spans="1:31"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row>
    <row r="165" spans="1:31"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row>
    <row r="166" spans="1:31"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row>
    <row r="167" spans="1:31"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row>
    <row r="168" spans="1:31"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row>
    <row r="169" spans="1:31"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row>
    <row r="170" spans="1:31"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row>
    <row r="171" spans="1:31"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row>
    <row r="172" spans="1:31"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row>
    <row r="173" spans="1:31"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row>
    <row r="174" spans="1:31"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row>
    <row r="175" spans="1:31"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row>
    <row r="176" spans="1:31"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row>
    <row r="177" spans="1:31"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row>
    <row r="178" spans="1:31"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row>
    <row r="179" spans="1:31"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row>
    <row r="180" spans="1:31"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row>
    <row r="181" spans="1:31"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row>
    <row r="182" spans="1:31"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row>
    <row r="183" spans="1:31"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row>
    <row r="184" spans="1:31"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row>
    <row r="185" spans="1:31"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row>
    <row r="186" spans="1:31"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row>
    <row r="187" spans="1:31"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row>
    <row r="188" spans="1:31"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row>
    <row r="189" spans="1:31"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row>
    <row r="190" spans="1:31"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row>
    <row r="191" spans="1:31"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row>
    <row r="192" spans="1:31"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row>
    <row r="193" spans="1:31"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row>
    <row r="194" spans="1:31"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row>
    <row r="195" spans="1:31"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row>
    <row r="196" spans="1:31"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row>
    <row r="197" spans="1:31"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row>
    <row r="198" spans="1:31"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row>
    <row r="199" spans="1:31"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row>
    <row r="200" spans="1:31"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row>
    <row r="201" spans="1:31"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row>
    <row r="202" spans="1:31"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row>
    <row r="203" spans="1:31"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row>
    <row r="204" spans="1:31"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row>
    <row r="205" spans="1:31"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row>
    <row r="206" spans="1:31"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row>
    <row r="207" spans="1:31"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row>
    <row r="208" spans="1:31"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row>
    <row r="209" spans="1:31"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row>
    <row r="210" spans="1:31"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row>
    <row r="211" spans="1:31"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row>
    <row r="212" spans="1:31"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row>
    <row r="213" spans="1:31"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row>
    <row r="214" spans="1:31"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row>
    <row r="215" spans="1:31"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row>
    <row r="216" spans="1:31"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row>
    <row r="217" spans="1:31"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row>
    <row r="218" spans="1:31"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row>
    <row r="219" spans="1:31"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row>
    <row r="220" spans="1:31"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row>
    <row r="221" spans="1:31"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row>
    <row r="222" spans="1:31"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row>
    <row r="223" spans="1:31"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row>
    <row r="224" spans="1:31"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row>
    <row r="225" spans="1:31"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row>
    <row r="226" spans="1:31"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row>
    <row r="227" spans="1:31"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row>
    <row r="228" spans="1:31"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row>
    <row r="229" spans="1:31"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row>
    <row r="230" spans="1:31"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row>
    <row r="231" spans="1:31"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row>
    <row r="232" spans="1:31"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row>
    <row r="233" spans="1:31"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row>
    <row r="234" spans="1:31"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row>
    <row r="235" spans="1:31"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row>
    <row r="236" spans="1:31"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row>
    <row r="237" spans="1:31"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row>
    <row r="238" spans="1:31"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row>
    <row r="239" spans="1:31"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row>
    <row r="240" spans="1:31"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row>
    <row r="241" spans="1:31"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row>
    <row r="242" spans="1:31"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row>
    <row r="243" spans="1:31"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row>
    <row r="244" spans="1:31"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row>
    <row r="245" spans="1:31"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row>
    <row r="246" spans="1:31"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row>
    <row r="247" spans="1:31"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row>
    <row r="248" spans="1:31"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row>
    <row r="249" spans="1:31"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row>
    <row r="250" spans="1:31"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row>
    <row r="251" spans="1:31"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row>
    <row r="252" spans="1:31"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row>
    <row r="253" spans="1:31"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row>
    <row r="254" spans="1:31"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row>
    <row r="255" spans="1:31"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row>
    <row r="256" spans="1:31"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row>
    <row r="257" spans="1:31"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row>
    <row r="258" spans="1:31"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row>
    <row r="259" spans="1:31"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row>
    <row r="260" spans="1:31"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row>
    <row r="261" spans="1:31"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row>
    <row r="262" spans="1:31"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row>
    <row r="263" spans="1:31"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row>
    <row r="264" spans="1:31"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row>
    <row r="265" spans="1:31"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row>
    <row r="266" spans="1:31"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row>
    <row r="267" spans="1:31"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row>
    <row r="268" spans="1:31"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row>
    <row r="269" spans="1:31"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row>
    <row r="270" spans="1:31"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row>
    <row r="271" spans="1:31"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row>
    <row r="272" spans="1:31"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row>
    <row r="273" spans="1:31"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row>
    <row r="274" spans="1:31"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row>
    <row r="275" spans="1:31"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row>
    <row r="276" spans="1:31"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row>
    <row r="277" spans="1:31"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row>
    <row r="278" spans="1:31"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row>
    <row r="279" spans="1:31"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row>
    <row r="280" spans="1:31"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row>
    <row r="281" spans="1:31"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row>
    <row r="282" spans="1:31"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row>
    <row r="283" spans="1:31"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row>
    <row r="284" spans="1:31"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row>
    <row r="285" spans="1:31"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row>
    <row r="286" spans="1:31"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row>
    <row r="287" spans="1:31"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row>
    <row r="288" spans="1:31"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row>
    <row r="289" spans="1:31"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row>
    <row r="290" spans="1:31"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row>
    <row r="291" spans="1:31"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row>
    <row r="292" spans="1:31"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row>
    <row r="293" spans="1:31"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row>
    <row r="294" spans="1:31"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row>
    <row r="295" spans="1:31"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row>
    <row r="296" spans="1:31"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row>
    <row r="297" spans="1:31"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row>
    <row r="298" spans="1:31"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row>
    <row r="299" spans="1:31"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row>
    <row r="300" spans="1:31"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row>
    <row r="301" spans="1:31"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row>
    <row r="302" spans="1:31"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row>
    <row r="303" spans="1:31"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row>
    <row r="304" spans="1:31"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row>
    <row r="305" spans="1:31"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row>
    <row r="306" spans="1:31"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row>
    <row r="307" spans="1:31"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row>
    <row r="308" spans="1:31"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row>
    <row r="309" spans="1:31"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row>
    <row r="310" spans="1:31"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row>
    <row r="311" spans="1:31"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row>
    <row r="312" spans="1:31"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row>
    <row r="313" spans="1:31"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row>
    <row r="314" spans="1:31"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row>
    <row r="315" spans="1:31"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row>
    <row r="316" spans="1:31"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row>
    <row r="317" spans="1:31"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row>
    <row r="318" spans="1:31"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row>
    <row r="319" spans="1:31"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row>
    <row r="320" spans="1:31"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row>
    <row r="321" spans="1:31"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row>
    <row r="322" spans="1:31"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row>
    <row r="323" spans="1:31"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row>
    <row r="324" spans="1:31"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row>
    <row r="325" spans="1:31"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row>
    <row r="326" spans="1:31"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row>
    <row r="327" spans="1:31"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row>
    <row r="328" spans="1:31"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row>
    <row r="329" spans="1:31"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row>
    <row r="330" spans="1:31"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row>
    <row r="331" spans="1:31"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row>
    <row r="332" spans="1:31"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row>
    <row r="333" spans="1:31"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row>
    <row r="334" spans="1:31"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row>
    <row r="335" spans="1:31"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row>
    <row r="336" spans="1:31"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row>
    <row r="337" spans="1:31"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row>
    <row r="338" spans="1:31"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row>
    <row r="339" spans="1:31"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row>
    <row r="340" spans="1:31"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row>
    <row r="341" spans="1:31"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row>
    <row r="342" spans="1:31"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row>
    <row r="343" spans="1:31"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row>
    <row r="344" spans="1:31"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row>
    <row r="345" spans="1:31"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row>
    <row r="346" spans="1:31"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row>
    <row r="347" spans="1:31"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row>
    <row r="348" spans="1:31"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row>
    <row r="349" spans="1:31"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row>
    <row r="350" spans="1:31"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row>
    <row r="351" spans="1:31"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row>
    <row r="352" spans="1:31"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row>
    <row r="353" spans="1:31"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row>
    <row r="354" spans="1:31"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row>
    <row r="355" spans="1:31"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row>
    <row r="356" spans="1:31"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row>
    <row r="357" spans="1:31"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row>
    <row r="358" spans="1:31"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row>
    <row r="359" spans="1:31"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row>
    <row r="360" spans="1:31"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row>
    <row r="361" spans="1:31"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row>
    <row r="362" spans="1:31"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row>
    <row r="363" spans="1:31"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row>
    <row r="364" spans="1:31"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row>
    <row r="365" spans="1:31"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row>
    <row r="366" spans="1:31"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row>
    <row r="367" spans="1:31"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row>
    <row r="368" spans="1:31"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row>
    <row r="369" spans="1:31"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row>
    <row r="370" spans="1:31"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row>
    <row r="371" spans="1:31"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row>
    <row r="372" spans="1:31"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row>
    <row r="373" spans="1:31"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row>
    <row r="374" spans="1:31"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row>
    <row r="375" spans="1:31"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row>
    <row r="376" spans="1:31"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row>
    <row r="377" spans="1:31"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row>
    <row r="378" spans="1:31"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row>
    <row r="379" spans="1:31"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row>
    <row r="380" spans="1:31"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row>
    <row r="381" spans="1:31"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row>
    <row r="382" spans="1:31"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row>
    <row r="383" spans="1:31"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row>
    <row r="384" spans="1:31"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row>
    <row r="385" spans="1:31"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row>
    <row r="386" spans="1:31"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row>
    <row r="387" spans="1:31"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row>
    <row r="388" spans="1:31"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row>
    <row r="389" spans="1:31"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row>
    <row r="390" spans="1:31"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row>
    <row r="391" spans="1:31"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row>
    <row r="392" spans="1:31"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row>
    <row r="393" spans="1:31"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row>
    <row r="394" spans="1:31"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row>
    <row r="395" spans="1:31"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row>
    <row r="396" spans="1:31"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row>
    <row r="397" spans="1:31"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row>
    <row r="398" spans="1:31"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row>
    <row r="399" spans="1:31"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row>
    <row r="400" spans="1:31"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row>
    <row r="401" spans="1:31"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row>
    <row r="402" spans="1:31"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row>
    <row r="403" spans="1:31"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row>
    <row r="404" spans="1:31"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row>
    <row r="405" spans="1:31"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row>
    <row r="406" spans="1:31"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row>
    <row r="407" spans="1:31"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row>
    <row r="408" spans="1:31"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row>
    <row r="409" spans="1:31"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row>
    <row r="410" spans="1:31"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row>
    <row r="411" spans="1:31"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row>
    <row r="412" spans="1:31"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row>
    <row r="413" spans="1:31"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row>
    <row r="414" spans="1:31"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row>
    <row r="415" spans="1:31"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row>
    <row r="416" spans="1:31"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row>
    <row r="417" spans="1:31"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row>
    <row r="418" spans="1:31"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row>
    <row r="419" spans="1:31"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row>
    <row r="420" spans="1:31"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row>
    <row r="421" spans="1:31"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row>
    <row r="422" spans="1:31"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row>
    <row r="423" spans="1:31"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row>
    <row r="424" spans="1:31"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row>
    <row r="425" spans="1:31"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row>
    <row r="426" spans="1:31"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row>
    <row r="427" spans="1:31"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row>
    <row r="428" spans="1:31"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row>
    <row r="429" spans="1:31"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row>
    <row r="430" spans="1:31"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row>
    <row r="431" spans="1:31"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row>
    <row r="432" spans="1:31"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row>
    <row r="433" spans="1:31"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row>
    <row r="434" spans="1:31"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row>
    <row r="435" spans="1:31"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row>
    <row r="436" spans="1:31"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row>
    <row r="437" spans="1:31"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row>
    <row r="438" spans="1:31"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row>
    <row r="439" spans="1:31"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row>
    <row r="440" spans="1:31"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row>
    <row r="441" spans="1:31"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row>
    <row r="442" spans="1:31"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row>
    <row r="443" spans="1:31"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row>
    <row r="444" spans="1:31"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row>
    <row r="445" spans="1:31"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row>
    <row r="446" spans="1:31"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row>
    <row r="447" spans="1:31"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row>
    <row r="448" spans="1:31"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row>
    <row r="449" spans="1:31"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row>
    <row r="450" spans="1:31"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row>
    <row r="451" spans="1:31"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row>
    <row r="452" spans="1:31"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row>
    <row r="453" spans="1:31"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row>
    <row r="454" spans="1:31"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row>
    <row r="455" spans="1:31"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row>
    <row r="456" spans="1:31"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row>
    <row r="457" spans="1:31"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row>
    <row r="458" spans="1:31"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row>
    <row r="459" spans="1:31"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row>
    <row r="460" spans="1:31"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row>
    <row r="461" spans="1:31"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row>
    <row r="462" spans="1:31"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row>
    <row r="463" spans="1:31"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row>
    <row r="464" spans="1:31"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row>
    <row r="465" spans="1:31"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row>
    <row r="466" spans="1:31"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row>
    <row r="467" spans="1:31"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row>
    <row r="468" spans="1:31"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row>
    <row r="469" spans="1:31"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row>
    <row r="470" spans="1:31"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row>
    <row r="471" spans="1:31"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row>
    <row r="472" spans="1:31"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row>
    <row r="473" spans="1:31"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row>
    <row r="474" spans="1:31"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row>
    <row r="475" spans="1:31"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row>
    <row r="476" spans="1:31"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row>
    <row r="477" spans="1:31"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row>
    <row r="478" spans="1:31"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row>
    <row r="479" spans="1:31"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row>
    <row r="480" spans="1:31"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row>
    <row r="481" spans="1:31"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row>
    <row r="482" spans="1:31"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row>
    <row r="483" spans="1:31"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row>
    <row r="484" spans="1:31"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row>
    <row r="485" spans="1:31"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row>
    <row r="486" spans="1:31"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row>
    <row r="487" spans="1:31"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row>
    <row r="488" spans="1:31"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row>
    <row r="489" spans="1:31"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row>
    <row r="490" spans="1:31"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row>
    <row r="491" spans="1:31"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row>
    <row r="492" spans="1:31"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row>
    <row r="493" spans="1:31"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row>
    <row r="494" spans="1:31"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row>
    <row r="495" spans="1:31"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row>
    <row r="496" spans="1:31"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row>
    <row r="497" spans="1:31"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row>
    <row r="498" spans="1:31"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row>
    <row r="499" spans="1:31"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row>
    <row r="500" spans="1:31"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row>
    <row r="501" spans="1:31"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row>
    <row r="502" spans="1:31"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row>
    <row r="503" spans="1:31"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row>
    <row r="504" spans="1:31"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row>
    <row r="505" spans="1:31"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row>
    <row r="506" spans="1:31"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row>
    <row r="507" spans="1:31"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row>
    <row r="508" spans="1:31"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row>
    <row r="509" spans="1:31"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row>
    <row r="510" spans="1:31"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row>
    <row r="511" spans="1:31"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row>
    <row r="512" spans="1:31"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row>
    <row r="513" spans="1:31"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row>
    <row r="514" spans="1:31"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row>
    <row r="515" spans="1:31"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row>
    <row r="516" spans="1:31"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row>
    <row r="517" spans="1:31"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row>
    <row r="518" spans="1:31"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row>
    <row r="519" spans="1:31"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row>
    <row r="520" spans="1:31"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row>
    <row r="521" spans="1:31"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row>
    <row r="522" spans="1:31"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row>
    <row r="523" spans="1:31"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row>
    <row r="524" spans="1:31"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row>
    <row r="525" spans="1:31"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row>
    <row r="526" spans="1:31"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row>
    <row r="527" spans="1:31"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row>
    <row r="528" spans="1:31"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row>
    <row r="529" spans="1:31"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row>
    <row r="530" spans="1:31"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row>
    <row r="531" spans="1:31"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row>
    <row r="532" spans="1:31"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row>
    <row r="533" spans="1:31"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row>
    <row r="534" spans="1:31"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row>
    <row r="535" spans="1:31"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row>
    <row r="536" spans="1:31"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row>
    <row r="537" spans="1:31"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row>
    <row r="538" spans="1:31"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row>
    <row r="539" spans="1:31"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row>
    <row r="540" spans="1:31"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row>
    <row r="541" spans="1:31"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row>
    <row r="542" spans="1:31"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row>
    <row r="543" spans="1:31"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row>
    <row r="544" spans="1:31"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row>
    <row r="545" spans="1:31"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row>
    <row r="546" spans="1:31"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row>
    <row r="547" spans="1:31"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row>
    <row r="548" spans="1:31"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row>
    <row r="549" spans="1:31"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row>
    <row r="550" spans="1:31"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row>
    <row r="551" spans="1:31"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row>
    <row r="552" spans="1:31"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row>
    <row r="553" spans="1:31"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row>
    <row r="554" spans="1:31"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row>
    <row r="555" spans="1:31"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row>
    <row r="556" spans="1:31"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row>
    <row r="557" spans="1:31"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row>
    <row r="558" spans="1:31"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row>
    <row r="559" spans="1:31"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row>
    <row r="560" spans="1:31"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row>
    <row r="561" spans="1:31"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row>
    <row r="562" spans="1:31"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row>
    <row r="563" spans="1:31"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row>
    <row r="564" spans="1:31"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row>
    <row r="565" spans="1:31"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row>
    <row r="566" spans="1:31"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row>
    <row r="567" spans="1:31"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row>
    <row r="568" spans="1:31"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row>
    <row r="569" spans="1:31"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row>
    <row r="570" spans="1:31"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row>
    <row r="571" spans="1:31"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row>
    <row r="572" spans="1:31"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row>
    <row r="573" spans="1:31"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row>
    <row r="574" spans="1:31"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row>
    <row r="575" spans="1:31"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row>
    <row r="576" spans="1:31"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row>
    <row r="577" spans="1:31"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row>
    <row r="578" spans="1:31"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row>
    <row r="579" spans="1:31"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row>
    <row r="580" spans="1:31"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row>
    <row r="581" spans="1:31"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row>
    <row r="582" spans="1:31"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row>
    <row r="583" spans="1:31"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row>
    <row r="584" spans="1:31"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row>
    <row r="585" spans="1:31"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row>
    <row r="586" spans="1:31"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row>
    <row r="587" spans="1:31"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row>
    <row r="588" spans="1:31"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row>
    <row r="589" spans="1:31"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row>
    <row r="590" spans="1:31"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row>
    <row r="591" spans="1:31"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row>
    <row r="592" spans="1:31"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row>
    <row r="593" spans="1:31"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row>
    <row r="594" spans="1:31"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row>
    <row r="595" spans="1:31"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row>
    <row r="596" spans="1:31"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row>
    <row r="597" spans="1:31"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row>
    <row r="598" spans="1:31"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row>
    <row r="599" spans="1:31"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row>
    <row r="600" spans="1:31"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row>
    <row r="601" spans="1:31"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row>
    <row r="602" spans="1:31"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row>
    <row r="603" spans="1:31"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row>
    <row r="604" spans="1:31"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row>
    <row r="605" spans="1:31"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row>
    <row r="606" spans="1:31"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row>
    <row r="607" spans="1:31"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row>
    <row r="608" spans="1:31"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row>
    <row r="609" spans="1:31"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row>
    <row r="610" spans="1:31"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row>
    <row r="611" spans="1:31"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row>
    <row r="612" spans="1:31"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row>
    <row r="613" spans="1:31"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row>
    <row r="614" spans="1:31"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row>
    <row r="615" spans="1:31"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row>
    <row r="616" spans="1:31"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row>
    <row r="617" spans="1:31"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row>
    <row r="618" spans="1:31"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row>
    <row r="619" spans="1:31"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row>
    <row r="620" spans="1:31"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row>
    <row r="621" spans="1:31"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row>
    <row r="622" spans="1:31"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row>
    <row r="623" spans="1:31"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row>
    <row r="624" spans="1:31"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row>
    <row r="625" spans="1:31"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row>
    <row r="626" spans="1:31"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row>
    <row r="627" spans="1:31"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row>
    <row r="628" spans="1:31"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row>
    <row r="629" spans="1:31"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row>
    <row r="630" spans="1:31"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row>
    <row r="631" spans="1:31"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row>
    <row r="632" spans="1:31"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row>
    <row r="633" spans="1:31"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row>
    <row r="634" spans="1:31"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row>
    <row r="635" spans="1:31"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row>
    <row r="636" spans="1:31"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row>
    <row r="637" spans="1:31"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row>
    <row r="638" spans="1:31"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row>
    <row r="639" spans="1:31"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row>
    <row r="640" spans="1:31"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row>
    <row r="641" spans="1:31"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row>
    <row r="642" spans="1:31"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row>
    <row r="643" spans="1:31"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row>
    <row r="644" spans="1:31"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row>
    <row r="645" spans="1:31"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row>
    <row r="646" spans="1:31"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row>
    <row r="647" spans="1:31"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row>
    <row r="648" spans="1:31"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row>
    <row r="649" spans="1:31"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row>
    <row r="650" spans="1:31"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row>
    <row r="651" spans="1:31"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row>
    <row r="652" spans="1:31"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row>
    <row r="653" spans="1:31"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row>
    <row r="654" spans="1:31"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row>
    <row r="655" spans="1:31"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row>
    <row r="656" spans="1:31"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row>
    <row r="657" spans="1:31"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row>
    <row r="658" spans="1:31"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row>
    <row r="659" spans="1:31"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row>
    <row r="660" spans="1:31"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row>
    <row r="661" spans="1:31"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row>
    <row r="662" spans="1:31"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row>
    <row r="663" spans="1:31"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row>
    <row r="664" spans="1:31"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row>
    <row r="665" spans="1:31"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row>
    <row r="666" spans="1:31"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row>
    <row r="667" spans="1:31"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row>
    <row r="668" spans="1:31"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row>
    <row r="669" spans="1:31"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row>
    <row r="670" spans="1:31"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row>
    <row r="671" spans="1:31"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row>
    <row r="672" spans="1:31"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row>
    <row r="673" spans="1:31"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row>
    <row r="674" spans="1:31"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row>
    <row r="675" spans="1:31"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row>
    <row r="676" spans="1:31"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row>
    <row r="677" spans="1:31"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row>
    <row r="678" spans="1:31"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row>
    <row r="679" spans="1:31"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row>
    <row r="680" spans="1:31"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row>
    <row r="681" spans="1:31"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row>
    <row r="682" spans="1:31"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row>
    <row r="683" spans="1:31"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row>
    <row r="684" spans="1:31"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row>
    <row r="685" spans="1:31"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row>
    <row r="686" spans="1:31"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row>
    <row r="687" spans="1:31"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row>
    <row r="688" spans="1:31"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row>
    <row r="689" spans="1:31"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row>
    <row r="690" spans="1:31"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row>
    <row r="691" spans="1:31"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row>
    <row r="692" spans="1:31"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row>
    <row r="693" spans="1:31"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row>
    <row r="694" spans="1:31"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row>
    <row r="695" spans="1:31"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row>
    <row r="696" spans="1:31"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row>
    <row r="697" spans="1:31"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row>
    <row r="698" spans="1:31"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row>
    <row r="699" spans="1:31"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row>
    <row r="700" spans="1:31"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row>
    <row r="701" spans="1:31"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row>
    <row r="702" spans="1:31"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row>
    <row r="703" spans="1:31"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row>
    <row r="704" spans="1:31"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row>
    <row r="705" spans="1:31"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row>
    <row r="706" spans="1:31"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row>
    <row r="707" spans="1:31"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row>
    <row r="708" spans="1:31"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row>
    <row r="709" spans="1:31"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row>
    <row r="710" spans="1:31"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row>
    <row r="711" spans="1:31"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row>
    <row r="712" spans="1:31"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row>
    <row r="713" spans="1:31"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row>
    <row r="714" spans="1:31"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row>
    <row r="715" spans="1:31"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row>
    <row r="716" spans="1:31"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row>
    <row r="717" spans="1:31"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row>
    <row r="718" spans="1:31"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row>
    <row r="719" spans="1:31"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row>
    <row r="720" spans="1:31"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row>
    <row r="721" spans="1:31"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row>
    <row r="722" spans="1:31"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row>
    <row r="723" spans="1:31"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row>
    <row r="724" spans="1:31"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row>
    <row r="725" spans="1:31"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row>
    <row r="726" spans="1:31"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row>
    <row r="727" spans="1:31"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row>
    <row r="728" spans="1:31"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row>
    <row r="729" spans="1:31"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row>
    <row r="730" spans="1:31"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row>
    <row r="731" spans="1:31"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row>
    <row r="732" spans="1:31"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row>
    <row r="733" spans="1:31"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row>
    <row r="734" spans="1:31"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row>
    <row r="735" spans="1:31"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row>
    <row r="736" spans="1:31"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row>
    <row r="737" spans="1:31"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row>
    <row r="738" spans="1:31"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row>
    <row r="739" spans="1:31"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row>
    <row r="740" spans="1:31"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row>
    <row r="741" spans="1:31"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row>
    <row r="742" spans="1:31"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row>
    <row r="743" spans="1:31"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row>
    <row r="744" spans="1:31"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row>
    <row r="745" spans="1:31"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row>
    <row r="746" spans="1:31"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row>
    <row r="747" spans="1:31"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row>
    <row r="748" spans="1:31"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row>
    <row r="749" spans="1:31"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row>
    <row r="750" spans="1:31"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row>
    <row r="751" spans="1:31"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row>
    <row r="752" spans="1:31"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row>
    <row r="753" spans="1:31"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row>
    <row r="754" spans="1:31"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row>
    <row r="755" spans="1:31"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row>
    <row r="756" spans="1:31"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row>
    <row r="757" spans="1:31"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row>
    <row r="758" spans="1:31"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row>
    <row r="759" spans="1:31"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row>
    <row r="760" spans="1:31"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row>
    <row r="761" spans="1:31"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row>
    <row r="762" spans="1:31"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row>
    <row r="763" spans="1:31"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row>
    <row r="764" spans="1:31"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row>
    <row r="765" spans="1:31"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row>
    <row r="766" spans="1:31"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row>
    <row r="767" spans="1:31"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row>
    <row r="768" spans="1:31"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row>
    <row r="769" spans="1:31"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row>
    <row r="770" spans="1:31"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row>
    <row r="771" spans="1:31"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row>
    <row r="772" spans="1:31"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row>
    <row r="773" spans="1:31"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row>
    <row r="774" spans="1:31"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row>
    <row r="775" spans="1:31"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row>
    <row r="776" spans="1:31"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row>
    <row r="777" spans="1:31"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row>
    <row r="778" spans="1:31"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row>
    <row r="779" spans="1:31"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row>
    <row r="780" spans="1:31"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row>
    <row r="781" spans="1:31"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row>
    <row r="782" spans="1:31"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row>
    <row r="783" spans="1:31"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row>
    <row r="784" spans="1:31"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row>
    <row r="785" spans="1:31"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row>
    <row r="786" spans="1:31"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row>
    <row r="787" spans="1:31"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row>
    <row r="788" spans="1:31"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row>
    <row r="789" spans="1:31"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row>
    <row r="790" spans="1:31"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row>
    <row r="791" spans="1:31"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row>
    <row r="792" spans="1:31"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row>
    <row r="793" spans="1:31"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row>
    <row r="794" spans="1:31"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row>
    <row r="795" spans="1:31"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row>
    <row r="796" spans="1:31"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row>
    <row r="797" spans="1:31"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row>
    <row r="798" spans="1:31"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row>
  </sheetData>
  <sheetProtection sheet="1" formatCells="0" insertHyperlinks="0"/>
  <mergeCells count="9">
    <mergeCell ref="B1:AE1"/>
    <mergeCell ref="AJ20:AM20"/>
    <mergeCell ref="AQ20:AT20"/>
    <mergeCell ref="K56:T56"/>
    <mergeCell ref="M54:O54"/>
    <mergeCell ref="K54:L54"/>
    <mergeCell ref="AH5:AU16"/>
    <mergeCell ref="AH24:AI24"/>
    <mergeCell ref="AH18:AI18"/>
  </mergeCells>
  <phoneticPr fontId="3" type="noConversion"/>
  <conditionalFormatting sqref="B4:B51 C3:AF51">
    <cfRule type="cellIs" priority="1" stopIfTrue="1" operator="notEqual">
      <formula>0</formula>
    </cfRule>
    <cfRule type="expression" dxfId="146" priority="2" stopIfTrue="1">
      <formula>OR(WEEKDAY(B$2)=1,WEEKDAY(B$2)=7)</formula>
    </cfRule>
    <cfRule type="expression" dxfId="145" priority="3" stopIfTrue="1">
      <formula>B$2=TODAY()</formula>
    </cfRule>
  </conditionalFormatting>
  <conditionalFormatting sqref="B2:AF2">
    <cfRule type="cellIs" dxfId="144" priority="4" stopIfTrue="1" operator="equal">
      <formula>TODAY()</formula>
    </cfRule>
  </conditionalFormatting>
  <conditionalFormatting sqref="B3">
    <cfRule type="cellIs" priority="5" stopIfTrue="1" operator="notEqual">
      <formula>0</formula>
    </cfRule>
    <cfRule type="expression" dxfId="143" priority="6" stopIfTrue="1">
      <formula>OR(WEEKDAY(XFD$2)=1,WEEKDAY(XFD$2)=7)</formula>
    </cfRule>
    <cfRule type="expression" dxfId="142" priority="7" stopIfTrue="1">
      <formula>XFD$2=TODAY()</formula>
    </cfRule>
  </conditionalFormatting>
  <pageMargins left="0.75" right="0.75" top="1" bottom="1" header="0.5" footer="0.5"/>
  <pageSetup paperSize="9" scale="79" orientation="portrait" horizontalDpi="200" verticalDpi="200" r:id="rId1"/>
  <headerFooter alignWithMargins="0"/>
  <rowBreaks count="1" manualBreakCount="1">
    <brk id="51" max="16383" man="1"/>
  </rowBreaks>
  <colBreaks count="1" manualBreakCount="1">
    <brk id="31"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84995" r:id="rId4" name="Button 3">
              <controlPr defaultSize="0" print="0" autoFill="0" autoPict="0" macro="[0]!procurar">
                <anchor moveWithCells="1" sizeWithCells="1">
                  <from>
                    <xdr:col>35</xdr:col>
                    <xdr:colOff>28575</xdr:colOff>
                    <xdr:row>31</xdr:row>
                    <xdr:rowOff>76200</xdr:rowOff>
                  </from>
                  <to>
                    <xdr:col>44</xdr:col>
                    <xdr:colOff>66675</xdr:colOff>
                    <xdr:row>35</xdr:row>
                    <xdr:rowOff>0</xdr:rowOff>
                  </to>
                </anchor>
              </controlPr>
            </control>
          </mc:Choice>
        </mc:AlternateContent>
        <mc:AlternateContent xmlns:mc="http://schemas.openxmlformats.org/markup-compatibility/2006">
          <mc:Choice Requires="x14">
            <control shapeId="84997" r:id="rId5" name="Button 5">
              <controlPr defaultSize="0" print="0" autoFill="0" autoPict="0" macro="[0]!_xludf.Save">
                <anchor moveWithCells="1" sizeWithCells="1">
                  <from>
                    <xdr:col>35</xdr:col>
                    <xdr:colOff>28575</xdr:colOff>
                    <xdr:row>37</xdr:row>
                    <xdr:rowOff>0</xdr:rowOff>
                  </from>
                  <to>
                    <xdr:col>44</xdr:col>
                    <xdr:colOff>66675</xdr:colOff>
                    <xdr:row>40</xdr:row>
                    <xdr:rowOff>85725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6"/>
  <dimension ref="A1:FJ798"/>
  <sheetViews>
    <sheetView zoomScaleNormal="100" workbookViewId="0">
      <pane xSplit="1" ySplit="2" topLeftCell="B3" activePane="bottomRight" state="frozenSplit"/>
      <selection activeCell="B3" sqref="B3"/>
      <selection pane="topRight" activeCell="B3" sqref="B3"/>
      <selection pane="bottomLeft" activeCell="B3" sqref="B3"/>
      <selection pane="bottomRight" activeCell="F3" sqref="F3"/>
    </sheetView>
  </sheetViews>
  <sheetFormatPr defaultColWidth="3.28515625" defaultRowHeight="12.75"/>
  <cols>
    <col min="1" max="1" width="6.85546875" style="7" customWidth="1"/>
    <col min="2" max="2" width="3.28515625" style="11"/>
    <col min="3" max="32" width="3.28515625" style="7"/>
    <col min="33" max="33" width="3.28515625" style="7" customWidth="1"/>
    <col min="34" max="16384" width="3.28515625" style="7"/>
  </cols>
  <sheetData>
    <row r="1" spans="1:166" s="2" customFormat="1" ht="13.5" thickBot="1">
      <c r="A1" s="1">
        <v>2019</v>
      </c>
      <c r="B1" s="678" t="str">
        <f ca="1">LEFT(RIGHT(CELL("filename",D9),LEN(CELL("filename",D9))-FIND("]",CELL("filename",D9))),MIN(FIND({1;2;3;4;5;6;7;8;9;0},RIGHT(CELL("filename",D9),LEN(CELL("filename",D9))-FIND("]",CELL("filename",D9)))&amp;1234567890))-1)</f>
        <v>Julho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483" t="str">
        <f ca="1">IF($B$1="Janeiro",1,IF($B$1="Fevereiro",2,IF($B$1="Março",3,IF($B$1="Abril",4,IF($B$1="Maio",5,IF($B$1="Junho",6,""))))))</f>
        <v/>
      </c>
      <c r="AG1" s="2">
        <f ca="1">IF($B$1="Julho",7,IF($B$1="Agosto",8,IF($B$1="Setembro",9,IF($B$1="Outubro",10,IF($B$1="Novembro",11,IF($B$1="Dezembro",12,""))))))</f>
        <v>7</v>
      </c>
    </row>
    <row r="2" spans="1:166" s="2" customFormat="1" ht="13.5" thickBot="1">
      <c r="A2" s="1" t="str">
        <f ca="1">CONCATENATE(AF1,AG1)</f>
        <v>7</v>
      </c>
      <c r="B2" s="10">
        <f ca="1">DATE($A$1,$A$2,1)</f>
        <v>43647</v>
      </c>
      <c r="C2" s="10">
        <f t="shared" ref="C2:AF2" ca="1" si="0">B2+1</f>
        <v>43648</v>
      </c>
      <c r="D2" s="10">
        <f t="shared" ca="1" si="0"/>
        <v>43649</v>
      </c>
      <c r="E2" s="10">
        <f t="shared" ca="1" si="0"/>
        <v>43650</v>
      </c>
      <c r="F2" s="10">
        <f t="shared" ca="1" si="0"/>
        <v>43651</v>
      </c>
      <c r="G2" s="10">
        <f t="shared" ca="1" si="0"/>
        <v>43652</v>
      </c>
      <c r="H2" s="10">
        <f t="shared" ca="1" si="0"/>
        <v>43653</v>
      </c>
      <c r="I2" s="10">
        <f t="shared" ca="1" si="0"/>
        <v>43654</v>
      </c>
      <c r="J2" s="10">
        <f t="shared" ca="1" si="0"/>
        <v>43655</v>
      </c>
      <c r="K2" s="10">
        <f t="shared" ca="1" si="0"/>
        <v>43656</v>
      </c>
      <c r="L2" s="10">
        <f t="shared" ca="1" si="0"/>
        <v>43657</v>
      </c>
      <c r="M2" s="10">
        <f t="shared" ca="1" si="0"/>
        <v>43658</v>
      </c>
      <c r="N2" s="10">
        <f t="shared" ca="1" si="0"/>
        <v>43659</v>
      </c>
      <c r="O2" s="10">
        <f t="shared" ca="1" si="0"/>
        <v>43660</v>
      </c>
      <c r="P2" s="10">
        <f t="shared" ca="1" si="0"/>
        <v>43661</v>
      </c>
      <c r="Q2" s="10">
        <f t="shared" ca="1" si="0"/>
        <v>43662</v>
      </c>
      <c r="R2" s="10">
        <f t="shared" ca="1" si="0"/>
        <v>43663</v>
      </c>
      <c r="S2" s="10">
        <f t="shared" ca="1" si="0"/>
        <v>43664</v>
      </c>
      <c r="T2" s="10">
        <f t="shared" ca="1" si="0"/>
        <v>43665</v>
      </c>
      <c r="U2" s="10">
        <f t="shared" ca="1" si="0"/>
        <v>43666</v>
      </c>
      <c r="V2" s="10">
        <f t="shared" ca="1" si="0"/>
        <v>43667</v>
      </c>
      <c r="W2" s="10">
        <f t="shared" ca="1" si="0"/>
        <v>43668</v>
      </c>
      <c r="X2" s="10">
        <f t="shared" ca="1" si="0"/>
        <v>43669</v>
      </c>
      <c r="Y2" s="10">
        <f t="shared" ca="1" si="0"/>
        <v>43670</v>
      </c>
      <c r="Z2" s="10">
        <f t="shared" ca="1" si="0"/>
        <v>43671</v>
      </c>
      <c r="AA2" s="10">
        <f t="shared" ca="1" si="0"/>
        <v>43672</v>
      </c>
      <c r="AB2" s="10">
        <f t="shared" ca="1" si="0"/>
        <v>43673</v>
      </c>
      <c r="AC2" s="10">
        <f t="shared" ca="1" si="0"/>
        <v>43674</v>
      </c>
      <c r="AD2" s="10">
        <f t="shared" ca="1" si="0"/>
        <v>43675</v>
      </c>
      <c r="AE2" s="10">
        <f t="shared" ca="1" si="0"/>
        <v>43676</v>
      </c>
      <c r="AF2" s="469">
        <f t="shared" ca="1" si="0"/>
        <v>43677</v>
      </c>
    </row>
    <row r="3" spans="1:166" s="2" customFormat="1">
      <c r="A3" s="3">
        <v>0.33333333333333331</v>
      </c>
      <c r="B3" s="14"/>
      <c r="C3" s="13"/>
      <c r="D3" s="13"/>
      <c r="E3" s="13"/>
      <c r="F3" s="142"/>
      <c r="G3" s="12"/>
      <c r="H3" s="12"/>
      <c r="I3" s="12"/>
      <c r="J3" s="12"/>
      <c r="K3" s="12"/>
      <c r="L3" s="12"/>
      <c r="M3" s="12"/>
      <c r="N3" s="12"/>
      <c r="O3" s="12"/>
      <c r="P3" s="12"/>
      <c r="Q3" s="12"/>
      <c r="R3" s="12"/>
      <c r="S3" s="12"/>
      <c r="T3" s="12"/>
      <c r="U3" s="12"/>
      <c r="V3" s="12"/>
      <c r="W3" s="12"/>
      <c r="X3" s="12"/>
      <c r="Y3" s="12"/>
      <c r="Z3" s="12"/>
      <c r="AA3" s="12"/>
      <c r="AB3" s="12"/>
      <c r="AC3" s="12"/>
      <c r="AD3" s="12"/>
      <c r="AE3" s="12"/>
      <c r="AF3" s="475"/>
      <c r="AL3" s="4"/>
      <c r="AM3" s="4"/>
      <c r="AN3" s="4"/>
      <c r="BG3" s="4"/>
      <c r="BH3" s="4"/>
      <c r="BI3" s="4"/>
      <c r="CB3" s="4"/>
      <c r="CC3" s="4"/>
      <c r="CD3" s="4"/>
      <c r="CW3" s="4"/>
      <c r="CX3" s="4"/>
      <c r="CY3" s="4"/>
      <c r="DR3" s="4"/>
      <c r="DS3" s="4"/>
      <c r="DT3" s="4"/>
      <c r="EM3" s="4"/>
      <c r="EN3" s="4"/>
      <c r="EO3" s="4"/>
      <c r="FH3" s="4"/>
      <c r="FI3" s="4"/>
      <c r="FJ3" s="4"/>
    </row>
    <row r="4" spans="1:166" s="2" customFormat="1">
      <c r="A4" s="5">
        <v>0.34375</v>
      </c>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476"/>
      <c r="AL4" s="4"/>
      <c r="AM4" s="4"/>
      <c r="AN4" s="4"/>
      <c r="BG4" s="4"/>
      <c r="BH4" s="4"/>
      <c r="BI4" s="4"/>
      <c r="CB4" s="4"/>
      <c r="CC4" s="4"/>
      <c r="CD4" s="4"/>
      <c r="CW4" s="4"/>
      <c r="CX4" s="4"/>
      <c r="CY4" s="4"/>
      <c r="DR4" s="4"/>
      <c r="DS4" s="4"/>
      <c r="DT4" s="4"/>
      <c r="EM4" s="4"/>
      <c r="EN4" s="4"/>
      <c r="EO4" s="4"/>
      <c r="FH4" s="4"/>
      <c r="FI4" s="4"/>
      <c r="FJ4" s="4"/>
    </row>
    <row r="5" spans="1:166" s="2" customFormat="1" ht="12.75" customHeight="1">
      <c r="A5" s="5">
        <v>0.35416666666666669</v>
      </c>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476"/>
      <c r="AH5" s="682" t="s">
        <v>117</v>
      </c>
      <c r="AI5" s="682"/>
      <c r="AJ5" s="682"/>
      <c r="AK5" s="682"/>
      <c r="AL5" s="682"/>
      <c r="AM5" s="682"/>
      <c r="AN5" s="682"/>
      <c r="AO5" s="682"/>
      <c r="AP5" s="682"/>
      <c r="AQ5" s="682"/>
      <c r="AR5" s="682"/>
      <c r="AS5" s="682"/>
      <c r="AT5" s="682"/>
      <c r="AU5" s="682"/>
      <c r="BG5" s="4"/>
      <c r="BH5" s="4"/>
      <c r="BI5" s="4"/>
      <c r="CB5" s="4"/>
      <c r="CC5" s="4"/>
      <c r="CD5" s="4"/>
      <c r="CW5" s="4"/>
      <c r="CX5" s="4"/>
      <c r="CY5" s="4"/>
      <c r="DR5" s="4"/>
      <c r="DS5" s="4"/>
      <c r="DT5" s="4"/>
      <c r="EM5" s="4"/>
      <c r="EN5" s="4"/>
      <c r="EO5" s="4"/>
      <c r="FH5" s="4"/>
      <c r="FI5" s="4"/>
      <c r="FJ5" s="4"/>
    </row>
    <row r="6" spans="1:166" s="2" customFormat="1">
      <c r="A6" s="5">
        <v>0.36458333333333331</v>
      </c>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476"/>
      <c r="AH6" s="682"/>
      <c r="AI6" s="682"/>
      <c r="AJ6" s="682"/>
      <c r="AK6" s="682"/>
      <c r="AL6" s="682"/>
      <c r="AM6" s="682"/>
      <c r="AN6" s="682"/>
      <c r="AO6" s="682"/>
      <c r="AP6" s="682"/>
      <c r="AQ6" s="682"/>
      <c r="AR6" s="682"/>
      <c r="AS6" s="682"/>
      <c r="AT6" s="682"/>
      <c r="AU6" s="682"/>
      <c r="BG6" s="4"/>
      <c r="BH6" s="4"/>
      <c r="BI6" s="4"/>
      <c r="CB6" s="4"/>
      <c r="CC6" s="4"/>
      <c r="CD6" s="4"/>
      <c r="CW6" s="4"/>
      <c r="CX6" s="4"/>
      <c r="CY6" s="4"/>
      <c r="DR6" s="4"/>
      <c r="DS6" s="4"/>
      <c r="DT6" s="4"/>
      <c r="EM6" s="4"/>
      <c r="EN6" s="4"/>
      <c r="EO6" s="4"/>
      <c r="FH6" s="4"/>
      <c r="FI6" s="4"/>
      <c r="FJ6" s="4"/>
    </row>
    <row r="7" spans="1:166" s="2" customFormat="1">
      <c r="A7" s="5">
        <v>0.375</v>
      </c>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476"/>
      <c r="AH7" s="682"/>
      <c r="AI7" s="682"/>
      <c r="AJ7" s="682"/>
      <c r="AK7" s="682"/>
      <c r="AL7" s="682"/>
      <c r="AM7" s="682"/>
      <c r="AN7" s="682"/>
      <c r="AO7" s="682"/>
      <c r="AP7" s="682"/>
      <c r="AQ7" s="682"/>
      <c r="AR7" s="682"/>
      <c r="AS7" s="682"/>
      <c r="AT7" s="682"/>
      <c r="AU7" s="682"/>
      <c r="BG7" s="4"/>
      <c r="BH7" s="4"/>
      <c r="BI7" s="4"/>
      <c r="CB7" s="4"/>
      <c r="CC7" s="4"/>
      <c r="CD7" s="4"/>
      <c r="CW7" s="4"/>
      <c r="CX7" s="4"/>
      <c r="CY7" s="4"/>
      <c r="DR7" s="4"/>
      <c r="DS7" s="4"/>
      <c r="DT7" s="4"/>
      <c r="EM7" s="4"/>
      <c r="EN7" s="4"/>
      <c r="EO7" s="4"/>
      <c r="FH7" s="4"/>
      <c r="FI7" s="4"/>
      <c r="FJ7" s="4"/>
    </row>
    <row r="8" spans="1:166" s="2" customFormat="1">
      <c r="A8" s="5">
        <v>0.38541666666666702</v>
      </c>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476"/>
      <c r="AH8" s="682"/>
      <c r="AI8" s="682"/>
      <c r="AJ8" s="682"/>
      <c r="AK8" s="682"/>
      <c r="AL8" s="682"/>
      <c r="AM8" s="682"/>
      <c r="AN8" s="682"/>
      <c r="AO8" s="682"/>
      <c r="AP8" s="682"/>
      <c r="AQ8" s="682"/>
      <c r="AR8" s="682"/>
      <c r="AS8" s="682"/>
      <c r="AT8" s="682"/>
      <c r="AU8" s="682"/>
      <c r="BG8" s="4"/>
      <c r="BH8" s="4"/>
      <c r="BI8" s="4"/>
      <c r="CB8" s="4"/>
      <c r="CC8" s="4"/>
      <c r="CD8" s="4"/>
      <c r="CW8" s="4"/>
      <c r="CX8" s="4"/>
      <c r="CY8" s="4"/>
      <c r="DR8" s="4"/>
      <c r="DS8" s="4"/>
      <c r="DT8" s="4"/>
      <c r="EM8" s="4"/>
      <c r="EN8" s="4"/>
      <c r="EO8" s="4"/>
      <c r="FH8" s="4"/>
      <c r="FI8" s="4"/>
      <c r="FJ8" s="4"/>
    </row>
    <row r="9" spans="1:166" s="2" customFormat="1">
      <c r="A9" s="5">
        <v>0.39583333333333298</v>
      </c>
      <c r="B9" s="13"/>
      <c r="C9" s="13"/>
      <c r="D9" s="13"/>
      <c r="E9" s="13"/>
      <c r="F9" s="13"/>
      <c r="G9" s="13"/>
      <c r="H9" s="13"/>
      <c r="I9" s="13"/>
      <c r="J9" s="13"/>
      <c r="K9" s="13"/>
      <c r="L9" s="55"/>
      <c r="M9" s="13"/>
      <c r="N9" s="13"/>
      <c r="O9" s="13"/>
      <c r="P9" s="13"/>
      <c r="Q9" s="13"/>
      <c r="R9" s="13"/>
      <c r="S9" s="13"/>
      <c r="T9" s="13"/>
      <c r="U9" s="13"/>
      <c r="V9" s="13"/>
      <c r="W9" s="13"/>
      <c r="X9" s="13"/>
      <c r="Y9" s="13"/>
      <c r="Z9" s="13"/>
      <c r="AA9" s="13"/>
      <c r="AB9" s="13"/>
      <c r="AC9" s="13"/>
      <c r="AD9" s="13"/>
      <c r="AE9" s="13"/>
      <c r="AF9" s="476"/>
      <c r="AH9" s="682"/>
      <c r="AI9" s="682"/>
      <c r="AJ9" s="682"/>
      <c r="AK9" s="682"/>
      <c r="AL9" s="682"/>
      <c r="AM9" s="682"/>
      <c r="AN9" s="682"/>
      <c r="AO9" s="682"/>
      <c r="AP9" s="682"/>
      <c r="AQ9" s="682"/>
      <c r="AR9" s="682"/>
      <c r="AS9" s="682"/>
      <c r="AT9" s="682"/>
      <c r="AU9" s="682"/>
      <c r="BG9" s="4"/>
      <c r="BH9" s="4"/>
      <c r="BI9" s="4"/>
      <c r="CB9" s="4"/>
      <c r="CC9" s="4"/>
      <c r="CD9" s="4"/>
      <c r="CW9" s="4"/>
      <c r="CX9" s="4"/>
      <c r="CY9" s="4"/>
      <c r="DR9" s="4"/>
      <c r="DS9" s="4"/>
      <c r="DT9" s="4"/>
      <c r="EM9" s="4"/>
      <c r="EN9" s="4"/>
      <c r="EO9" s="4"/>
      <c r="FH9" s="4"/>
      <c r="FI9" s="4"/>
      <c r="FJ9" s="4"/>
    </row>
    <row r="10" spans="1:166" s="2" customFormat="1">
      <c r="A10" s="5">
        <v>0.40625</v>
      </c>
      <c r="B10" s="13"/>
      <c r="C10" s="13"/>
      <c r="D10" s="13"/>
      <c r="E10" s="13"/>
      <c r="F10" s="13"/>
      <c r="G10" s="13"/>
      <c r="H10" s="13"/>
      <c r="I10" s="13"/>
      <c r="J10" s="13"/>
      <c r="K10" s="13"/>
      <c r="L10" s="56"/>
      <c r="M10" s="13"/>
      <c r="N10" s="13"/>
      <c r="O10" s="13"/>
      <c r="P10" s="13"/>
      <c r="Q10" s="13"/>
      <c r="R10" s="13"/>
      <c r="S10" s="13"/>
      <c r="T10" s="13"/>
      <c r="U10" s="13"/>
      <c r="V10" s="13"/>
      <c r="W10" s="13"/>
      <c r="X10" s="13"/>
      <c r="Y10" s="13"/>
      <c r="Z10" s="13"/>
      <c r="AA10" s="13"/>
      <c r="AB10" s="13"/>
      <c r="AC10" s="13"/>
      <c r="AD10" s="13"/>
      <c r="AE10" s="13"/>
      <c r="AF10" s="476"/>
      <c r="AH10" s="682"/>
      <c r="AI10" s="682"/>
      <c r="AJ10" s="682"/>
      <c r="AK10" s="682"/>
      <c r="AL10" s="682"/>
      <c r="AM10" s="682"/>
      <c r="AN10" s="682"/>
      <c r="AO10" s="682"/>
      <c r="AP10" s="682"/>
      <c r="AQ10" s="682"/>
      <c r="AR10" s="682"/>
      <c r="AS10" s="682"/>
      <c r="AT10" s="682"/>
      <c r="AU10" s="682"/>
      <c r="BG10" s="4"/>
      <c r="BH10" s="4"/>
      <c r="BI10" s="4"/>
      <c r="CB10" s="4"/>
      <c r="CC10" s="4"/>
      <c r="CD10" s="4"/>
      <c r="CW10" s="4"/>
      <c r="CX10" s="4"/>
      <c r="CY10" s="4"/>
      <c r="DR10" s="4"/>
      <c r="DS10" s="4"/>
      <c r="DT10" s="4"/>
      <c r="EM10" s="4"/>
      <c r="EN10" s="4"/>
      <c r="EO10" s="4"/>
      <c r="FH10" s="4"/>
      <c r="FI10" s="4"/>
      <c r="FJ10" s="4"/>
    </row>
    <row r="11" spans="1:166" s="2" customFormat="1">
      <c r="A11" s="5">
        <v>0.41666666666666702</v>
      </c>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476"/>
      <c r="AH11" s="682"/>
      <c r="AI11" s="682"/>
      <c r="AJ11" s="682"/>
      <c r="AK11" s="682"/>
      <c r="AL11" s="682"/>
      <c r="AM11" s="682"/>
      <c r="AN11" s="682"/>
      <c r="AO11" s="682"/>
      <c r="AP11" s="682"/>
      <c r="AQ11" s="682"/>
      <c r="AR11" s="682"/>
      <c r="AS11" s="682"/>
      <c r="AT11" s="682"/>
      <c r="AU11" s="682"/>
      <c r="BG11" s="4"/>
      <c r="BH11" s="4"/>
      <c r="BI11" s="4"/>
      <c r="CB11" s="4"/>
      <c r="CC11" s="4"/>
      <c r="CD11" s="4"/>
      <c r="CW11" s="4"/>
      <c r="CX11" s="4"/>
      <c r="CY11" s="4"/>
      <c r="DR11" s="4"/>
      <c r="DS11" s="4"/>
      <c r="DT11" s="4"/>
      <c r="EM11" s="4"/>
      <c r="EN11" s="4"/>
      <c r="EO11" s="4"/>
      <c r="FH11" s="4"/>
      <c r="FI11" s="4"/>
      <c r="FJ11" s="4"/>
    </row>
    <row r="12" spans="1:166" s="2" customFormat="1">
      <c r="A12" s="5">
        <v>0.42708333333333298</v>
      </c>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476"/>
      <c r="AH12" s="682"/>
      <c r="AI12" s="682"/>
      <c r="AJ12" s="682"/>
      <c r="AK12" s="682"/>
      <c r="AL12" s="682"/>
      <c r="AM12" s="682"/>
      <c r="AN12" s="682"/>
      <c r="AO12" s="682"/>
      <c r="AP12" s="682"/>
      <c r="AQ12" s="682"/>
      <c r="AR12" s="682"/>
      <c r="AS12" s="682"/>
      <c r="AT12" s="682"/>
      <c r="AU12" s="682"/>
      <c r="BG12" s="4"/>
      <c r="BH12" s="4"/>
      <c r="BI12" s="4"/>
      <c r="CB12" s="4"/>
      <c r="CC12" s="4"/>
      <c r="CD12" s="4"/>
      <c r="CW12" s="4"/>
      <c r="CX12" s="4"/>
      <c r="CY12" s="4"/>
      <c r="DR12" s="4"/>
      <c r="DS12" s="4"/>
      <c r="DT12" s="4"/>
      <c r="EM12" s="4"/>
      <c r="EN12" s="4"/>
      <c r="EO12" s="4"/>
      <c r="FH12" s="4"/>
      <c r="FI12" s="4"/>
      <c r="FJ12" s="4"/>
    </row>
    <row r="13" spans="1:166" s="2" customFormat="1">
      <c r="A13" s="5">
        <v>0.4375</v>
      </c>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476"/>
      <c r="AH13" s="682"/>
      <c r="AI13" s="682"/>
      <c r="AJ13" s="682"/>
      <c r="AK13" s="682"/>
      <c r="AL13" s="682"/>
      <c r="AM13" s="682"/>
      <c r="AN13" s="682"/>
      <c r="AO13" s="682"/>
      <c r="AP13" s="682"/>
      <c r="AQ13" s="682"/>
      <c r="AR13" s="682"/>
      <c r="AS13" s="682"/>
      <c r="AT13" s="682"/>
      <c r="AU13" s="682"/>
      <c r="BG13" s="4"/>
      <c r="BH13" s="4"/>
      <c r="BI13" s="4"/>
      <c r="CB13" s="4"/>
      <c r="CC13" s="4"/>
      <c r="CD13" s="4"/>
      <c r="CW13" s="4"/>
      <c r="CX13" s="4"/>
      <c r="CY13" s="4"/>
      <c r="DR13" s="4"/>
      <c r="DS13" s="4"/>
      <c r="DT13" s="4"/>
      <c r="EM13" s="4"/>
      <c r="EN13" s="4"/>
      <c r="EO13" s="4"/>
      <c r="FH13" s="4"/>
      <c r="FI13" s="4"/>
      <c r="FJ13" s="4"/>
    </row>
    <row r="14" spans="1:166" s="2" customFormat="1">
      <c r="A14" s="5">
        <v>0.44791666666666702</v>
      </c>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476"/>
      <c r="AH14" s="682"/>
      <c r="AI14" s="682"/>
      <c r="AJ14" s="682"/>
      <c r="AK14" s="682"/>
      <c r="AL14" s="682"/>
      <c r="AM14" s="682"/>
      <c r="AN14" s="682"/>
      <c r="AO14" s="682"/>
      <c r="AP14" s="682"/>
      <c r="AQ14" s="682"/>
      <c r="AR14" s="682"/>
      <c r="AS14" s="682"/>
      <c r="AT14" s="682"/>
      <c r="AU14" s="682"/>
      <c r="BG14" s="4"/>
      <c r="BH14" s="4"/>
      <c r="BI14" s="4"/>
      <c r="CB14" s="4"/>
      <c r="CC14" s="4"/>
      <c r="CD14" s="4"/>
      <c r="CW14" s="4"/>
      <c r="CX14" s="4"/>
      <c r="CY14" s="4"/>
      <c r="DR14" s="4"/>
      <c r="DS14" s="4"/>
      <c r="DT14" s="4"/>
      <c r="EM14" s="4"/>
      <c r="EN14" s="4"/>
      <c r="EO14" s="4"/>
      <c r="FH14" s="4"/>
      <c r="FI14" s="4"/>
      <c r="FJ14" s="4"/>
    </row>
    <row r="15" spans="1:166" s="2" customFormat="1">
      <c r="A15" s="5">
        <v>0.45833333333333298</v>
      </c>
      <c r="B15" s="51"/>
      <c r="C15" s="51"/>
      <c r="D15" s="51"/>
      <c r="E15" s="51"/>
      <c r="F15" s="51"/>
      <c r="G15" s="51"/>
      <c r="H15" s="51"/>
      <c r="I15" s="51"/>
      <c r="J15" s="13"/>
      <c r="K15" s="51"/>
      <c r="L15" s="51"/>
      <c r="M15" s="51"/>
      <c r="N15" s="51"/>
      <c r="O15" s="51"/>
      <c r="P15" s="51"/>
      <c r="Q15" s="51"/>
      <c r="R15" s="51"/>
      <c r="S15" s="51"/>
      <c r="T15" s="51"/>
      <c r="U15" s="51"/>
      <c r="V15" s="51"/>
      <c r="W15" s="51"/>
      <c r="X15" s="51"/>
      <c r="Y15" s="51"/>
      <c r="Z15" s="51"/>
      <c r="AA15" s="51"/>
      <c r="AB15" s="51"/>
      <c r="AC15" s="51"/>
      <c r="AD15" s="51"/>
      <c r="AE15" s="51"/>
      <c r="AF15" s="477"/>
      <c r="AH15" s="682"/>
      <c r="AI15" s="682"/>
      <c r="AJ15" s="682"/>
      <c r="AK15" s="682"/>
      <c r="AL15" s="682"/>
      <c r="AM15" s="682"/>
      <c r="AN15" s="682"/>
      <c r="AO15" s="682"/>
      <c r="AP15" s="682"/>
      <c r="AQ15" s="682"/>
      <c r="AR15" s="682"/>
      <c r="AS15" s="682"/>
      <c r="AT15" s="682"/>
      <c r="AU15" s="682"/>
      <c r="BG15" s="4"/>
      <c r="BH15" s="4"/>
      <c r="BI15" s="4"/>
      <c r="CB15" s="4"/>
      <c r="CC15" s="4"/>
      <c r="CD15" s="4"/>
      <c r="CW15" s="4"/>
      <c r="CX15" s="4"/>
      <c r="CY15" s="4"/>
      <c r="DR15" s="4"/>
      <c r="DS15" s="4"/>
      <c r="DT15" s="4"/>
      <c r="EM15" s="4"/>
      <c r="EN15" s="4"/>
      <c r="EO15" s="4"/>
      <c r="FH15" s="4"/>
      <c r="FI15" s="4"/>
      <c r="FJ15" s="4"/>
    </row>
    <row r="16" spans="1:166" s="2" customFormat="1">
      <c r="A16" s="5">
        <v>0.46875</v>
      </c>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476"/>
      <c r="AH16" s="682"/>
      <c r="AI16" s="682"/>
      <c r="AJ16" s="682"/>
      <c r="AK16" s="682"/>
      <c r="AL16" s="682"/>
      <c r="AM16" s="682"/>
      <c r="AN16" s="682"/>
      <c r="AO16" s="682"/>
      <c r="AP16" s="682"/>
      <c r="AQ16" s="682"/>
      <c r="AR16" s="682"/>
      <c r="AS16" s="682"/>
      <c r="AT16" s="682"/>
      <c r="AU16" s="682"/>
      <c r="BG16" s="4"/>
      <c r="BH16" s="4"/>
      <c r="BI16" s="4"/>
      <c r="CB16" s="4"/>
      <c r="CC16" s="4"/>
      <c r="CD16" s="4"/>
      <c r="CW16" s="4"/>
      <c r="CX16" s="4"/>
      <c r="CY16" s="4"/>
      <c r="DR16" s="4"/>
      <c r="DS16" s="4"/>
      <c r="DT16" s="4"/>
      <c r="EM16" s="4"/>
      <c r="EN16" s="4"/>
      <c r="EO16" s="4"/>
      <c r="FH16" s="4"/>
      <c r="FI16" s="4"/>
      <c r="FJ16" s="4"/>
    </row>
    <row r="17" spans="1:166" s="2" customFormat="1">
      <c r="A17" s="5">
        <v>0.47916666666666702</v>
      </c>
      <c r="B17" s="13"/>
      <c r="C17" s="13"/>
      <c r="D17" s="13"/>
      <c r="E17" s="13"/>
      <c r="F17" s="13"/>
      <c r="G17" s="13"/>
      <c r="H17" s="13"/>
      <c r="I17" s="13"/>
      <c r="J17" s="13"/>
      <c r="K17" s="13"/>
      <c r="L17" s="56"/>
      <c r="M17" s="13"/>
      <c r="N17" s="13"/>
      <c r="O17" s="13"/>
      <c r="P17" s="13"/>
      <c r="Q17" s="13"/>
      <c r="R17" s="13"/>
      <c r="S17" s="13"/>
      <c r="T17" s="13"/>
      <c r="U17" s="13"/>
      <c r="V17" s="13"/>
      <c r="W17" s="13"/>
      <c r="X17" s="13"/>
      <c r="Y17" s="13"/>
      <c r="Z17" s="13"/>
      <c r="AA17" s="13"/>
      <c r="AB17" s="13"/>
      <c r="AC17" s="13"/>
      <c r="AD17" s="13"/>
      <c r="AE17" s="13"/>
      <c r="AF17" s="476"/>
      <c r="AH17" s="9"/>
      <c r="AI17" s="9"/>
      <c r="AJ17" s="9"/>
      <c r="AK17" s="9"/>
      <c r="AL17" s="9"/>
      <c r="AM17" s="9"/>
      <c r="AN17" s="9"/>
      <c r="AO17" s="9"/>
      <c r="AP17" s="9"/>
      <c r="AQ17" s="9"/>
      <c r="AR17" s="9"/>
      <c r="AS17" s="9"/>
      <c r="AT17" s="9"/>
      <c r="AU17" s="9"/>
      <c r="BG17" s="4"/>
      <c r="BH17" s="4"/>
      <c r="BI17" s="4"/>
      <c r="CB17" s="4"/>
      <c r="CC17" s="4"/>
      <c r="CD17" s="4"/>
      <c r="CW17" s="4"/>
      <c r="CX17" s="4"/>
      <c r="CY17" s="4"/>
      <c r="DR17" s="4"/>
      <c r="DS17" s="4"/>
      <c r="DT17" s="4"/>
      <c r="EM17" s="4"/>
      <c r="EN17" s="4"/>
      <c r="EO17" s="4"/>
      <c r="FH17" s="4"/>
      <c r="FI17" s="4"/>
      <c r="FJ17" s="4"/>
    </row>
    <row r="18" spans="1:166" s="2" customFormat="1">
      <c r="A18" s="5">
        <v>0.48958333333333298</v>
      </c>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476"/>
      <c r="AH18" s="684" t="s">
        <v>115</v>
      </c>
      <c r="AI18" s="684"/>
      <c r="AU18" s="9"/>
      <c r="BG18" s="4"/>
      <c r="BH18" s="4"/>
      <c r="BI18" s="4"/>
      <c r="CB18" s="4"/>
      <c r="CC18" s="4"/>
      <c r="CD18" s="4"/>
      <c r="CW18" s="4"/>
      <c r="CX18" s="4"/>
      <c r="CY18" s="4"/>
      <c r="DR18" s="4"/>
      <c r="DS18" s="4"/>
      <c r="DT18" s="4"/>
      <c r="EM18" s="4"/>
      <c r="EN18" s="4"/>
      <c r="EO18" s="4"/>
      <c r="FH18" s="4"/>
      <c r="FI18" s="4"/>
      <c r="FJ18" s="4"/>
    </row>
    <row r="19" spans="1:166" s="2" customFormat="1">
      <c r="A19" s="5">
        <v>0.5</v>
      </c>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476"/>
      <c r="AU19" s="9"/>
      <c r="BG19" s="4"/>
      <c r="BH19" s="4"/>
      <c r="BI19" s="4"/>
      <c r="CB19" s="4"/>
      <c r="CC19" s="4"/>
      <c r="CD19" s="4"/>
      <c r="CW19" s="4"/>
      <c r="CX19" s="4"/>
      <c r="CY19" s="4"/>
      <c r="DR19" s="4"/>
      <c r="DS19" s="4"/>
      <c r="DT19" s="4"/>
      <c r="EM19" s="4"/>
      <c r="EN19" s="4"/>
      <c r="EO19" s="4"/>
      <c r="FH19" s="4"/>
      <c r="FI19" s="4"/>
      <c r="FJ19" s="4"/>
    </row>
    <row r="20" spans="1:166" s="2" customFormat="1">
      <c r="A20" s="5">
        <v>0.51041666666666696</v>
      </c>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476"/>
      <c r="AH20" s="6"/>
      <c r="AI20" s="7"/>
      <c r="AJ20" s="679" t="s">
        <v>0</v>
      </c>
      <c r="AK20" s="679"/>
      <c r="AL20" s="679"/>
      <c r="AM20" s="679"/>
      <c r="AN20" s="9"/>
      <c r="AO20" s="8"/>
      <c r="AP20" s="7"/>
      <c r="AQ20" s="679" t="s">
        <v>1</v>
      </c>
      <c r="AR20" s="679"/>
      <c r="AS20" s="679"/>
      <c r="AT20" s="679"/>
      <c r="BG20" s="4"/>
      <c r="BH20" s="4"/>
      <c r="BI20" s="4"/>
      <c r="CB20" s="4"/>
      <c r="CC20" s="4"/>
      <c r="CD20" s="4"/>
      <c r="CW20" s="4"/>
      <c r="CX20" s="4"/>
      <c r="CY20" s="4"/>
      <c r="DR20" s="4"/>
      <c r="DS20" s="4"/>
      <c r="DT20" s="4"/>
      <c r="EM20" s="4"/>
      <c r="EN20" s="4"/>
      <c r="EO20" s="4"/>
      <c r="FH20" s="4"/>
      <c r="FI20" s="4"/>
      <c r="FJ20" s="4"/>
    </row>
    <row r="21" spans="1:166" s="2" customFormat="1">
      <c r="A21" s="5">
        <v>0.52083333333333304</v>
      </c>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476"/>
      <c r="AH21" s="9"/>
      <c r="AI21" s="9"/>
      <c r="AJ21" s="9"/>
      <c r="AK21" s="9"/>
      <c r="AL21" s="9"/>
      <c r="AM21" s="9"/>
      <c r="AN21" s="9"/>
      <c r="AO21" s="9"/>
      <c r="AP21" s="9"/>
      <c r="AQ21" s="9"/>
      <c r="AR21" s="9"/>
      <c r="AS21" s="9"/>
      <c r="AT21" s="9"/>
      <c r="AU21" s="9"/>
      <c r="BG21" s="4"/>
      <c r="BH21" s="4"/>
      <c r="BI21" s="4"/>
      <c r="CB21" s="4"/>
      <c r="CC21" s="4"/>
      <c r="CD21" s="4"/>
      <c r="CW21" s="4"/>
      <c r="CX21" s="4"/>
      <c r="CY21" s="4"/>
      <c r="DR21" s="4"/>
      <c r="DS21" s="4"/>
      <c r="DT21" s="4"/>
      <c r="EM21" s="4"/>
      <c r="EN21" s="4"/>
      <c r="EO21" s="4"/>
      <c r="FH21" s="4"/>
      <c r="FI21" s="4"/>
      <c r="FJ21" s="4"/>
    </row>
    <row r="22" spans="1:166" s="2" customFormat="1">
      <c r="A22" s="5">
        <v>0.53125</v>
      </c>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476"/>
      <c r="AU22" s="9"/>
      <c r="BG22" s="4"/>
      <c r="BH22" s="4"/>
      <c r="BI22" s="4"/>
      <c r="CB22" s="4"/>
      <c r="CC22" s="4"/>
      <c r="CD22" s="4"/>
      <c r="CW22" s="4"/>
      <c r="CX22" s="4"/>
      <c r="CY22" s="4"/>
      <c r="DR22" s="4"/>
      <c r="DS22" s="4"/>
      <c r="DT22" s="4"/>
      <c r="EM22" s="4"/>
      <c r="EN22" s="4"/>
      <c r="EO22" s="4"/>
      <c r="FH22" s="4"/>
      <c r="FI22" s="4"/>
      <c r="FJ22" s="4"/>
    </row>
    <row r="23" spans="1:166" s="2" customFormat="1">
      <c r="A23" s="5">
        <v>0.54166666666666696</v>
      </c>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476"/>
      <c r="AH23" s="9"/>
      <c r="AI23" s="9"/>
      <c r="AJ23" s="9"/>
      <c r="AK23" s="9"/>
      <c r="AL23" s="9"/>
      <c r="AM23" s="9"/>
      <c r="AN23" s="9"/>
      <c r="AO23" s="9"/>
      <c r="AP23" s="9"/>
      <c r="AQ23" s="9"/>
      <c r="AR23" s="9"/>
      <c r="AS23" s="9"/>
      <c r="AT23" s="9"/>
      <c r="AU23" s="9"/>
      <c r="BG23" s="4"/>
      <c r="BH23" s="4"/>
      <c r="BI23" s="4"/>
      <c r="CB23" s="4"/>
      <c r="CC23" s="4"/>
      <c r="CD23" s="4"/>
      <c r="CW23" s="4"/>
      <c r="CX23" s="4"/>
      <c r="CY23" s="4"/>
      <c r="DR23" s="4"/>
      <c r="DS23" s="4"/>
      <c r="DT23" s="4"/>
      <c r="EM23" s="4"/>
      <c r="EN23" s="4"/>
      <c r="EO23" s="4"/>
      <c r="FH23" s="4"/>
      <c r="FI23" s="4"/>
      <c r="FJ23" s="4"/>
    </row>
    <row r="24" spans="1:166" s="2" customFormat="1">
      <c r="A24" s="5">
        <v>0.55208333333333304</v>
      </c>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476"/>
      <c r="AH24" s="683"/>
      <c r="AI24" s="683"/>
      <c r="BG24" s="4"/>
      <c r="BH24" s="4"/>
      <c r="BI24" s="4"/>
      <c r="CB24" s="4"/>
      <c r="CC24" s="4"/>
      <c r="CD24" s="4"/>
      <c r="CW24" s="4"/>
      <c r="CX24" s="4"/>
      <c r="CY24" s="4"/>
      <c r="DR24" s="4"/>
      <c r="DS24" s="4"/>
      <c r="DT24" s="4"/>
      <c r="EM24" s="4"/>
      <c r="EN24" s="4"/>
      <c r="EO24" s="4"/>
      <c r="FH24" s="4"/>
      <c r="FI24" s="4"/>
      <c r="FJ24" s="4"/>
    </row>
    <row r="25" spans="1:166" s="2" customFormat="1">
      <c r="A25" s="5">
        <v>0.5625</v>
      </c>
      <c r="B25" s="13"/>
      <c r="C25" s="13"/>
      <c r="D25" s="13"/>
      <c r="E25" s="13"/>
      <c r="F25" s="13"/>
      <c r="G25" s="13"/>
      <c r="H25" s="13"/>
      <c r="I25" s="13"/>
      <c r="J25" s="13"/>
      <c r="K25" s="13"/>
      <c r="L25" s="13"/>
      <c r="M25" s="13"/>
      <c r="N25" s="13"/>
      <c r="O25" s="13"/>
      <c r="P25" s="13"/>
      <c r="Q25" s="13"/>
      <c r="R25" s="13"/>
      <c r="S25" s="13"/>
      <c r="T25" s="13"/>
      <c r="U25" s="13"/>
      <c r="V25" s="13"/>
      <c r="W25" s="13"/>
      <c r="X25" s="13"/>
      <c r="Y25" s="13"/>
      <c r="Z25" s="52"/>
      <c r="AA25" s="13"/>
      <c r="AB25" s="13"/>
      <c r="AC25" s="13"/>
      <c r="AD25" s="13"/>
      <c r="AE25" s="13"/>
      <c r="AF25" s="476"/>
      <c r="AJ25" s="137" t="str">
        <f>HYPERLINK("\\risintra-dept\DEPT\AFA\CAL\3000_GAL\3400_ESQUADRILHAS\3490_COMUM\MAPA_GM\GW","Arquivo de Documentos")</f>
        <v>Arquivo de Documentos</v>
      </c>
      <c r="AL25" s="4"/>
      <c r="AM25" s="4"/>
      <c r="AN25" s="4"/>
      <c r="BG25" s="4"/>
      <c r="BH25" s="4"/>
      <c r="BI25" s="4"/>
      <c r="CB25" s="4"/>
      <c r="CC25" s="4"/>
      <c r="CD25" s="4"/>
      <c r="CW25" s="4"/>
      <c r="CX25" s="4"/>
      <c r="CY25" s="4"/>
      <c r="DR25" s="4"/>
      <c r="DS25" s="4"/>
      <c r="DT25" s="4"/>
      <c r="EM25" s="4"/>
      <c r="EN25" s="4"/>
      <c r="EO25" s="4"/>
      <c r="FH25" s="4"/>
      <c r="FI25" s="4"/>
      <c r="FJ25" s="4"/>
    </row>
    <row r="26" spans="1:166" s="2" customFormat="1">
      <c r="A26" s="5">
        <v>0.57291666666666696</v>
      </c>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476"/>
      <c r="AH26" s="7"/>
      <c r="AJ26" s="7"/>
      <c r="AK26" s="9"/>
      <c r="AL26" s="7"/>
      <c r="AM26" s="9"/>
      <c r="AN26" s="7"/>
      <c r="AO26" s="9"/>
      <c r="AP26" s="7"/>
      <c r="AQ26" s="9"/>
      <c r="AR26" s="7"/>
      <c r="BG26" s="4"/>
      <c r="BH26" s="4"/>
      <c r="BI26" s="4"/>
      <c r="CB26" s="4"/>
      <c r="CC26" s="4"/>
      <c r="CD26" s="4"/>
      <c r="CW26" s="4"/>
      <c r="CX26" s="4"/>
      <c r="CY26" s="4"/>
      <c r="DR26" s="4"/>
      <c r="DS26" s="4"/>
      <c r="DT26" s="4"/>
      <c r="EM26" s="4"/>
      <c r="EN26" s="4"/>
      <c r="EO26" s="4"/>
      <c r="FH26" s="4"/>
      <c r="FI26" s="4"/>
      <c r="FJ26" s="4"/>
    </row>
    <row r="27" spans="1:166" s="2" customFormat="1">
      <c r="A27" s="5">
        <v>0.58333333333333304</v>
      </c>
      <c r="B27" s="13"/>
      <c r="C27" s="13"/>
      <c r="D27" s="13"/>
      <c r="E27" s="13"/>
      <c r="F27" s="13"/>
      <c r="G27" s="13"/>
      <c r="H27" s="13"/>
      <c r="I27" s="13"/>
      <c r="J27" s="13"/>
      <c r="K27" s="13"/>
      <c r="L27" s="13"/>
      <c r="M27" s="478"/>
      <c r="N27" s="13"/>
      <c r="O27" s="13"/>
      <c r="P27" s="13"/>
      <c r="Q27" s="13"/>
      <c r="R27" s="13"/>
      <c r="S27" s="13"/>
      <c r="T27" s="13"/>
      <c r="U27" s="13"/>
      <c r="V27" s="13"/>
      <c r="W27" s="13"/>
      <c r="X27" s="13"/>
      <c r="Y27" s="13"/>
      <c r="Z27" s="13"/>
      <c r="AA27" s="13"/>
      <c r="AB27" s="13"/>
      <c r="AC27" s="13"/>
      <c r="AD27" s="13"/>
      <c r="AE27" s="13"/>
      <c r="AF27" s="476"/>
      <c r="AL27" s="4"/>
      <c r="AM27" s="4"/>
      <c r="AN27" s="4"/>
      <c r="BG27" s="4"/>
      <c r="BH27" s="4"/>
      <c r="BI27" s="4"/>
      <c r="CB27" s="4"/>
      <c r="CC27" s="4"/>
      <c r="CD27" s="4"/>
      <c r="CW27" s="4"/>
      <c r="CX27" s="4"/>
      <c r="CY27" s="4"/>
      <c r="DR27" s="4"/>
      <c r="DS27" s="4"/>
      <c r="DT27" s="4"/>
      <c r="EM27" s="4"/>
      <c r="EN27" s="4"/>
      <c r="EO27" s="4"/>
      <c r="FH27" s="4"/>
      <c r="FI27" s="4"/>
      <c r="FJ27" s="4"/>
    </row>
    <row r="28" spans="1:166" s="2" customFormat="1">
      <c r="A28" s="5">
        <v>0.59375</v>
      </c>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476"/>
      <c r="AL28" s="4"/>
      <c r="AM28" s="4"/>
      <c r="AN28" s="4"/>
      <c r="BG28" s="4"/>
      <c r="BH28" s="4"/>
      <c r="BI28" s="4"/>
      <c r="CB28" s="4"/>
      <c r="CC28" s="4"/>
      <c r="CD28" s="4"/>
      <c r="CW28" s="4"/>
      <c r="CX28" s="4"/>
      <c r="CY28" s="4"/>
      <c r="DR28" s="4"/>
      <c r="DS28" s="4"/>
      <c r="DT28" s="4"/>
      <c r="EM28" s="4"/>
      <c r="EN28" s="4"/>
      <c r="EO28" s="4"/>
      <c r="FH28" s="4"/>
      <c r="FI28" s="4"/>
      <c r="FJ28" s="4"/>
    </row>
    <row r="29" spans="1:166" s="2" customFormat="1">
      <c r="A29" s="5">
        <v>0.60416666666666696</v>
      </c>
      <c r="B29" s="13"/>
      <c r="C29" s="13"/>
      <c r="D29" s="13"/>
      <c r="E29" s="13"/>
      <c r="F29" s="13"/>
      <c r="G29" s="13"/>
      <c r="H29" s="13"/>
      <c r="I29" s="13"/>
      <c r="J29" s="13"/>
      <c r="K29" s="13"/>
      <c r="L29" s="13"/>
      <c r="M29" s="478"/>
      <c r="N29" s="13"/>
      <c r="O29" s="13"/>
      <c r="P29" s="13"/>
      <c r="Q29" s="13"/>
      <c r="R29" s="13"/>
      <c r="S29" s="13"/>
      <c r="T29" s="13"/>
      <c r="U29" s="13"/>
      <c r="V29" s="13"/>
      <c r="W29" s="13"/>
      <c r="X29" s="13"/>
      <c r="Y29" s="13"/>
      <c r="Z29" s="13"/>
      <c r="AA29" s="13"/>
      <c r="AB29" s="13"/>
      <c r="AC29" s="13"/>
      <c r="AD29" s="13"/>
      <c r="AE29" s="13"/>
      <c r="AF29" s="476"/>
      <c r="AL29" s="4"/>
      <c r="AM29" s="4"/>
      <c r="AN29" s="4"/>
      <c r="BG29" s="4"/>
      <c r="BH29" s="4"/>
      <c r="BI29" s="4"/>
      <c r="CB29" s="4"/>
      <c r="CC29" s="4"/>
      <c r="CD29" s="4"/>
      <c r="CW29" s="4"/>
      <c r="CX29" s="4"/>
      <c r="CY29" s="4"/>
      <c r="DR29" s="4"/>
      <c r="DS29" s="4"/>
      <c r="DT29" s="4"/>
      <c r="EM29" s="4"/>
      <c r="EN29" s="4"/>
      <c r="EO29" s="4"/>
      <c r="FH29" s="4"/>
      <c r="FI29" s="4"/>
      <c r="FJ29" s="4"/>
    </row>
    <row r="30" spans="1:166" s="2" customFormat="1">
      <c r="A30" s="5">
        <v>0.61458333333333304</v>
      </c>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476"/>
      <c r="BG30" s="4"/>
      <c r="BH30" s="4"/>
      <c r="BI30" s="4"/>
      <c r="CB30" s="4"/>
      <c r="CC30" s="4"/>
      <c r="CD30" s="4"/>
      <c r="CW30" s="4"/>
      <c r="CX30" s="4"/>
      <c r="CY30" s="4"/>
      <c r="DR30" s="4"/>
      <c r="DS30" s="4"/>
      <c r="DT30" s="4"/>
      <c r="EM30" s="4"/>
      <c r="EN30" s="4"/>
      <c r="EO30" s="4"/>
      <c r="FH30" s="4"/>
      <c r="FI30" s="4"/>
      <c r="FJ30" s="4"/>
    </row>
    <row r="31" spans="1:166" s="2" customFormat="1">
      <c r="A31" s="5">
        <v>0.625</v>
      </c>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476"/>
      <c r="AL31" s="4"/>
      <c r="AM31" s="4"/>
      <c r="AN31" s="4"/>
      <c r="BG31" s="4"/>
      <c r="BH31" s="4"/>
      <c r="BI31" s="4"/>
      <c r="CB31" s="4"/>
      <c r="CC31" s="4"/>
      <c r="CD31" s="4"/>
      <c r="CW31" s="4"/>
      <c r="CX31" s="4"/>
      <c r="CY31" s="4"/>
      <c r="DR31" s="4"/>
      <c r="DS31" s="4"/>
      <c r="DT31" s="4"/>
      <c r="EM31" s="4"/>
      <c r="EN31" s="4"/>
      <c r="EO31" s="4"/>
      <c r="FH31" s="4"/>
      <c r="FI31" s="4"/>
      <c r="FJ31" s="4"/>
    </row>
    <row r="32" spans="1:166" s="2" customFormat="1">
      <c r="A32" s="5">
        <v>0.63541666666666696</v>
      </c>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476"/>
      <c r="AL32" s="4"/>
      <c r="AM32" s="4"/>
      <c r="AN32" s="4"/>
      <c r="BG32" s="4"/>
      <c r="BH32" s="4"/>
      <c r="BI32" s="4"/>
      <c r="CB32" s="4"/>
      <c r="CC32" s="4"/>
      <c r="CD32" s="4"/>
      <c r="CW32" s="4"/>
      <c r="CX32" s="4"/>
      <c r="CY32" s="4"/>
      <c r="DR32" s="4"/>
      <c r="DS32" s="4"/>
      <c r="DT32" s="4"/>
      <c r="EM32" s="4"/>
      <c r="EN32" s="4"/>
      <c r="EO32" s="4"/>
      <c r="FH32" s="4"/>
      <c r="FI32" s="4"/>
      <c r="FJ32" s="4"/>
    </row>
    <row r="33" spans="1:166" s="2" customFormat="1">
      <c r="A33" s="5">
        <v>0.64583333333333404</v>
      </c>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476"/>
      <c r="AL33" s="4"/>
      <c r="AM33" s="4"/>
      <c r="AN33" s="4"/>
      <c r="BG33" s="4"/>
      <c r="BH33" s="4"/>
      <c r="BI33" s="4"/>
      <c r="CB33" s="4"/>
      <c r="CC33" s="4"/>
      <c r="CD33" s="4"/>
      <c r="CW33" s="4"/>
      <c r="CX33" s="4"/>
      <c r="CY33" s="4"/>
      <c r="DR33" s="4"/>
      <c r="DS33" s="4"/>
      <c r="DT33" s="4"/>
      <c r="EM33" s="4"/>
      <c r="EN33" s="4"/>
      <c r="EO33" s="4"/>
      <c r="FH33" s="4"/>
      <c r="FI33" s="4"/>
      <c r="FJ33" s="4"/>
    </row>
    <row r="34" spans="1:166" s="2" customFormat="1">
      <c r="A34" s="5">
        <v>0.65625</v>
      </c>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476"/>
      <c r="AL34" s="4"/>
      <c r="AM34" s="4"/>
      <c r="AN34" s="4"/>
      <c r="BG34" s="4"/>
      <c r="BH34" s="4"/>
      <c r="BI34" s="4"/>
      <c r="CB34" s="4"/>
      <c r="CC34" s="4"/>
      <c r="CD34" s="4"/>
      <c r="CW34" s="4"/>
      <c r="CX34" s="4"/>
      <c r="CY34" s="4"/>
      <c r="DR34" s="4"/>
      <c r="DS34" s="4"/>
      <c r="DT34" s="4"/>
      <c r="EM34" s="4"/>
      <c r="EN34" s="4"/>
      <c r="EO34" s="4"/>
      <c r="FH34" s="4"/>
      <c r="FI34" s="4"/>
      <c r="FJ34" s="4"/>
    </row>
    <row r="35" spans="1:166" s="2" customFormat="1">
      <c r="A35" s="5">
        <v>0.66666666666666696</v>
      </c>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476"/>
      <c r="AL35" s="4"/>
      <c r="AM35" s="4"/>
      <c r="AN35" s="4"/>
      <c r="BG35" s="4"/>
      <c r="BH35" s="4"/>
      <c r="BI35" s="4"/>
      <c r="CB35" s="4"/>
      <c r="CC35" s="4"/>
      <c r="CD35" s="4"/>
      <c r="CW35" s="4"/>
      <c r="CX35" s="4"/>
      <c r="CY35" s="4"/>
      <c r="DR35" s="4"/>
      <c r="DS35" s="4"/>
      <c r="DT35" s="4"/>
      <c r="EM35" s="4"/>
      <c r="EN35" s="4"/>
      <c r="EO35" s="4"/>
      <c r="FH35" s="4"/>
      <c r="FI35" s="4"/>
      <c r="FJ35" s="4"/>
    </row>
    <row r="36" spans="1:166" s="2" customFormat="1">
      <c r="A36" s="5">
        <v>0.67708333333333404</v>
      </c>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476"/>
      <c r="AL36" s="4"/>
      <c r="AM36" s="4"/>
      <c r="AN36" s="4"/>
      <c r="BG36" s="4"/>
      <c r="BH36" s="4"/>
      <c r="BI36" s="4"/>
      <c r="CB36" s="4"/>
      <c r="CC36" s="4"/>
      <c r="CD36" s="4"/>
      <c r="CW36" s="4"/>
      <c r="CX36" s="4"/>
      <c r="CY36" s="4"/>
      <c r="DR36" s="4"/>
      <c r="DS36" s="4"/>
      <c r="DT36" s="4"/>
      <c r="EM36" s="4"/>
      <c r="EN36" s="4"/>
      <c r="EO36" s="4"/>
      <c r="FH36" s="4"/>
      <c r="FI36" s="4"/>
      <c r="FJ36" s="4"/>
    </row>
    <row r="37" spans="1:166" s="2" customFormat="1">
      <c r="A37" s="5">
        <v>0.6875</v>
      </c>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476"/>
      <c r="AL37" s="4"/>
      <c r="AM37" s="4"/>
      <c r="AN37" s="4"/>
      <c r="BG37" s="4"/>
      <c r="BH37" s="4"/>
      <c r="BI37" s="4"/>
      <c r="CB37" s="4"/>
      <c r="CC37" s="4"/>
      <c r="CD37" s="4"/>
      <c r="CW37" s="4"/>
      <c r="CX37" s="4"/>
      <c r="CY37" s="4"/>
      <c r="DR37" s="4"/>
      <c r="DS37" s="4"/>
      <c r="DT37" s="4"/>
      <c r="EM37" s="4"/>
      <c r="EN37" s="4"/>
      <c r="EO37" s="4"/>
      <c r="FH37" s="4"/>
      <c r="FI37" s="4"/>
      <c r="FJ37" s="4"/>
    </row>
    <row r="38" spans="1:166" s="2" customFormat="1">
      <c r="A38" s="5">
        <v>0.69791666666666696</v>
      </c>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476"/>
      <c r="AL38" s="4"/>
      <c r="AM38" s="4"/>
      <c r="AN38" s="4"/>
      <c r="BG38" s="4"/>
      <c r="BH38" s="4"/>
      <c r="BI38" s="4"/>
      <c r="CB38" s="4"/>
      <c r="CC38" s="4"/>
      <c r="CD38" s="4"/>
      <c r="CW38" s="4"/>
      <c r="CX38" s="4"/>
      <c r="CY38" s="4"/>
      <c r="DR38" s="4"/>
      <c r="DS38" s="4"/>
      <c r="DT38" s="4"/>
      <c r="EM38" s="4"/>
      <c r="EN38" s="4"/>
      <c r="EO38" s="4"/>
      <c r="FH38" s="4"/>
      <c r="FI38" s="4"/>
      <c r="FJ38" s="4"/>
    </row>
    <row r="39" spans="1:166" s="2" customFormat="1">
      <c r="A39" s="5">
        <v>0.70833333333333404</v>
      </c>
      <c r="B39" s="51"/>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476"/>
      <c r="AL39" s="4"/>
      <c r="AM39" s="4"/>
      <c r="AN39" s="4"/>
      <c r="BG39" s="4"/>
      <c r="BH39" s="4"/>
      <c r="BI39" s="4"/>
      <c r="CB39" s="4"/>
      <c r="CC39" s="4"/>
      <c r="CD39" s="4"/>
      <c r="CW39" s="4"/>
      <c r="CX39" s="4"/>
      <c r="CY39" s="4"/>
      <c r="DR39" s="4"/>
      <c r="DS39" s="4"/>
      <c r="DT39" s="4"/>
      <c r="EM39" s="4"/>
      <c r="EN39" s="4"/>
      <c r="EO39" s="4"/>
      <c r="FH39" s="4"/>
      <c r="FI39" s="4"/>
      <c r="FJ39" s="4"/>
    </row>
    <row r="40" spans="1:166" s="2" customFormat="1">
      <c r="A40" s="5">
        <v>0.71875</v>
      </c>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476"/>
      <c r="AL40" s="4"/>
      <c r="AM40" s="4"/>
      <c r="AN40" s="4"/>
      <c r="BG40" s="4"/>
      <c r="BH40" s="4"/>
      <c r="BI40" s="4"/>
      <c r="CB40" s="4"/>
      <c r="CC40" s="4"/>
      <c r="CD40" s="4"/>
      <c r="CW40" s="4"/>
      <c r="CX40" s="4"/>
      <c r="CY40" s="4"/>
      <c r="DR40" s="4"/>
      <c r="DS40" s="4"/>
      <c r="DT40" s="4"/>
      <c r="EM40" s="4"/>
      <c r="EN40" s="4"/>
      <c r="EO40" s="4"/>
      <c r="FH40" s="4"/>
      <c r="FI40" s="4"/>
      <c r="FJ40" s="4"/>
    </row>
    <row r="41" spans="1:166" s="2" customFormat="1">
      <c r="A41" s="5">
        <v>0.72916666666666696</v>
      </c>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476"/>
      <c r="AL41" s="4"/>
      <c r="AM41" s="4"/>
      <c r="AN41" s="4"/>
      <c r="BG41" s="4"/>
      <c r="BH41" s="4"/>
      <c r="BI41" s="4"/>
      <c r="CB41" s="4"/>
      <c r="CC41" s="4"/>
      <c r="CD41" s="4"/>
      <c r="CW41" s="4"/>
      <c r="CX41" s="4"/>
      <c r="CY41" s="4"/>
      <c r="DR41" s="4"/>
      <c r="DS41" s="4"/>
      <c r="DT41" s="4"/>
      <c r="EM41" s="4"/>
      <c r="EN41" s="4"/>
      <c r="EO41" s="4"/>
      <c r="FH41" s="4"/>
      <c r="FI41" s="4"/>
      <c r="FJ41" s="4"/>
    </row>
    <row r="42" spans="1:166" s="2" customFormat="1" ht="12.75" customHeight="1">
      <c r="A42" s="5">
        <v>0.73958333333333404</v>
      </c>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476"/>
      <c r="AL42" s="4"/>
      <c r="AM42" s="4"/>
      <c r="AN42" s="4"/>
      <c r="BG42" s="4"/>
      <c r="BH42" s="4"/>
      <c r="BI42" s="4"/>
      <c r="CB42" s="4"/>
      <c r="CC42" s="4"/>
      <c r="CD42" s="4"/>
      <c r="CW42" s="4"/>
      <c r="CX42" s="4"/>
      <c r="CY42" s="4"/>
      <c r="DR42" s="4"/>
      <c r="DS42" s="4"/>
      <c r="DT42" s="4"/>
      <c r="EM42" s="4"/>
      <c r="EN42" s="4"/>
      <c r="EO42" s="4"/>
      <c r="FH42" s="4"/>
      <c r="FI42" s="4"/>
      <c r="FJ42" s="4"/>
    </row>
    <row r="43" spans="1:166" s="2" customFormat="1" ht="12.75" customHeight="1">
      <c r="A43" s="5">
        <v>0.749999999999998</v>
      </c>
      <c r="B43" s="53"/>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c r="AC43" s="53"/>
      <c r="AD43" s="53"/>
      <c r="AE43" s="53"/>
      <c r="AF43" s="479"/>
      <c r="AL43" s="4"/>
      <c r="AM43" s="4"/>
      <c r="AN43" s="4"/>
      <c r="BG43" s="4"/>
      <c r="BH43" s="4"/>
      <c r="BI43" s="4"/>
      <c r="CB43" s="4"/>
      <c r="CC43" s="4"/>
      <c r="CD43" s="4"/>
      <c r="CW43" s="4"/>
      <c r="CX43" s="4"/>
      <c r="CY43" s="4"/>
      <c r="DR43" s="4"/>
      <c r="DS43" s="4"/>
      <c r="DT43" s="4"/>
      <c r="EM43" s="4"/>
      <c r="EN43" s="4"/>
      <c r="EO43" s="4"/>
      <c r="FH43" s="4"/>
      <c r="FI43" s="4"/>
      <c r="FJ43" s="4"/>
    </row>
    <row r="44" spans="1:166" s="2" customFormat="1" ht="12.75" customHeight="1">
      <c r="A44" s="5">
        <v>0.76041666666666397</v>
      </c>
      <c r="B44" s="53"/>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479"/>
      <c r="AL44" s="4"/>
      <c r="AM44" s="4"/>
      <c r="AN44" s="4"/>
      <c r="BG44" s="4"/>
      <c r="BH44" s="4"/>
      <c r="BI44" s="4"/>
      <c r="CB44" s="4"/>
      <c r="CC44" s="4"/>
      <c r="CD44" s="4"/>
      <c r="CW44" s="4"/>
      <c r="CX44" s="4"/>
      <c r="CY44" s="4"/>
      <c r="DR44" s="4"/>
      <c r="DS44" s="4"/>
      <c r="DT44" s="4"/>
      <c r="EM44" s="4"/>
      <c r="EN44" s="4"/>
      <c r="EO44" s="4"/>
      <c r="FH44" s="4"/>
      <c r="FI44" s="4"/>
      <c r="FJ44" s="4"/>
    </row>
    <row r="45" spans="1:166" s="2" customFormat="1" ht="12.75" customHeight="1">
      <c r="A45" s="5">
        <v>0.77083333333333004</v>
      </c>
      <c r="B45" s="53"/>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479"/>
      <c r="AL45" s="4"/>
      <c r="AM45" s="4"/>
      <c r="AN45" s="4"/>
      <c r="BG45" s="4"/>
      <c r="BH45" s="4"/>
      <c r="BI45" s="4"/>
      <c r="CB45" s="4"/>
      <c r="CC45" s="4"/>
      <c r="CD45" s="4"/>
      <c r="CW45" s="4"/>
      <c r="CX45" s="4"/>
      <c r="CY45" s="4"/>
      <c r="DR45" s="4"/>
      <c r="DS45" s="4"/>
      <c r="DT45" s="4"/>
      <c r="EM45" s="4"/>
      <c r="EN45" s="4"/>
      <c r="EO45" s="4"/>
      <c r="FH45" s="4"/>
      <c r="FI45" s="4"/>
      <c r="FJ45" s="4"/>
    </row>
    <row r="46" spans="1:166" s="2" customFormat="1" ht="12.75" customHeight="1">
      <c r="A46" s="5">
        <v>0.781249999999996</v>
      </c>
      <c r="B46" s="53"/>
      <c r="C46" s="53"/>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479"/>
      <c r="AL46" s="4"/>
      <c r="AM46" s="4"/>
      <c r="AN46" s="4"/>
      <c r="BG46" s="4"/>
      <c r="BH46" s="4"/>
      <c r="BI46" s="4"/>
      <c r="CB46" s="4"/>
      <c r="CC46" s="4"/>
      <c r="CD46" s="4"/>
      <c r="CW46" s="4"/>
      <c r="CX46" s="4"/>
      <c r="CY46" s="4"/>
      <c r="DR46" s="4"/>
      <c r="DS46" s="4"/>
      <c r="DT46" s="4"/>
      <c r="EM46" s="4"/>
      <c r="EN46" s="4"/>
      <c r="EO46" s="4"/>
      <c r="FH46" s="4"/>
      <c r="FI46" s="4"/>
      <c r="FJ46" s="4"/>
    </row>
    <row r="47" spans="1:166" s="2" customFormat="1" ht="12.75" customHeight="1">
      <c r="A47" s="5">
        <v>0.79166666666666197</v>
      </c>
      <c r="B47" s="53"/>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479"/>
      <c r="AL47" s="4"/>
      <c r="AM47" s="4"/>
      <c r="AN47" s="4"/>
      <c r="BG47" s="4"/>
      <c r="BH47" s="4"/>
      <c r="BI47" s="4"/>
      <c r="CB47" s="4"/>
      <c r="CC47" s="4"/>
      <c r="CD47" s="4"/>
      <c r="CW47" s="4"/>
      <c r="CX47" s="4"/>
      <c r="CY47" s="4"/>
      <c r="DR47" s="4"/>
      <c r="DS47" s="4"/>
      <c r="DT47" s="4"/>
      <c r="EM47" s="4"/>
      <c r="EN47" s="4"/>
      <c r="EO47" s="4"/>
      <c r="FH47" s="4"/>
      <c r="FI47" s="4"/>
      <c r="FJ47" s="4"/>
    </row>
    <row r="48" spans="1:166" s="2" customFormat="1" ht="12.75" customHeight="1">
      <c r="A48" s="5">
        <v>0.80208333333332804</v>
      </c>
      <c r="B48" s="53"/>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479"/>
      <c r="AL48" s="4"/>
      <c r="AM48" s="4"/>
      <c r="AN48" s="4"/>
      <c r="BG48" s="4"/>
      <c r="BH48" s="4"/>
      <c r="BI48" s="4"/>
      <c r="CB48" s="4"/>
      <c r="CC48" s="4"/>
      <c r="CD48" s="4"/>
      <c r="CW48" s="4"/>
      <c r="CX48" s="4"/>
      <c r="CY48" s="4"/>
      <c r="DR48" s="4"/>
      <c r="DS48" s="4"/>
      <c r="DT48" s="4"/>
      <c r="EM48" s="4"/>
      <c r="EN48" s="4"/>
      <c r="EO48" s="4"/>
      <c r="FH48" s="4"/>
      <c r="FI48" s="4"/>
      <c r="FJ48" s="4"/>
    </row>
    <row r="49" spans="1:166" s="2" customFormat="1" ht="12.75" customHeight="1">
      <c r="A49" s="5">
        <v>0.812499999999994</v>
      </c>
      <c r="B49" s="53"/>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479"/>
      <c r="AL49" s="4"/>
      <c r="AM49" s="4"/>
      <c r="AN49" s="4"/>
      <c r="BG49" s="4"/>
      <c r="BH49" s="4"/>
      <c r="BI49" s="4"/>
      <c r="CB49" s="4"/>
      <c r="CC49" s="4"/>
      <c r="CD49" s="4"/>
      <c r="CW49" s="4"/>
      <c r="CX49" s="4"/>
      <c r="CY49" s="4"/>
      <c r="DR49" s="4"/>
      <c r="DS49" s="4"/>
      <c r="DT49" s="4"/>
      <c r="EM49" s="4"/>
      <c r="EN49" s="4"/>
      <c r="EO49" s="4"/>
      <c r="FH49" s="4"/>
      <c r="FI49" s="4"/>
      <c r="FJ49" s="4"/>
    </row>
    <row r="50" spans="1:166" s="2" customFormat="1" ht="12.75" customHeight="1">
      <c r="A50" s="5">
        <v>0.82291666666665997</v>
      </c>
      <c r="B50" s="53"/>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479"/>
      <c r="AL50" s="4"/>
      <c r="AM50" s="4"/>
      <c r="AN50" s="4"/>
      <c r="BG50" s="4"/>
      <c r="BH50" s="4"/>
      <c r="BI50" s="4"/>
      <c r="CB50" s="4"/>
      <c r="CC50" s="4"/>
      <c r="CD50" s="4"/>
      <c r="CW50" s="4"/>
      <c r="CX50" s="4"/>
      <c r="CY50" s="4"/>
      <c r="DR50" s="4"/>
      <c r="DS50" s="4"/>
      <c r="DT50" s="4"/>
      <c r="EM50" s="4"/>
      <c r="EN50" s="4"/>
      <c r="EO50" s="4"/>
      <c r="FH50" s="4"/>
      <c r="FI50" s="4"/>
      <c r="FJ50" s="4"/>
    </row>
    <row r="51" spans="1:166" s="2" customFormat="1" ht="13.5" thickBot="1">
      <c r="A51" s="5">
        <v>0.83333333333332604</v>
      </c>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480"/>
      <c r="AL51" s="4"/>
      <c r="AM51" s="4"/>
      <c r="AN51" s="4"/>
      <c r="BG51" s="4"/>
      <c r="BH51" s="4"/>
      <c r="BI51" s="4"/>
      <c r="CB51" s="4"/>
      <c r="CC51" s="4"/>
      <c r="CD51" s="4"/>
      <c r="CW51" s="4"/>
      <c r="CX51" s="4"/>
      <c r="CY51" s="4"/>
      <c r="DR51" s="4"/>
      <c r="DS51" s="4"/>
      <c r="DT51" s="4"/>
      <c r="EM51" s="4"/>
      <c r="EN51" s="4"/>
      <c r="EO51" s="4"/>
      <c r="FH51" s="4"/>
      <c r="FI51" s="4"/>
      <c r="FJ51" s="4"/>
    </row>
    <row r="52" spans="1:166"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row>
    <row r="53" spans="1:166"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row>
    <row r="54" spans="1:166"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row>
    <row r="55" spans="1:166" s="2" customFormat="1">
      <c r="A55" s="7"/>
      <c r="B55" s="11"/>
      <c r="I55" s="7"/>
      <c r="J55" s="7"/>
      <c r="K55" s="7"/>
      <c r="L55" s="7"/>
      <c r="M55" s="7"/>
      <c r="N55" s="7"/>
      <c r="O55" s="7"/>
      <c r="P55" s="7"/>
      <c r="Q55" s="7"/>
      <c r="R55" s="7"/>
      <c r="S55" s="7"/>
      <c r="T55" s="7"/>
      <c r="U55" s="7"/>
      <c r="V55" s="7"/>
      <c r="W55" s="7"/>
      <c r="X55" s="7"/>
      <c r="Y55" s="7"/>
      <c r="Z55" s="7"/>
      <c r="AA55" s="7"/>
      <c r="AB55" s="7"/>
      <c r="AC55" s="7"/>
      <c r="AD55" s="7"/>
      <c r="AE55" s="7"/>
    </row>
    <row r="56" spans="1:166"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row>
    <row r="57" spans="1:166"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row>
    <row r="58" spans="1:166"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row>
    <row r="59" spans="1:166"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row>
    <row r="60" spans="1:166"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row>
    <row r="61" spans="1:166"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row>
    <row r="62" spans="1:166"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row>
    <row r="63" spans="1:166"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row>
    <row r="64" spans="1:166"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row>
    <row r="65" spans="1:31"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row>
    <row r="66" spans="1:31"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row>
    <row r="67" spans="1:31"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row>
    <row r="68" spans="1:31"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row>
    <row r="69" spans="1:31"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row>
    <row r="70" spans="1:31"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row>
    <row r="71" spans="1:31"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row>
    <row r="72" spans="1:31"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row>
    <row r="73" spans="1:31"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row>
    <row r="74" spans="1:31"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row>
    <row r="75" spans="1:31"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row>
    <row r="76" spans="1:31"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row>
    <row r="77" spans="1:31"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row>
    <row r="78" spans="1:31"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row>
    <row r="79" spans="1:31"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row>
    <row r="80" spans="1:31"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row>
    <row r="81" spans="1:31"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row>
    <row r="82" spans="1:31"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row>
    <row r="83" spans="1:31"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row>
    <row r="84" spans="1:31"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row>
    <row r="85" spans="1:31"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row>
    <row r="86" spans="1:31"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row>
    <row r="87" spans="1:31"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row>
    <row r="88" spans="1:31"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row>
    <row r="89" spans="1:31"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row>
    <row r="90" spans="1:31"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row>
    <row r="91" spans="1:31"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row>
    <row r="92" spans="1:31"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row>
    <row r="93" spans="1:31"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row>
    <row r="94" spans="1:31"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row>
    <row r="95" spans="1:31"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row>
    <row r="96" spans="1:31"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row>
    <row r="97" spans="1:31"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row>
    <row r="98" spans="1:31"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row>
    <row r="99" spans="1:31"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row>
    <row r="100" spans="1:31"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row>
    <row r="101" spans="1:31"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row>
    <row r="102" spans="1:31"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row>
    <row r="103" spans="1:31"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row>
    <row r="104" spans="1:31"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row>
    <row r="105" spans="1:31"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row>
    <row r="106" spans="1:31"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row>
    <row r="107" spans="1:31"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row>
    <row r="108" spans="1:31"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row>
    <row r="109" spans="1:31"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row>
    <row r="110" spans="1:31"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row>
    <row r="111" spans="1:31"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row>
    <row r="112" spans="1:31"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row>
    <row r="113" spans="1:31"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row>
    <row r="114" spans="1:31"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row>
    <row r="115" spans="1:31"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row>
    <row r="116" spans="1:31"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row>
    <row r="117" spans="1:31"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row>
    <row r="118" spans="1:31"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row>
    <row r="119" spans="1:31"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row>
    <row r="120" spans="1:31"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row>
    <row r="121" spans="1:31"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row>
    <row r="122" spans="1:31"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row>
    <row r="123" spans="1:31"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row>
    <row r="124" spans="1:31"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row>
    <row r="125" spans="1:31"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row>
    <row r="126" spans="1:31"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row>
    <row r="127" spans="1:31"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row>
    <row r="128" spans="1:31"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row>
    <row r="129" spans="1:31"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row>
    <row r="130" spans="1:31"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row>
    <row r="131" spans="1:31"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row>
    <row r="132" spans="1:31"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row>
    <row r="133" spans="1:31"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row>
    <row r="134" spans="1:31"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row>
    <row r="135" spans="1:31"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row>
    <row r="136" spans="1:31"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row>
    <row r="137" spans="1:31"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row>
    <row r="138" spans="1:31"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row>
    <row r="139" spans="1:31"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row>
    <row r="140" spans="1:31"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row>
    <row r="141" spans="1:31"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row>
    <row r="142" spans="1:31"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row>
    <row r="143" spans="1:31"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row>
    <row r="144" spans="1:31"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row>
    <row r="145" spans="1:31"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row>
    <row r="146" spans="1:31"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row>
    <row r="147" spans="1:31"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row>
    <row r="148" spans="1:31"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row>
    <row r="149" spans="1:31"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row>
    <row r="150" spans="1:31"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row>
    <row r="151" spans="1:31"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row>
    <row r="152" spans="1:31"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row>
    <row r="153" spans="1:31"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row>
    <row r="154" spans="1:31"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row>
    <row r="155" spans="1:31"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row>
    <row r="156" spans="1:31"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row>
    <row r="157" spans="1:31"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row>
    <row r="158" spans="1:31"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row>
    <row r="159" spans="1:31"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row>
    <row r="160" spans="1:31"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row>
    <row r="161" spans="1:31"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row>
    <row r="162" spans="1:31"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row>
    <row r="163" spans="1:31"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row>
    <row r="164" spans="1:31"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row>
    <row r="165" spans="1:31"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row>
    <row r="166" spans="1:31"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row>
    <row r="167" spans="1:31"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row>
    <row r="168" spans="1:31"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row>
    <row r="169" spans="1:31"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row>
    <row r="170" spans="1:31"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row>
    <row r="171" spans="1:31"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row>
    <row r="172" spans="1:31"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row>
    <row r="173" spans="1:31"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row>
    <row r="174" spans="1:31"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row>
    <row r="175" spans="1:31"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row>
    <row r="176" spans="1:31"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row>
    <row r="177" spans="1:31"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row>
    <row r="178" spans="1:31"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row>
    <row r="179" spans="1:31"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row>
    <row r="180" spans="1:31"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row>
    <row r="181" spans="1:31"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row>
    <row r="182" spans="1:31"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row>
    <row r="183" spans="1:31"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row>
    <row r="184" spans="1:31"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row>
    <row r="185" spans="1:31"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row>
    <row r="186" spans="1:31"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row>
    <row r="187" spans="1:31"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row>
    <row r="188" spans="1:31"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row>
    <row r="189" spans="1:31"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row>
    <row r="190" spans="1:31"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row>
    <row r="191" spans="1:31"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row>
    <row r="192" spans="1:31"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row>
    <row r="193" spans="1:31"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row>
    <row r="194" spans="1:31"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row>
    <row r="195" spans="1:31"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row>
    <row r="196" spans="1:31"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row>
    <row r="197" spans="1:31"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row>
    <row r="198" spans="1:31"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row>
    <row r="199" spans="1:31"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row>
    <row r="200" spans="1:31"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row>
    <row r="201" spans="1:31"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row>
    <row r="202" spans="1:31"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row>
    <row r="203" spans="1:31"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row>
    <row r="204" spans="1:31"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row>
    <row r="205" spans="1:31"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row>
    <row r="206" spans="1:31"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row>
    <row r="207" spans="1:31"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row>
    <row r="208" spans="1:31"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row>
    <row r="209" spans="1:31"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row>
    <row r="210" spans="1:31"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row>
    <row r="211" spans="1:31"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row>
    <row r="212" spans="1:31"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row>
    <row r="213" spans="1:31"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row>
    <row r="214" spans="1:31"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row>
    <row r="215" spans="1:31"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row>
    <row r="216" spans="1:31"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row>
    <row r="217" spans="1:31"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row>
    <row r="218" spans="1:31"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row>
    <row r="219" spans="1:31"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row>
    <row r="220" spans="1:31"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row>
    <row r="221" spans="1:31"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row>
    <row r="222" spans="1:31"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row>
    <row r="223" spans="1:31"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row>
    <row r="224" spans="1:31"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row>
    <row r="225" spans="1:31"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row>
    <row r="226" spans="1:31"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row>
    <row r="227" spans="1:31"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row>
    <row r="228" spans="1:31"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row>
    <row r="229" spans="1:31"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row>
    <row r="230" spans="1:31"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row>
    <row r="231" spans="1:31"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row>
    <row r="232" spans="1:31"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row>
    <row r="233" spans="1:31"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row>
    <row r="234" spans="1:31"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row>
    <row r="235" spans="1:31"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row>
    <row r="236" spans="1:31"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row>
    <row r="237" spans="1:31"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row>
    <row r="238" spans="1:31"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row>
    <row r="239" spans="1:31"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row>
    <row r="240" spans="1:31"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row>
    <row r="241" spans="1:31"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row>
    <row r="242" spans="1:31"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row>
    <row r="243" spans="1:31"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row>
    <row r="244" spans="1:31"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row>
    <row r="245" spans="1:31"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row>
    <row r="246" spans="1:31"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row>
    <row r="247" spans="1:31"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row>
    <row r="248" spans="1:31"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row>
    <row r="249" spans="1:31"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row>
    <row r="250" spans="1:31"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row>
    <row r="251" spans="1:31"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row>
    <row r="252" spans="1:31"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row>
    <row r="253" spans="1:31"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row>
    <row r="254" spans="1:31"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row>
    <row r="255" spans="1:31"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row>
    <row r="256" spans="1:31"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row>
    <row r="257" spans="1:31"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row>
    <row r="258" spans="1:31"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row>
    <row r="259" spans="1:31"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row>
    <row r="260" spans="1:31"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row>
    <row r="261" spans="1:31"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row>
    <row r="262" spans="1:31"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row>
    <row r="263" spans="1:31"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row>
    <row r="264" spans="1:31"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row>
    <row r="265" spans="1:31"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row>
    <row r="266" spans="1:31"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row>
    <row r="267" spans="1:31"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row>
    <row r="268" spans="1:31"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row>
    <row r="269" spans="1:31"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row>
    <row r="270" spans="1:31"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row>
    <row r="271" spans="1:31"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row>
    <row r="272" spans="1:31"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row>
    <row r="273" spans="1:31"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row>
    <row r="274" spans="1:31"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row>
    <row r="275" spans="1:31"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row>
    <row r="276" spans="1:31"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row>
    <row r="277" spans="1:31"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row>
    <row r="278" spans="1:31"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row>
    <row r="279" spans="1:31"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row>
    <row r="280" spans="1:31"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row>
    <row r="281" spans="1:31"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row>
    <row r="282" spans="1:31"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row>
    <row r="283" spans="1:31"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row>
    <row r="284" spans="1:31"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row>
    <row r="285" spans="1:31"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row>
    <row r="286" spans="1:31"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row>
    <row r="287" spans="1:31"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row>
    <row r="288" spans="1:31"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row>
    <row r="289" spans="1:31"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row>
    <row r="290" spans="1:31"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row>
    <row r="291" spans="1:31"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row>
    <row r="292" spans="1:31"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row>
    <row r="293" spans="1:31"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row>
    <row r="294" spans="1:31"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row>
    <row r="295" spans="1:31"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row>
    <row r="296" spans="1:31"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row>
    <row r="297" spans="1:31"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row>
    <row r="298" spans="1:31"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row>
    <row r="299" spans="1:31"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row>
    <row r="300" spans="1:31"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row>
    <row r="301" spans="1:31"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row>
    <row r="302" spans="1:31"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row>
    <row r="303" spans="1:31"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row>
    <row r="304" spans="1:31"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row>
    <row r="305" spans="1:31"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row>
    <row r="306" spans="1:31"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row>
    <row r="307" spans="1:31"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row>
    <row r="308" spans="1:31"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row>
    <row r="309" spans="1:31"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row>
    <row r="310" spans="1:31"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row>
    <row r="311" spans="1:31"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row>
    <row r="312" spans="1:31"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row>
    <row r="313" spans="1:31"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row>
    <row r="314" spans="1:31"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row>
    <row r="315" spans="1:31"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row>
    <row r="316" spans="1:31"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row>
    <row r="317" spans="1:31"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row>
    <row r="318" spans="1:31"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row>
    <row r="319" spans="1:31"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row>
    <row r="320" spans="1:31"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row>
    <row r="321" spans="1:31"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row>
    <row r="322" spans="1:31"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row>
    <row r="323" spans="1:31"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row>
    <row r="324" spans="1:31"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row>
    <row r="325" spans="1:31"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row>
    <row r="326" spans="1:31"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row>
    <row r="327" spans="1:31"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row>
    <row r="328" spans="1:31"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row>
    <row r="329" spans="1:31"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row>
    <row r="330" spans="1:31"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row>
    <row r="331" spans="1:31"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row>
    <row r="332" spans="1:31"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row>
    <row r="333" spans="1:31"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row>
    <row r="334" spans="1:31"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row>
    <row r="335" spans="1:31"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row>
    <row r="336" spans="1:31"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row>
    <row r="337" spans="1:31"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row>
    <row r="338" spans="1:31"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row>
    <row r="339" spans="1:31"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row>
    <row r="340" spans="1:31"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row>
    <row r="341" spans="1:31"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row>
    <row r="342" spans="1:31"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row>
    <row r="343" spans="1:31"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row>
    <row r="344" spans="1:31"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row>
    <row r="345" spans="1:31"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row>
    <row r="346" spans="1:31"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row>
    <row r="347" spans="1:31"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row>
    <row r="348" spans="1:31"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row>
    <row r="349" spans="1:31"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row>
    <row r="350" spans="1:31"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row>
    <row r="351" spans="1:31"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row>
    <row r="352" spans="1:31"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row>
    <row r="353" spans="1:31"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row>
    <row r="354" spans="1:31"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row>
    <row r="355" spans="1:31"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row>
    <row r="356" spans="1:31"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row>
    <row r="357" spans="1:31"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row>
    <row r="358" spans="1:31"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row>
    <row r="359" spans="1:31"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row>
    <row r="360" spans="1:31"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row>
    <row r="361" spans="1:31"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row>
    <row r="362" spans="1:31"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row>
    <row r="363" spans="1:31"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row>
    <row r="364" spans="1:31"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row>
    <row r="365" spans="1:31"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row>
    <row r="366" spans="1:31"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row>
    <row r="367" spans="1:31"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row>
    <row r="368" spans="1:31"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row>
    <row r="369" spans="1:31"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row>
    <row r="370" spans="1:31"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row>
    <row r="371" spans="1:31"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row>
    <row r="372" spans="1:31"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row>
    <row r="373" spans="1:31"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row>
    <row r="374" spans="1:31"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row>
    <row r="375" spans="1:31"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row>
    <row r="376" spans="1:31"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row>
    <row r="377" spans="1:31"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row>
    <row r="378" spans="1:31"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row>
    <row r="379" spans="1:31"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row>
    <row r="380" spans="1:31"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row>
    <row r="381" spans="1:31"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row>
    <row r="382" spans="1:31"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row>
    <row r="383" spans="1:31"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row>
    <row r="384" spans="1:31"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row>
    <row r="385" spans="1:31"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row>
    <row r="386" spans="1:31"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row>
    <row r="387" spans="1:31"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row>
    <row r="388" spans="1:31"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row>
    <row r="389" spans="1:31"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row>
    <row r="390" spans="1:31"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row>
    <row r="391" spans="1:31"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row>
    <row r="392" spans="1:31"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row>
    <row r="393" spans="1:31"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row>
    <row r="394" spans="1:31"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row>
    <row r="395" spans="1:31"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row>
    <row r="396" spans="1:31"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row>
    <row r="397" spans="1:31"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row>
    <row r="398" spans="1:31"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row>
    <row r="399" spans="1:31"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row>
    <row r="400" spans="1:31"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row>
    <row r="401" spans="1:31"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row>
    <row r="402" spans="1:31"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row>
    <row r="403" spans="1:31"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row>
    <row r="404" spans="1:31"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row>
    <row r="405" spans="1:31"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row>
    <row r="406" spans="1:31"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row>
    <row r="407" spans="1:31"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row>
    <row r="408" spans="1:31"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row>
    <row r="409" spans="1:31"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row>
    <row r="410" spans="1:31"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row>
    <row r="411" spans="1:31"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row>
    <row r="412" spans="1:31"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row>
    <row r="413" spans="1:31"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row>
    <row r="414" spans="1:31"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row>
    <row r="415" spans="1:31"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row>
    <row r="416" spans="1:31"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row>
    <row r="417" spans="1:31"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row>
    <row r="418" spans="1:31"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row>
    <row r="419" spans="1:31"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row>
    <row r="420" spans="1:31"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row>
    <row r="421" spans="1:31"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row>
    <row r="422" spans="1:31"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row>
    <row r="423" spans="1:31"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row>
    <row r="424" spans="1:31"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row>
    <row r="425" spans="1:31"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row>
    <row r="426" spans="1:31"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row>
    <row r="427" spans="1:31"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row>
    <row r="428" spans="1:31"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row>
    <row r="429" spans="1:31"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row>
    <row r="430" spans="1:31"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row>
    <row r="431" spans="1:31"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row>
    <row r="432" spans="1:31"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row>
    <row r="433" spans="1:31"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row>
    <row r="434" spans="1:31"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row>
    <row r="435" spans="1:31"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row>
    <row r="436" spans="1:31"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row>
    <row r="437" spans="1:31"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row>
    <row r="438" spans="1:31"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row>
    <row r="439" spans="1:31"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row>
    <row r="440" spans="1:31"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row>
    <row r="441" spans="1:31"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row>
    <row r="442" spans="1:31"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row>
    <row r="443" spans="1:31"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row>
    <row r="444" spans="1:31"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row>
    <row r="445" spans="1:31"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row>
    <row r="446" spans="1:31"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row>
    <row r="447" spans="1:31"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row>
    <row r="448" spans="1:31"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row>
    <row r="449" spans="1:31"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row>
    <row r="450" spans="1:31"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row>
    <row r="451" spans="1:31"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row>
    <row r="452" spans="1:31"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row>
    <row r="453" spans="1:31"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row>
    <row r="454" spans="1:31"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row>
    <row r="455" spans="1:31"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row>
    <row r="456" spans="1:31"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row>
    <row r="457" spans="1:31"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row>
    <row r="458" spans="1:31"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row>
    <row r="459" spans="1:31"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row>
    <row r="460" spans="1:31"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row>
    <row r="461" spans="1:31"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row>
    <row r="462" spans="1:31"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row>
    <row r="463" spans="1:31"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row>
    <row r="464" spans="1:31"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row>
    <row r="465" spans="1:31"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row>
    <row r="466" spans="1:31"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row>
    <row r="467" spans="1:31"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row>
    <row r="468" spans="1:31"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row>
    <row r="469" spans="1:31"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row>
    <row r="470" spans="1:31"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row>
    <row r="471" spans="1:31"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row>
    <row r="472" spans="1:31"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row>
    <row r="473" spans="1:31"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row>
    <row r="474" spans="1:31"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row>
    <row r="475" spans="1:31"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row>
    <row r="476" spans="1:31"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row>
    <row r="477" spans="1:31"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row>
    <row r="478" spans="1:31"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row>
    <row r="479" spans="1:31"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row>
    <row r="480" spans="1:31"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row>
    <row r="481" spans="1:31"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row>
    <row r="482" spans="1:31"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row>
    <row r="483" spans="1:31"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row>
    <row r="484" spans="1:31"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row>
    <row r="485" spans="1:31"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row>
    <row r="486" spans="1:31"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row>
    <row r="487" spans="1:31"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row>
    <row r="488" spans="1:31"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row>
    <row r="489" spans="1:31"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row>
    <row r="490" spans="1:31"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row>
    <row r="491" spans="1:31"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row>
    <row r="492" spans="1:31"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row>
    <row r="493" spans="1:31"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row>
    <row r="494" spans="1:31"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row>
    <row r="495" spans="1:31"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row>
    <row r="496" spans="1:31"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row>
    <row r="497" spans="1:31"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row>
    <row r="498" spans="1:31"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row>
    <row r="499" spans="1:31"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row>
    <row r="500" spans="1:31"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row>
    <row r="501" spans="1:31"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row>
    <row r="502" spans="1:31"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row>
    <row r="503" spans="1:31"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row>
    <row r="504" spans="1:31"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row>
    <row r="505" spans="1:31"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row>
    <row r="506" spans="1:31"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row>
    <row r="507" spans="1:31"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row>
    <row r="508" spans="1:31"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row>
    <row r="509" spans="1:31"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row>
    <row r="510" spans="1:31"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row>
    <row r="511" spans="1:31"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row>
    <row r="512" spans="1:31"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row>
    <row r="513" spans="1:31"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row>
    <row r="514" spans="1:31"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row>
    <row r="515" spans="1:31"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row>
    <row r="516" spans="1:31"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row>
    <row r="517" spans="1:31"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row>
    <row r="518" spans="1:31"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row>
    <row r="519" spans="1:31"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row>
    <row r="520" spans="1:31"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row>
    <row r="521" spans="1:31"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row>
    <row r="522" spans="1:31"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row>
    <row r="523" spans="1:31"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row>
    <row r="524" spans="1:31"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row>
    <row r="525" spans="1:31"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row>
    <row r="526" spans="1:31"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row>
    <row r="527" spans="1:31"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row>
    <row r="528" spans="1:31"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row>
    <row r="529" spans="1:31"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row>
    <row r="530" spans="1:31"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row>
    <row r="531" spans="1:31"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row>
    <row r="532" spans="1:31"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row>
    <row r="533" spans="1:31"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row>
    <row r="534" spans="1:31"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row>
    <row r="535" spans="1:31"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row>
    <row r="536" spans="1:31"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row>
    <row r="537" spans="1:31"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row>
    <row r="538" spans="1:31"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row>
    <row r="539" spans="1:31"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row>
    <row r="540" spans="1:31"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row>
    <row r="541" spans="1:31"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row>
    <row r="542" spans="1:31"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row>
    <row r="543" spans="1:31"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row>
    <row r="544" spans="1:31"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row>
    <row r="545" spans="1:31"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row>
    <row r="546" spans="1:31"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row>
    <row r="547" spans="1:31"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row>
    <row r="548" spans="1:31"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row>
    <row r="549" spans="1:31"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row>
    <row r="550" spans="1:31"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row>
    <row r="551" spans="1:31"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row>
    <row r="552" spans="1:31"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row>
    <row r="553" spans="1:31"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row>
    <row r="554" spans="1:31"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row>
    <row r="555" spans="1:31"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row>
    <row r="556" spans="1:31"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row>
    <row r="557" spans="1:31"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row>
    <row r="558" spans="1:31"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row>
    <row r="559" spans="1:31"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row>
    <row r="560" spans="1:31"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row>
    <row r="561" spans="1:31"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row>
    <row r="562" spans="1:31"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row>
    <row r="563" spans="1:31"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row>
    <row r="564" spans="1:31"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row>
    <row r="565" spans="1:31"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row>
    <row r="566" spans="1:31"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row>
    <row r="567" spans="1:31"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row>
    <row r="568" spans="1:31"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row>
    <row r="569" spans="1:31"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row>
    <row r="570" spans="1:31"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row>
    <row r="571" spans="1:31"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row>
    <row r="572" spans="1:31"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row>
    <row r="573" spans="1:31"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row>
    <row r="574" spans="1:31"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row>
    <row r="575" spans="1:31"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row>
    <row r="576" spans="1:31"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row>
    <row r="577" spans="1:31"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row>
    <row r="578" spans="1:31"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row>
    <row r="579" spans="1:31"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row>
    <row r="580" spans="1:31"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row>
    <row r="581" spans="1:31"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row>
    <row r="582" spans="1:31"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row>
    <row r="583" spans="1:31"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row>
    <row r="584" spans="1:31"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row>
    <row r="585" spans="1:31"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row>
    <row r="586" spans="1:31"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row>
    <row r="587" spans="1:31"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row>
    <row r="588" spans="1:31"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row>
    <row r="589" spans="1:31"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row>
    <row r="590" spans="1:31"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row>
    <row r="591" spans="1:31"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row>
    <row r="592" spans="1:31"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row>
    <row r="593" spans="1:31"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row>
    <row r="594" spans="1:31"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row>
    <row r="595" spans="1:31"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row>
    <row r="596" spans="1:31"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row>
    <row r="597" spans="1:31"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row>
    <row r="598" spans="1:31"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row>
    <row r="599" spans="1:31"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row>
    <row r="600" spans="1:31"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row>
    <row r="601" spans="1:31"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row>
    <row r="602" spans="1:31"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row>
    <row r="603" spans="1:31"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row>
    <row r="604" spans="1:31"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row>
    <row r="605" spans="1:31"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row>
    <row r="606" spans="1:31"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row>
    <row r="607" spans="1:31"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row>
    <row r="608" spans="1:31"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row>
    <row r="609" spans="1:31"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row>
    <row r="610" spans="1:31"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row>
    <row r="611" spans="1:31"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row>
    <row r="612" spans="1:31"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row>
    <row r="613" spans="1:31"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row>
    <row r="614" spans="1:31"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row>
    <row r="615" spans="1:31"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row>
    <row r="616" spans="1:31"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row>
    <row r="617" spans="1:31"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row>
    <row r="618" spans="1:31"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row>
    <row r="619" spans="1:31"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row>
    <row r="620" spans="1:31"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row>
    <row r="621" spans="1:31"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row>
    <row r="622" spans="1:31"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row>
    <row r="623" spans="1:31"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row>
    <row r="624" spans="1:31"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row>
    <row r="625" spans="1:31"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row>
    <row r="626" spans="1:31"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row>
    <row r="627" spans="1:31"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row>
    <row r="628" spans="1:31"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row>
    <row r="629" spans="1:31"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row>
    <row r="630" spans="1:31"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row>
    <row r="631" spans="1:31"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row>
    <row r="632" spans="1:31"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row>
    <row r="633" spans="1:31"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row>
    <row r="634" spans="1:31"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row>
    <row r="635" spans="1:31"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row>
    <row r="636" spans="1:31"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row>
    <row r="637" spans="1:31"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row>
    <row r="638" spans="1:31"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row>
    <row r="639" spans="1:31"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row>
    <row r="640" spans="1:31"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row>
    <row r="641" spans="1:31"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row>
    <row r="642" spans="1:31"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row>
    <row r="643" spans="1:31"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row>
    <row r="644" spans="1:31"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row>
    <row r="645" spans="1:31"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row>
    <row r="646" spans="1:31"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row>
    <row r="647" spans="1:31"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row>
    <row r="648" spans="1:31"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row>
    <row r="649" spans="1:31"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row>
    <row r="650" spans="1:31"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row>
    <row r="651" spans="1:31"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row>
    <row r="652" spans="1:31"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row>
    <row r="653" spans="1:31"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row>
    <row r="654" spans="1:31"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row>
    <row r="655" spans="1:31"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row>
    <row r="656" spans="1:31"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row>
    <row r="657" spans="1:31"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row>
    <row r="658" spans="1:31"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row>
    <row r="659" spans="1:31"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row>
    <row r="660" spans="1:31"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row>
    <row r="661" spans="1:31"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row>
    <row r="662" spans="1:31"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row>
    <row r="663" spans="1:31"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row>
    <row r="664" spans="1:31"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row>
    <row r="665" spans="1:31"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row>
    <row r="666" spans="1:31"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row>
    <row r="667" spans="1:31"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row>
    <row r="668" spans="1:31"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row>
    <row r="669" spans="1:31"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row>
    <row r="670" spans="1:31"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row>
    <row r="671" spans="1:31"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row>
    <row r="672" spans="1:31"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row>
    <row r="673" spans="1:31"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row>
    <row r="674" spans="1:31"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row>
    <row r="675" spans="1:31"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row>
    <row r="676" spans="1:31"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row>
    <row r="677" spans="1:31"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row>
    <row r="678" spans="1:31"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row>
    <row r="679" spans="1:31"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row>
    <row r="680" spans="1:31"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row>
    <row r="681" spans="1:31"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row>
    <row r="682" spans="1:31"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row>
    <row r="683" spans="1:31"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row>
    <row r="684" spans="1:31"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row>
    <row r="685" spans="1:31"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row>
    <row r="686" spans="1:31"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row>
    <row r="687" spans="1:31"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row>
    <row r="688" spans="1:31"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row>
    <row r="689" spans="1:31"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row>
    <row r="690" spans="1:31"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row>
    <row r="691" spans="1:31"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row>
    <row r="692" spans="1:31"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row>
    <row r="693" spans="1:31"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row>
    <row r="694" spans="1:31"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row>
    <row r="695" spans="1:31"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row>
    <row r="696" spans="1:31"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row>
    <row r="697" spans="1:31"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row>
    <row r="698" spans="1:31"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row>
    <row r="699" spans="1:31"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row>
    <row r="700" spans="1:31"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row>
    <row r="701" spans="1:31"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row>
    <row r="702" spans="1:31"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row>
    <row r="703" spans="1:31"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row>
    <row r="704" spans="1:31"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row>
    <row r="705" spans="1:31"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row>
    <row r="706" spans="1:31"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row>
    <row r="707" spans="1:31"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row>
    <row r="708" spans="1:31"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row>
    <row r="709" spans="1:31"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row>
    <row r="710" spans="1:31"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row>
    <row r="711" spans="1:31"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row>
    <row r="712" spans="1:31"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row>
    <row r="713" spans="1:31"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row>
    <row r="714" spans="1:31"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row>
    <row r="715" spans="1:31"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row>
    <row r="716" spans="1:31"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row>
    <row r="717" spans="1:31"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row>
    <row r="718" spans="1:31"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row>
    <row r="719" spans="1:31"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row>
    <row r="720" spans="1:31"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row>
    <row r="721" spans="1:31"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row>
    <row r="722" spans="1:31"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row>
    <row r="723" spans="1:31"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row>
    <row r="724" spans="1:31"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row>
    <row r="725" spans="1:31"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row>
    <row r="726" spans="1:31"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row>
    <row r="727" spans="1:31"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row>
    <row r="728" spans="1:31"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row>
    <row r="729" spans="1:31"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row>
    <row r="730" spans="1:31"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row>
    <row r="731" spans="1:31"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row>
    <row r="732" spans="1:31"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row>
    <row r="733" spans="1:31"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row>
    <row r="734" spans="1:31"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row>
    <row r="735" spans="1:31"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row>
    <row r="736" spans="1:31"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row>
    <row r="737" spans="1:31"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row>
    <row r="738" spans="1:31"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row>
    <row r="739" spans="1:31"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row>
    <row r="740" spans="1:31"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row>
    <row r="741" spans="1:31"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row>
    <row r="742" spans="1:31"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row>
    <row r="743" spans="1:31"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row>
    <row r="744" spans="1:31"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row>
    <row r="745" spans="1:31"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row>
    <row r="746" spans="1:31"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row>
    <row r="747" spans="1:31"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row>
    <row r="748" spans="1:31"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row>
    <row r="749" spans="1:31"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row>
    <row r="750" spans="1:31"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row>
    <row r="751" spans="1:31"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row>
    <row r="752" spans="1:31"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row>
    <row r="753" spans="1:31"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row>
    <row r="754" spans="1:31"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row>
    <row r="755" spans="1:31"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row>
    <row r="756" spans="1:31"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row>
    <row r="757" spans="1:31"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row>
    <row r="758" spans="1:31"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row>
    <row r="759" spans="1:31"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row>
    <row r="760" spans="1:31"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row>
    <row r="761" spans="1:31"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row>
    <row r="762" spans="1:31"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row>
    <row r="763" spans="1:31"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row>
    <row r="764" spans="1:31"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row>
    <row r="765" spans="1:31"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row>
    <row r="766" spans="1:31"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row>
    <row r="767" spans="1:31"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row>
    <row r="768" spans="1:31"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row>
    <row r="769" spans="1:31"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row>
    <row r="770" spans="1:31"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row>
    <row r="771" spans="1:31"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row>
    <row r="772" spans="1:31"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row>
    <row r="773" spans="1:31"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row>
    <row r="774" spans="1:31"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row>
    <row r="775" spans="1:31"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row>
    <row r="776" spans="1:31"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row>
    <row r="777" spans="1:31"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row>
    <row r="778" spans="1:31"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row>
    <row r="779" spans="1:31"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row>
    <row r="780" spans="1:31"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row>
    <row r="781" spans="1:31"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row>
    <row r="782" spans="1:31"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row>
    <row r="783" spans="1:31"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row>
    <row r="784" spans="1:31"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row>
    <row r="785" spans="1:31"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row>
    <row r="786" spans="1:31"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row>
    <row r="787" spans="1:31"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row>
    <row r="788" spans="1:31"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row>
    <row r="789" spans="1:31"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row>
    <row r="790" spans="1:31"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row>
    <row r="791" spans="1:31"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row>
    <row r="792" spans="1:31"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row>
    <row r="793" spans="1:31"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row>
    <row r="794" spans="1:31"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row>
    <row r="795" spans="1:31"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row>
    <row r="796" spans="1:31"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row>
    <row r="797" spans="1:31"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row>
    <row r="798" spans="1:31"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row>
  </sheetData>
  <sheetProtection sheet="1" formatCells="0" insertHyperlinks="0"/>
  <mergeCells count="9">
    <mergeCell ref="B1:AE1"/>
    <mergeCell ref="AJ20:AM20"/>
    <mergeCell ref="AQ20:AT20"/>
    <mergeCell ref="K56:T56"/>
    <mergeCell ref="M54:O54"/>
    <mergeCell ref="K54:L54"/>
    <mergeCell ref="AH5:AU16"/>
    <mergeCell ref="AH24:AI24"/>
    <mergeCell ref="AH18:AI18"/>
  </mergeCells>
  <phoneticPr fontId="3" type="noConversion"/>
  <conditionalFormatting sqref="B3:AF51">
    <cfRule type="cellIs" priority="1" stopIfTrue="1" operator="notEqual">
      <formula>0</formula>
    </cfRule>
    <cfRule type="expression" dxfId="141" priority="2" stopIfTrue="1">
      <formula>OR(WEEKDAY(B$2)=1,WEEKDAY(B$2)=7)</formula>
    </cfRule>
    <cfRule type="expression" dxfId="140" priority="3" stopIfTrue="1">
      <formula>B$2=TODAY()</formula>
    </cfRule>
  </conditionalFormatting>
  <conditionalFormatting sqref="B2:AF2">
    <cfRule type="cellIs" dxfId="139" priority="4" stopIfTrue="1" operator="equal">
      <formula>TODAY()</formula>
    </cfRule>
  </conditionalFormatting>
  <pageMargins left="0.75" right="0.75" top="1" bottom="1" header="0.5" footer="0.5"/>
  <pageSetup paperSize="9" scale="79" orientation="portrait" horizontalDpi="200" verticalDpi="200" r:id="rId1"/>
  <headerFooter alignWithMargins="0"/>
  <rowBreaks count="1" manualBreakCount="1">
    <brk id="51" max="16383" man="1"/>
  </rowBreaks>
  <colBreaks count="1" manualBreakCount="1">
    <brk id="31"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86019" r:id="rId4" name="Button 3">
              <controlPr defaultSize="0" print="0" autoFill="0" autoPict="0" macro="[0]!procurar">
                <anchor moveWithCells="1" sizeWithCells="1">
                  <from>
                    <xdr:col>35</xdr:col>
                    <xdr:colOff>28575</xdr:colOff>
                    <xdr:row>31</xdr:row>
                    <xdr:rowOff>76200</xdr:rowOff>
                  </from>
                  <to>
                    <xdr:col>44</xdr:col>
                    <xdr:colOff>66675</xdr:colOff>
                    <xdr:row>35</xdr:row>
                    <xdr:rowOff>0</xdr:rowOff>
                  </to>
                </anchor>
              </controlPr>
            </control>
          </mc:Choice>
        </mc:AlternateContent>
        <mc:AlternateContent xmlns:mc="http://schemas.openxmlformats.org/markup-compatibility/2006">
          <mc:Choice Requires="x14">
            <control shapeId="86022" r:id="rId5" name="Button 6">
              <controlPr defaultSize="0" print="0" autoFill="0" autoPict="0" macro="[0]!_xludf.Save">
                <anchor moveWithCells="1" sizeWithCells="1">
                  <from>
                    <xdr:col>35</xdr:col>
                    <xdr:colOff>28575</xdr:colOff>
                    <xdr:row>37</xdr:row>
                    <xdr:rowOff>0</xdr:rowOff>
                  </from>
                  <to>
                    <xdr:col>44</xdr:col>
                    <xdr:colOff>66675</xdr:colOff>
                    <xdr:row>40</xdr:row>
                    <xdr:rowOff>85725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7"/>
  <dimension ref="A1:FJ798"/>
  <sheetViews>
    <sheetView zoomScaleNormal="100" workbookViewId="0">
      <pane xSplit="1" ySplit="2" topLeftCell="B3" activePane="bottomRight" state="frozenSplit"/>
      <selection activeCell="B3" sqref="B3"/>
      <selection pane="topRight" activeCell="B3" sqref="B3"/>
      <selection pane="bottomLeft" activeCell="B3" sqref="B3"/>
      <selection pane="bottomRight" activeCell="B3" sqref="B3"/>
    </sheetView>
  </sheetViews>
  <sheetFormatPr defaultColWidth="3.28515625" defaultRowHeight="12.75"/>
  <cols>
    <col min="1" max="1" width="6.85546875" style="7" customWidth="1"/>
    <col min="2" max="2" width="3.28515625" style="11"/>
    <col min="3" max="32" width="3.28515625" style="7"/>
    <col min="33" max="33" width="3.28515625" style="7" customWidth="1"/>
    <col min="34" max="16384" width="3.28515625" style="7"/>
  </cols>
  <sheetData>
    <row r="1" spans="1:166" s="2" customFormat="1" ht="13.5" thickBot="1">
      <c r="A1" s="1">
        <v>2019</v>
      </c>
      <c r="B1" s="678" t="str">
        <f ca="1">LEFT(RIGHT(CELL("filename",D9),LEN(CELL("filename",D9))-FIND("]",CELL("filename",D9))),MIN(FIND({1;2;3;4;5;6;7;8;9;0},RIGHT(CELL("filename",D9),LEN(CELL("filename",D9))-FIND("]",CELL("filename",D9)))&amp;1234567890))-1)</f>
        <v>Agosto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483" t="str">
        <f ca="1">IF($B$1="Janeiro",1,IF($B$1="Fevereiro",2,IF($B$1="Março",3,IF($B$1="Abril",4,IF($B$1="Maio",5,IF($B$1="Junho",6,""))))))</f>
        <v/>
      </c>
      <c r="AG1" s="2">
        <f ca="1">IF($B$1="Julho",7,IF($B$1="Agosto",8,IF($B$1="Setembro",9,IF($B$1="Outubro",10,IF($B$1="Novembro",11,IF($B$1="Dezembro",12,""))))))</f>
        <v>8</v>
      </c>
    </row>
    <row r="2" spans="1:166" s="2" customFormat="1" ht="13.5" thickBot="1">
      <c r="A2" s="1" t="str">
        <f ca="1">CONCATENATE(AF1,AG1)</f>
        <v>8</v>
      </c>
      <c r="B2" s="10">
        <f ca="1">DATE($A$1,$A$2,1)</f>
        <v>43678</v>
      </c>
      <c r="C2" s="10">
        <f t="shared" ref="C2:AF2" ca="1" si="0">B2+1</f>
        <v>43679</v>
      </c>
      <c r="D2" s="10">
        <f t="shared" ca="1" si="0"/>
        <v>43680</v>
      </c>
      <c r="E2" s="10">
        <f t="shared" ca="1" si="0"/>
        <v>43681</v>
      </c>
      <c r="F2" s="10">
        <f t="shared" ca="1" si="0"/>
        <v>43682</v>
      </c>
      <c r="G2" s="10">
        <f t="shared" ca="1" si="0"/>
        <v>43683</v>
      </c>
      <c r="H2" s="10">
        <f t="shared" ca="1" si="0"/>
        <v>43684</v>
      </c>
      <c r="I2" s="10">
        <f t="shared" ca="1" si="0"/>
        <v>43685</v>
      </c>
      <c r="J2" s="10">
        <f t="shared" ca="1" si="0"/>
        <v>43686</v>
      </c>
      <c r="K2" s="10">
        <f t="shared" ca="1" si="0"/>
        <v>43687</v>
      </c>
      <c r="L2" s="10">
        <f t="shared" ca="1" si="0"/>
        <v>43688</v>
      </c>
      <c r="M2" s="10">
        <f t="shared" ca="1" si="0"/>
        <v>43689</v>
      </c>
      <c r="N2" s="10">
        <f t="shared" ca="1" si="0"/>
        <v>43690</v>
      </c>
      <c r="O2" s="10">
        <f t="shared" ca="1" si="0"/>
        <v>43691</v>
      </c>
      <c r="P2" s="10">
        <f t="shared" ca="1" si="0"/>
        <v>43692</v>
      </c>
      <c r="Q2" s="10">
        <f t="shared" ca="1" si="0"/>
        <v>43693</v>
      </c>
      <c r="R2" s="10">
        <f t="shared" ca="1" si="0"/>
        <v>43694</v>
      </c>
      <c r="S2" s="10">
        <f t="shared" ca="1" si="0"/>
        <v>43695</v>
      </c>
      <c r="T2" s="10">
        <f t="shared" ca="1" si="0"/>
        <v>43696</v>
      </c>
      <c r="U2" s="10">
        <f t="shared" ca="1" si="0"/>
        <v>43697</v>
      </c>
      <c r="V2" s="10">
        <f t="shared" ca="1" si="0"/>
        <v>43698</v>
      </c>
      <c r="W2" s="10">
        <f t="shared" ca="1" si="0"/>
        <v>43699</v>
      </c>
      <c r="X2" s="10">
        <f t="shared" ca="1" si="0"/>
        <v>43700</v>
      </c>
      <c r="Y2" s="10">
        <f t="shared" ca="1" si="0"/>
        <v>43701</v>
      </c>
      <c r="Z2" s="10">
        <f t="shared" ca="1" si="0"/>
        <v>43702</v>
      </c>
      <c r="AA2" s="10">
        <f t="shared" ca="1" si="0"/>
        <v>43703</v>
      </c>
      <c r="AB2" s="10">
        <f t="shared" ca="1" si="0"/>
        <v>43704</v>
      </c>
      <c r="AC2" s="10">
        <f t="shared" ca="1" si="0"/>
        <v>43705</v>
      </c>
      <c r="AD2" s="10">
        <f t="shared" ca="1" si="0"/>
        <v>43706</v>
      </c>
      <c r="AE2" s="10">
        <f t="shared" ca="1" si="0"/>
        <v>43707</v>
      </c>
      <c r="AF2" s="469">
        <f t="shared" ca="1" si="0"/>
        <v>43708</v>
      </c>
    </row>
    <row r="3" spans="1:166" s="2" customFormat="1">
      <c r="A3" s="3">
        <v>0.33333333333333331</v>
      </c>
      <c r="B3" s="13"/>
      <c r="C3" s="13"/>
      <c r="D3" s="13"/>
      <c r="E3" s="13"/>
      <c r="F3" s="12"/>
      <c r="G3" s="12"/>
      <c r="H3" s="12"/>
      <c r="I3" s="12"/>
      <c r="J3" s="12"/>
      <c r="K3" s="12"/>
      <c r="L3" s="12"/>
      <c r="M3" s="12"/>
      <c r="N3" s="12"/>
      <c r="O3" s="12"/>
      <c r="P3" s="484"/>
      <c r="Q3" s="12"/>
      <c r="R3" s="12"/>
      <c r="S3" s="12"/>
      <c r="T3" s="12"/>
      <c r="U3" s="12"/>
      <c r="V3" s="12"/>
      <c r="W3" s="12"/>
      <c r="X3" s="12"/>
      <c r="Y3" s="12"/>
      <c r="Z3" s="12"/>
      <c r="AA3" s="12"/>
      <c r="AB3" s="12"/>
      <c r="AC3" s="12"/>
      <c r="AD3" s="12"/>
      <c r="AE3" s="12"/>
      <c r="AF3" s="475"/>
      <c r="AL3" s="4"/>
      <c r="AM3" s="4"/>
      <c r="AN3" s="4"/>
      <c r="BG3" s="4"/>
      <c r="BH3" s="4"/>
      <c r="BI3" s="4"/>
      <c r="CB3" s="4"/>
      <c r="CC3" s="4"/>
      <c r="CD3" s="4"/>
      <c r="CW3" s="4"/>
      <c r="CX3" s="4"/>
      <c r="CY3" s="4"/>
      <c r="DR3" s="4"/>
      <c r="DS3" s="4"/>
      <c r="DT3" s="4"/>
      <c r="EM3" s="4"/>
      <c r="EN3" s="4"/>
      <c r="EO3" s="4"/>
      <c r="FH3" s="4"/>
      <c r="FI3" s="4"/>
      <c r="FJ3" s="4"/>
    </row>
    <row r="4" spans="1:166" s="2" customFormat="1">
      <c r="A4" s="5">
        <v>0.34375</v>
      </c>
      <c r="B4" s="13"/>
      <c r="C4" s="13"/>
      <c r="D4" s="13"/>
      <c r="E4" s="13"/>
      <c r="F4" s="13"/>
      <c r="G4" s="13"/>
      <c r="H4" s="13"/>
      <c r="I4" s="13"/>
      <c r="J4" s="13"/>
      <c r="K4" s="13"/>
      <c r="L4" s="13"/>
      <c r="M4" s="13"/>
      <c r="N4" s="13"/>
      <c r="O4" s="13"/>
      <c r="P4" s="485"/>
      <c r="Q4" s="13"/>
      <c r="R4" s="13"/>
      <c r="S4" s="13"/>
      <c r="T4" s="13"/>
      <c r="U4" s="13"/>
      <c r="V4" s="13"/>
      <c r="W4" s="13"/>
      <c r="X4" s="13"/>
      <c r="Y4" s="13"/>
      <c r="Z4" s="13"/>
      <c r="AA4" s="13"/>
      <c r="AB4" s="13"/>
      <c r="AC4" s="13"/>
      <c r="AD4" s="13"/>
      <c r="AE4" s="13"/>
      <c r="AF4" s="476"/>
      <c r="AL4" s="4"/>
      <c r="AM4" s="4"/>
      <c r="AN4" s="4"/>
      <c r="BG4" s="4"/>
      <c r="BH4" s="4"/>
      <c r="BI4" s="4"/>
      <c r="CB4" s="4"/>
      <c r="CC4" s="4"/>
      <c r="CD4" s="4"/>
      <c r="CW4" s="4"/>
      <c r="CX4" s="4"/>
      <c r="CY4" s="4"/>
      <c r="DR4" s="4"/>
      <c r="DS4" s="4"/>
      <c r="DT4" s="4"/>
      <c r="EM4" s="4"/>
      <c r="EN4" s="4"/>
      <c r="EO4" s="4"/>
      <c r="FH4" s="4"/>
      <c r="FI4" s="4"/>
      <c r="FJ4" s="4"/>
    </row>
    <row r="5" spans="1:166" s="2" customFormat="1" ht="12.75" customHeight="1">
      <c r="A5" s="5">
        <v>0.35416666666666669</v>
      </c>
      <c r="B5" s="13"/>
      <c r="C5" s="13"/>
      <c r="D5" s="13"/>
      <c r="E5" s="13"/>
      <c r="F5" s="13"/>
      <c r="G5" s="13"/>
      <c r="H5" s="13"/>
      <c r="I5" s="13"/>
      <c r="J5" s="13"/>
      <c r="K5" s="13"/>
      <c r="L5" s="13"/>
      <c r="M5" s="13"/>
      <c r="N5" s="13"/>
      <c r="O5" s="13"/>
      <c r="P5" s="485"/>
      <c r="Q5" s="13"/>
      <c r="R5" s="13"/>
      <c r="S5" s="13"/>
      <c r="T5" s="13"/>
      <c r="U5" s="13"/>
      <c r="V5" s="13"/>
      <c r="W5" s="13"/>
      <c r="X5" s="13"/>
      <c r="Y5" s="13"/>
      <c r="Z5" s="13"/>
      <c r="AA5" s="13"/>
      <c r="AB5" s="13"/>
      <c r="AC5" s="13"/>
      <c r="AD5" s="13"/>
      <c r="AE5" s="13"/>
      <c r="AF5" s="476"/>
      <c r="AH5" s="682" t="s">
        <v>117</v>
      </c>
      <c r="AI5" s="682"/>
      <c r="AJ5" s="682"/>
      <c r="AK5" s="682"/>
      <c r="AL5" s="682"/>
      <c r="AM5" s="682"/>
      <c r="AN5" s="682"/>
      <c r="AO5" s="682"/>
      <c r="AP5" s="682"/>
      <c r="AQ5" s="682"/>
      <c r="AR5" s="682"/>
      <c r="AS5" s="682"/>
      <c r="AT5" s="682"/>
      <c r="AU5" s="682"/>
      <c r="BG5" s="4"/>
      <c r="BH5" s="4"/>
      <c r="BI5" s="4"/>
      <c r="CB5" s="4"/>
      <c r="CC5" s="4"/>
      <c r="CD5" s="4"/>
      <c r="CW5" s="4"/>
      <c r="CX5" s="4"/>
      <c r="CY5" s="4"/>
      <c r="DR5" s="4"/>
      <c r="DS5" s="4"/>
      <c r="DT5" s="4"/>
      <c r="EM5" s="4"/>
      <c r="EN5" s="4"/>
      <c r="EO5" s="4"/>
      <c r="FH5" s="4"/>
      <c r="FI5" s="4"/>
      <c r="FJ5" s="4"/>
    </row>
    <row r="6" spans="1:166" s="2" customFormat="1">
      <c r="A6" s="5">
        <v>0.36458333333333331</v>
      </c>
      <c r="B6" s="13"/>
      <c r="C6" s="13"/>
      <c r="D6" s="13"/>
      <c r="E6" s="13"/>
      <c r="F6" s="13"/>
      <c r="G6" s="13"/>
      <c r="H6" s="13"/>
      <c r="I6" s="13"/>
      <c r="J6" s="13"/>
      <c r="K6" s="13"/>
      <c r="L6" s="13"/>
      <c r="M6" s="13"/>
      <c r="N6" s="13"/>
      <c r="O6" s="13"/>
      <c r="P6" s="485"/>
      <c r="Q6" s="13"/>
      <c r="R6" s="13"/>
      <c r="S6" s="13"/>
      <c r="T6" s="13"/>
      <c r="U6" s="13"/>
      <c r="V6" s="13"/>
      <c r="W6" s="13"/>
      <c r="X6" s="13"/>
      <c r="Y6" s="13"/>
      <c r="Z6" s="13"/>
      <c r="AA6" s="13"/>
      <c r="AB6" s="13"/>
      <c r="AC6" s="13"/>
      <c r="AD6" s="13"/>
      <c r="AE6" s="13"/>
      <c r="AF6" s="476"/>
      <c r="AH6" s="682"/>
      <c r="AI6" s="682"/>
      <c r="AJ6" s="682"/>
      <c r="AK6" s="682"/>
      <c r="AL6" s="682"/>
      <c r="AM6" s="682"/>
      <c r="AN6" s="682"/>
      <c r="AO6" s="682"/>
      <c r="AP6" s="682"/>
      <c r="AQ6" s="682"/>
      <c r="AR6" s="682"/>
      <c r="AS6" s="682"/>
      <c r="AT6" s="682"/>
      <c r="AU6" s="682"/>
      <c r="BG6" s="4"/>
      <c r="BH6" s="4"/>
      <c r="BI6" s="4"/>
      <c r="CB6" s="4"/>
      <c r="CC6" s="4"/>
      <c r="CD6" s="4"/>
      <c r="CW6" s="4"/>
      <c r="CX6" s="4"/>
      <c r="CY6" s="4"/>
      <c r="DR6" s="4"/>
      <c r="DS6" s="4"/>
      <c r="DT6" s="4"/>
      <c r="EM6" s="4"/>
      <c r="EN6" s="4"/>
      <c r="EO6" s="4"/>
      <c r="FH6" s="4"/>
      <c r="FI6" s="4"/>
      <c r="FJ6" s="4"/>
    </row>
    <row r="7" spans="1:166" s="2" customFormat="1">
      <c r="A7" s="5">
        <v>0.375</v>
      </c>
      <c r="B7" s="13"/>
      <c r="C7" s="13"/>
      <c r="D7" s="13"/>
      <c r="E7" s="13"/>
      <c r="F7" s="13"/>
      <c r="G7" s="13"/>
      <c r="H7" s="13"/>
      <c r="I7" s="13"/>
      <c r="J7" s="13"/>
      <c r="K7" s="13"/>
      <c r="L7" s="13"/>
      <c r="M7" s="13"/>
      <c r="N7" s="13"/>
      <c r="O7" s="13"/>
      <c r="P7" s="485"/>
      <c r="Q7" s="13"/>
      <c r="R7" s="13"/>
      <c r="S7" s="13"/>
      <c r="T7" s="13"/>
      <c r="U7" s="13"/>
      <c r="V7" s="13"/>
      <c r="W7" s="13"/>
      <c r="X7" s="13"/>
      <c r="Y7" s="13"/>
      <c r="Z7" s="13"/>
      <c r="AA7" s="13"/>
      <c r="AB7" s="13"/>
      <c r="AC7" s="13"/>
      <c r="AD7" s="13"/>
      <c r="AE7" s="13"/>
      <c r="AF7" s="476"/>
      <c r="AH7" s="682"/>
      <c r="AI7" s="682"/>
      <c r="AJ7" s="682"/>
      <c r="AK7" s="682"/>
      <c r="AL7" s="682"/>
      <c r="AM7" s="682"/>
      <c r="AN7" s="682"/>
      <c r="AO7" s="682"/>
      <c r="AP7" s="682"/>
      <c r="AQ7" s="682"/>
      <c r="AR7" s="682"/>
      <c r="AS7" s="682"/>
      <c r="AT7" s="682"/>
      <c r="AU7" s="682"/>
      <c r="BG7" s="4"/>
      <c r="BH7" s="4"/>
      <c r="BI7" s="4"/>
      <c r="CB7" s="4"/>
      <c r="CC7" s="4"/>
      <c r="CD7" s="4"/>
      <c r="CW7" s="4"/>
      <c r="CX7" s="4"/>
      <c r="CY7" s="4"/>
      <c r="DR7" s="4"/>
      <c r="DS7" s="4"/>
      <c r="DT7" s="4"/>
      <c r="EM7" s="4"/>
      <c r="EN7" s="4"/>
      <c r="EO7" s="4"/>
      <c r="FH7" s="4"/>
      <c r="FI7" s="4"/>
      <c r="FJ7" s="4"/>
    </row>
    <row r="8" spans="1:166" s="2" customFormat="1">
      <c r="A8" s="5">
        <v>0.38541666666666702</v>
      </c>
      <c r="B8" s="13"/>
      <c r="C8" s="13"/>
      <c r="D8" s="13"/>
      <c r="E8" s="13"/>
      <c r="F8" s="13"/>
      <c r="G8" s="13"/>
      <c r="H8" s="13"/>
      <c r="I8" s="13"/>
      <c r="J8" s="13"/>
      <c r="K8" s="13"/>
      <c r="L8" s="13"/>
      <c r="M8" s="13"/>
      <c r="N8" s="13"/>
      <c r="O8" s="13"/>
      <c r="P8" s="485"/>
      <c r="Q8" s="13"/>
      <c r="R8" s="13"/>
      <c r="S8" s="13"/>
      <c r="T8" s="13"/>
      <c r="U8" s="13"/>
      <c r="V8" s="13"/>
      <c r="W8" s="13"/>
      <c r="X8" s="13"/>
      <c r="Y8" s="13"/>
      <c r="Z8" s="13"/>
      <c r="AA8" s="13"/>
      <c r="AB8" s="13"/>
      <c r="AC8" s="13"/>
      <c r="AD8" s="13"/>
      <c r="AE8" s="13"/>
      <c r="AF8" s="476"/>
      <c r="AH8" s="682"/>
      <c r="AI8" s="682"/>
      <c r="AJ8" s="682"/>
      <c r="AK8" s="682"/>
      <c r="AL8" s="682"/>
      <c r="AM8" s="682"/>
      <c r="AN8" s="682"/>
      <c r="AO8" s="682"/>
      <c r="AP8" s="682"/>
      <c r="AQ8" s="682"/>
      <c r="AR8" s="682"/>
      <c r="AS8" s="682"/>
      <c r="AT8" s="682"/>
      <c r="AU8" s="682"/>
      <c r="BG8" s="4"/>
      <c r="BH8" s="4"/>
      <c r="BI8" s="4"/>
      <c r="CB8" s="4"/>
      <c r="CC8" s="4"/>
      <c r="CD8" s="4"/>
      <c r="CW8" s="4"/>
      <c r="CX8" s="4"/>
      <c r="CY8" s="4"/>
      <c r="DR8" s="4"/>
      <c r="DS8" s="4"/>
      <c r="DT8" s="4"/>
      <c r="EM8" s="4"/>
      <c r="EN8" s="4"/>
      <c r="EO8" s="4"/>
      <c r="FH8" s="4"/>
      <c r="FI8" s="4"/>
      <c r="FJ8" s="4"/>
    </row>
    <row r="9" spans="1:166" s="2" customFormat="1">
      <c r="A9" s="5">
        <v>0.39583333333333298</v>
      </c>
      <c r="B9" s="13"/>
      <c r="C9" s="13"/>
      <c r="D9" s="13"/>
      <c r="E9" s="13"/>
      <c r="F9" s="13"/>
      <c r="G9" s="13"/>
      <c r="H9" s="13"/>
      <c r="I9" s="13"/>
      <c r="J9" s="13"/>
      <c r="K9" s="13"/>
      <c r="L9" s="55"/>
      <c r="M9" s="13"/>
      <c r="N9" s="13"/>
      <c r="O9" s="13"/>
      <c r="P9" s="485"/>
      <c r="Q9" s="13"/>
      <c r="R9" s="13"/>
      <c r="S9" s="13"/>
      <c r="T9" s="13"/>
      <c r="U9" s="13"/>
      <c r="V9" s="13"/>
      <c r="W9" s="13"/>
      <c r="X9" s="13"/>
      <c r="Y9" s="13"/>
      <c r="Z9" s="13"/>
      <c r="AA9" s="13"/>
      <c r="AB9" s="13"/>
      <c r="AC9" s="13"/>
      <c r="AD9" s="13"/>
      <c r="AE9" s="13"/>
      <c r="AF9" s="476"/>
      <c r="AH9" s="682"/>
      <c r="AI9" s="682"/>
      <c r="AJ9" s="682"/>
      <c r="AK9" s="682"/>
      <c r="AL9" s="682"/>
      <c r="AM9" s="682"/>
      <c r="AN9" s="682"/>
      <c r="AO9" s="682"/>
      <c r="AP9" s="682"/>
      <c r="AQ9" s="682"/>
      <c r="AR9" s="682"/>
      <c r="AS9" s="682"/>
      <c r="AT9" s="682"/>
      <c r="AU9" s="682"/>
      <c r="BG9" s="4"/>
      <c r="BH9" s="4"/>
      <c r="BI9" s="4"/>
      <c r="CB9" s="4"/>
      <c r="CC9" s="4"/>
      <c r="CD9" s="4"/>
      <c r="CW9" s="4"/>
      <c r="CX9" s="4"/>
      <c r="CY9" s="4"/>
      <c r="DR9" s="4"/>
      <c r="DS9" s="4"/>
      <c r="DT9" s="4"/>
      <c r="EM9" s="4"/>
      <c r="EN9" s="4"/>
      <c r="EO9" s="4"/>
      <c r="FH9" s="4"/>
      <c r="FI9" s="4"/>
      <c r="FJ9" s="4"/>
    </row>
    <row r="10" spans="1:166" s="2" customFormat="1">
      <c r="A10" s="5">
        <v>0.40625</v>
      </c>
      <c r="B10" s="13"/>
      <c r="C10" s="13"/>
      <c r="D10" s="13"/>
      <c r="E10" s="13"/>
      <c r="F10" s="13"/>
      <c r="G10" s="13"/>
      <c r="H10" s="13"/>
      <c r="I10" s="13"/>
      <c r="J10" s="13"/>
      <c r="K10" s="13"/>
      <c r="L10" s="56"/>
      <c r="M10" s="13"/>
      <c r="N10" s="13"/>
      <c r="O10" s="13"/>
      <c r="P10" s="485"/>
      <c r="Q10" s="13"/>
      <c r="R10" s="13"/>
      <c r="S10" s="13"/>
      <c r="T10" s="13"/>
      <c r="U10" s="13"/>
      <c r="V10" s="13"/>
      <c r="W10" s="13"/>
      <c r="X10" s="13"/>
      <c r="Y10" s="13"/>
      <c r="Z10" s="13"/>
      <c r="AA10" s="13"/>
      <c r="AB10" s="13"/>
      <c r="AC10" s="13"/>
      <c r="AD10" s="13"/>
      <c r="AE10" s="13"/>
      <c r="AF10" s="476"/>
      <c r="AH10" s="682"/>
      <c r="AI10" s="682"/>
      <c r="AJ10" s="682"/>
      <c r="AK10" s="682"/>
      <c r="AL10" s="682"/>
      <c r="AM10" s="682"/>
      <c r="AN10" s="682"/>
      <c r="AO10" s="682"/>
      <c r="AP10" s="682"/>
      <c r="AQ10" s="682"/>
      <c r="AR10" s="682"/>
      <c r="AS10" s="682"/>
      <c r="AT10" s="682"/>
      <c r="AU10" s="682"/>
      <c r="BG10" s="4"/>
      <c r="BH10" s="4"/>
      <c r="BI10" s="4"/>
      <c r="CB10" s="4"/>
      <c r="CC10" s="4"/>
      <c r="CD10" s="4"/>
      <c r="CW10" s="4"/>
      <c r="CX10" s="4"/>
      <c r="CY10" s="4"/>
      <c r="DR10" s="4"/>
      <c r="DS10" s="4"/>
      <c r="DT10" s="4"/>
      <c r="EM10" s="4"/>
      <c r="EN10" s="4"/>
      <c r="EO10" s="4"/>
      <c r="FH10" s="4"/>
      <c r="FI10" s="4"/>
      <c r="FJ10" s="4"/>
    </row>
    <row r="11" spans="1:166" s="2" customFormat="1">
      <c r="A11" s="5">
        <v>0.41666666666666702</v>
      </c>
      <c r="B11" s="13"/>
      <c r="C11" s="13"/>
      <c r="D11" s="13"/>
      <c r="E11" s="13"/>
      <c r="F11" s="13"/>
      <c r="G11" s="13"/>
      <c r="H11" s="13"/>
      <c r="I11" s="13"/>
      <c r="J11" s="13"/>
      <c r="K11" s="13"/>
      <c r="L11" s="13"/>
      <c r="M11" s="13"/>
      <c r="N11" s="13"/>
      <c r="O11" s="13"/>
      <c r="P11" s="485"/>
      <c r="Q11" s="13"/>
      <c r="R11" s="13"/>
      <c r="S11" s="13"/>
      <c r="T11" s="13"/>
      <c r="U11" s="13"/>
      <c r="V11" s="13"/>
      <c r="W11" s="13"/>
      <c r="X11" s="13"/>
      <c r="Y11" s="13"/>
      <c r="Z11" s="13"/>
      <c r="AA11" s="13"/>
      <c r="AB11" s="13"/>
      <c r="AC11" s="13"/>
      <c r="AD11" s="13"/>
      <c r="AE11" s="13"/>
      <c r="AF11" s="476"/>
      <c r="AH11" s="682"/>
      <c r="AI11" s="682"/>
      <c r="AJ11" s="682"/>
      <c r="AK11" s="682"/>
      <c r="AL11" s="682"/>
      <c r="AM11" s="682"/>
      <c r="AN11" s="682"/>
      <c r="AO11" s="682"/>
      <c r="AP11" s="682"/>
      <c r="AQ11" s="682"/>
      <c r="AR11" s="682"/>
      <c r="AS11" s="682"/>
      <c r="AT11" s="682"/>
      <c r="AU11" s="682"/>
      <c r="BG11" s="4"/>
      <c r="BH11" s="4"/>
      <c r="BI11" s="4"/>
      <c r="CB11" s="4"/>
      <c r="CC11" s="4"/>
      <c r="CD11" s="4"/>
      <c r="CW11" s="4"/>
      <c r="CX11" s="4"/>
      <c r="CY11" s="4"/>
      <c r="DR11" s="4"/>
      <c r="DS11" s="4"/>
      <c r="DT11" s="4"/>
      <c r="EM11" s="4"/>
      <c r="EN11" s="4"/>
      <c r="EO11" s="4"/>
      <c r="FH11" s="4"/>
      <c r="FI11" s="4"/>
      <c r="FJ11" s="4"/>
    </row>
    <row r="12" spans="1:166" s="2" customFormat="1">
      <c r="A12" s="5">
        <v>0.42708333333333298</v>
      </c>
      <c r="B12" s="13"/>
      <c r="C12" s="13"/>
      <c r="D12" s="13"/>
      <c r="E12" s="13"/>
      <c r="F12" s="13"/>
      <c r="G12" s="13"/>
      <c r="H12" s="13"/>
      <c r="I12" s="13"/>
      <c r="J12" s="13"/>
      <c r="K12" s="13"/>
      <c r="L12" s="13"/>
      <c r="M12" s="13"/>
      <c r="N12" s="13"/>
      <c r="O12" s="13"/>
      <c r="P12" s="485"/>
      <c r="Q12" s="13"/>
      <c r="R12" s="13"/>
      <c r="S12" s="13"/>
      <c r="T12" s="13"/>
      <c r="U12" s="13"/>
      <c r="V12" s="13"/>
      <c r="W12" s="13"/>
      <c r="X12" s="13"/>
      <c r="Y12" s="13"/>
      <c r="Z12" s="13"/>
      <c r="AA12" s="13"/>
      <c r="AB12" s="13"/>
      <c r="AC12" s="13"/>
      <c r="AD12" s="13"/>
      <c r="AE12" s="13"/>
      <c r="AF12" s="476"/>
      <c r="AH12" s="682"/>
      <c r="AI12" s="682"/>
      <c r="AJ12" s="682"/>
      <c r="AK12" s="682"/>
      <c r="AL12" s="682"/>
      <c r="AM12" s="682"/>
      <c r="AN12" s="682"/>
      <c r="AO12" s="682"/>
      <c r="AP12" s="682"/>
      <c r="AQ12" s="682"/>
      <c r="AR12" s="682"/>
      <c r="AS12" s="682"/>
      <c r="AT12" s="682"/>
      <c r="AU12" s="682"/>
      <c r="BG12" s="4"/>
      <c r="BH12" s="4"/>
      <c r="BI12" s="4"/>
      <c r="CB12" s="4"/>
      <c r="CC12" s="4"/>
      <c r="CD12" s="4"/>
      <c r="CW12" s="4"/>
      <c r="CX12" s="4"/>
      <c r="CY12" s="4"/>
      <c r="DR12" s="4"/>
      <c r="DS12" s="4"/>
      <c r="DT12" s="4"/>
      <c r="EM12" s="4"/>
      <c r="EN12" s="4"/>
      <c r="EO12" s="4"/>
      <c r="FH12" s="4"/>
      <c r="FI12" s="4"/>
      <c r="FJ12" s="4"/>
    </row>
    <row r="13" spans="1:166" s="2" customFormat="1">
      <c r="A13" s="5">
        <v>0.4375</v>
      </c>
      <c r="B13" s="13"/>
      <c r="C13" s="13"/>
      <c r="D13" s="13"/>
      <c r="E13" s="13"/>
      <c r="F13" s="13"/>
      <c r="G13" s="13"/>
      <c r="H13" s="13"/>
      <c r="I13" s="13"/>
      <c r="J13" s="13"/>
      <c r="K13" s="13"/>
      <c r="L13" s="13"/>
      <c r="M13" s="13"/>
      <c r="N13" s="13"/>
      <c r="O13" s="13"/>
      <c r="P13" s="485"/>
      <c r="Q13" s="13"/>
      <c r="R13" s="13"/>
      <c r="S13" s="13"/>
      <c r="T13" s="13"/>
      <c r="U13" s="13"/>
      <c r="V13" s="13"/>
      <c r="W13" s="13"/>
      <c r="X13" s="13"/>
      <c r="Y13" s="13"/>
      <c r="Z13" s="13"/>
      <c r="AA13" s="13"/>
      <c r="AB13" s="13"/>
      <c r="AC13" s="13"/>
      <c r="AD13" s="13"/>
      <c r="AE13" s="13"/>
      <c r="AF13" s="476"/>
      <c r="AH13" s="682"/>
      <c r="AI13" s="682"/>
      <c r="AJ13" s="682"/>
      <c r="AK13" s="682"/>
      <c r="AL13" s="682"/>
      <c r="AM13" s="682"/>
      <c r="AN13" s="682"/>
      <c r="AO13" s="682"/>
      <c r="AP13" s="682"/>
      <c r="AQ13" s="682"/>
      <c r="AR13" s="682"/>
      <c r="AS13" s="682"/>
      <c r="AT13" s="682"/>
      <c r="AU13" s="682"/>
      <c r="BG13" s="4"/>
      <c r="BH13" s="4"/>
      <c r="BI13" s="4"/>
      <c r="CB13" s="4"/>
      <c r="CC13" s="4"/>
      <c r="CD13" s="4"/>
      <c r="CW13" s="4"/>
      <c r="CX13" s="4"/>
      <c r="CY13" s="4"/>
      <c r="DR13" s="4"/>
      <c r="DS13" s="4"/>
      <c r="DT13" s="4"/>
      <c r="EM13" s="4"/>
      <c r="EN13" s="4"/>
      <c r="EO13" s="4"/>
      <c r="FH13" s="4"/>
      <c r="FI13" s="4"/>
      <c r="FJ13" s="4"/>
    </row>
    <row r="14" spans="1:166" s="2" customFormat="1">
      <c r="A14" s="5">
        <v>0.44791666666666702</v>
      </c>
      <c r="B14" s="13"/>
      <c r="C14" s="13"/>
      <c r="D14" s="13"/>
      <c r="E14" s="13"/>
      <c r="F14" s="13"/>
      <c r="G14" s="13"/>
      <c r="H14" s="13"/>
      <c r="I14" s="13"/>
      <c r="J14" s="13"/>
      <c r="K14" s="13"/>
      <c r="L14" s="13"/>
      <c r="M14" s="13"/>
      <c r="N14" s="13"/>
      <c r="O14" s="13"/>
      <c r="P14" s="485"/>
      <c r="Q14" s="13"/>
      <c r="R14" s="13"/>
      <c r="S14" s="13"/>
      <c r="T14" s="13"/>
      <c r="U14" s="13"/>
      <c r="V14" s="13"/>
      <c r="W14" s="13"/>
      <c r="X14" s="13"/>
      <c r="Y14" s="13"/>
      <c r="Z14" s="13"/>
      <c r="AA14" s="13"/>
      <c r="AB14" s="13"/>
      <c r="AC14" s="13"/>
      <c r="AD14" s="13"/>
      <c r="AE14" s="13"/>
      <c r="AF14" s="476"/>
      <c r="AH14" s="682"/>
      <c r="AI14" s="682"/>
      <c r="AJ14" s="682"/>
      <c r="AK14" s="682"/>
      <c r="AL14" s="682"/>
      <c r="AM14" s="682"/>
      <c r="AN14" s="682"/>
      <c r="AO14" s="682"/>
      <c r="AP14" s="682"/>
      <c r="AQ14" s="682"/>
      <c r="AR14" s="682"/>
      <c r="AS14" s="682"/>
      <c r="AT14" s="682"/>
      <c r="AU14" s="682"/>
      <c r="BG14" s="4"/>
      <c r="BH14" s="4"/>
      <c r="BI14" s="4"/>
      <c r="CB14" s="4"/>
      <c r="CC14" s="4"/>
      <c r="CD14" s="4"/>
      <c r="CW14" s="4"/>
      <c r="CX14" s="4"/>
      <c r="CY14" s="4"/>
      <c r="DR14" s="4"/>
      <c r="DS14" s="4"/>
      <c r="DT14" s="4"/>
      <c r="EM14" s="4"/>
      <c r="EN14" s="4"/>
      <c r="EO14" s="4"/>
      <c r="FH14" s="4"/>
      <c r="FI14" s="4"/>
      <c r="FJ14" s="4"/>
    </row>
    <row r="15" spans="1:166" s="2" customFormat="1">
      <c r="A15" s="5">
        <v>0.45833333333333298</v>
      </c>
      <c r="B15" s="51"/>
      <c r="C15" s="51"/>
      <c r="D15" s="51"/>
      <c r="E15" s="51"/>
      <c r="F15" s="51"/>
      <c r="G15" s="51"/>
      <c r="H15" s="51"/>
      <c r="I15" s="51"/>
      <c r="J15" s="13"/>
      <c r="K15" s="51"/>
      <c r="L15" s="51"/>
      <c r="M15" s="51"/>
      <c r="N15" s="51"/>
      <c r="O15" s="51"/>
      <c r="P15" s="486"/>
      <c r="Q15" s="51"/>
      <c r="R15" s="51"/>
      <c r="S15" s="51"/>
      <c r="T15" s="51"/>
      <c r="U15" s="51"/>
      <c r="V15" s="51"/>
      <c r="W15" s="51"/>
      <c r="X15" s="51"/>
      <c r="Y15" s="51"/>
      <c r="Z15" s="51"/>
      <c r="AA15" s="51"/>
      <c r="AB15" s="51"/>
      <c r="AC15" s="51"/>
      <c r="AD15" s="51"/>
      <c r="AE15" s="51"/>
      <c r="AF15" s="477"/>
      <c r="AH15" s="682"/>
      <c r="AI15" s="682"/>
      <c r="AJ15" s="682"/>
      <c r="AK15" s="682"/>
      <c r="AL15" s="682"/>
      <c r="AM15" s="682"/>
      <c r="AN15" s="682"/>
      <c r="AO15" s="682"/>
      <c r="AP15" s="682"/>
      <c r="AQ15" s="682"/>
      <c r="AR15" s="682"/>
      <c r="AS15" s="682"/>
      <c r="AT15" s="682"/>
      <c r="AU15" s="682"/>
      <c r="BG15" s="4"/>
      <c r="BH15" s="4"/>
      <c r="BI15" s="4"/>
      <c r="CB15" s="4"/>
      <c r="CC15" s="4"/>
      <c r="CD15" s="4"/>
      <c r="CW15" s="4"/>
      <c r="CX15" s="4"/>
      <c r="CY15" s="4"/>
      <c r="DR15" s="4"/>
      <c r="DS15" s="4"/>
      <c r="DT15" s="4"/>
      <c r="EM15" s="4"/>
      <c r="EN15" s="4"/>
      <c r="EO15" s="4"/>
      <c r="FH15" s="4"/>
      <c r="FI15" s="4"/>
      <c r="FJ15" s="4"/>
    </row>
    <row r="16" spans="1:166" s="2" customFormat="1">
      <c r="A16" s="5">
        <v>0.46875</v>
      </c>
      <c r="B16" s="13"/>
      <c r="C16" s="13"/>
      <c r="D16" s="13"/>
      <c r="E16" s="13"/>
      <c r="F16" s="13"/>
      <c r="G16" s="13"/>
      <c r="H16" s="13"/>
      <c r="I16" s="13"/>
      <c r="J16" s="13"/>
      <c r="K16" s="13"/>
      <c r="L16" s="13"/>
      <c r="M16" s="13"/>
      <c r="N16" s="13"/>
      <c r="O16" s="13"/>
      <c r="P16" s="485"/>
      <c r="Q16" s="13"/>
      <c r="R16" s="13"/>
      <c r="S16" s="13"/>
      <c r="T16" s="13"/>
      <c r="U16" s="13"/>
      <c r="V16" s="13"/>
      <c r="W16" s="13"/>
      <c r="X16" s="13"/>
      <c r="Y16" s="13"/>
      <c r="Z16" s="13"/>
      <c r="AA16" s="13"/>
      <c r="AB16" s="13"/>
      <c r="AC16" s="13"/>
      <c r="AD16" s="13"/>
      <c r="AE16" s="13"/>
      <c r="AF16" s="476"/>
      <c r="AH16" s="682"/>
      <c r="AI16" s="682"/>
      <c r="AJ16" s="682"/>
      <c r="AK16" s="682"/>
      <c r="AL16" s="682"/>
      <c r="AM16" s="682"/>
      <c r="AN16" s="682"/>
      <c r="AO16" s="682"/>
      <c r="AP16" s="682"/>
      <c r="AQ16" s="682"/>
      <c r="AR16" s="682"/>
      <c r="AS16" s="682"/>
      <c r="AT16" s="682"/>
      <c r="AU16" s="682"/>
      <c r="BG16" s="4"/>
      <c r="BH16" s="4"/>
      <c r="BI16" s="4"/>
      <c r="CB16" s="4"/>
      <c r="CC16" s="4"/>
      <c r="CD16" s="4"/>
      <c r="CW16" s="4"/>
      <c r="CX16" s="4"/>
      <c r="CY16" s="4"/>
      <c r="DR16" s="4"/>
      <c r="DS16" s="4"/>
      <c r="DT16" s="4"/>
      <c r="EM16" s="4"/>
      <c r="EN16" s="4"/>
      <c r="EO16" s="4"/>
      <c r="FH16" s="4"/>
      <c r="FI16" s="4"/>
      <c r="FJ16" s="4"/>
    </row>
    <row r="17" spans="1:166" s="2" customFormat="1">
      <c r="A17" s="5">
        <v>0.47916666666666702</v>
      </c>
      <c r="B17" s="13"/>
      <c r="C17" s="13"/>
      <c r="D17" s="13"/>
      <c r="E17" s="13"/>
      <c r="F17" s="13"/>
      <c r="G17" s="13"/>
      <c r="H17" s="13"/>
      <c r="I17" s="13"/>
      <c r="J17" s="13"/>
      <c r="K17" s="13"/>
      <c r="L17" s="56"/>
      <c r="M17" s="13"/>
      <c r="N17" s="13"/>
      <c r="O17" s="13"/>
      <c r="P17" s="485"/>
      <c r="Q17" s="13"/>
      <c r="R17" s="13"/>
      <c r="S17" s="13"/>
      <c r="T17" s="13"/>
      <c r="U17" s="13"/>
      <c r="V17" s="13"/>
      <c r="W17" s="13"/>
      <c r="X17" s="13"/>
      <c r="Y17" s="13"/>
      <c r="Z17" s="13"/>
      <c r="AA17" s="13"/>
      <c r="AB17" s="13"/>
      <c r="AC17" s="13"/>
      <c r="AD17" s="13"/>
      <c r="AE17" s="13"/>
      <c r="AF17" s="476"/>
      <c r="AH17" s="9"/>
      <c r="AI17" s="9"/>
      <c r="AJ17" s="9"/>
      <c r="AK17" s="9"/>
      <c r="AL17" s="9"/>
      <c r="AM17" s="9"/>
      <c r="AN17" s="9"/>
      <c r="AO17" s="9"/>
      <c r="AP17" s="9"/>
      <c r="AQ17" s="9"/>
      <c r="AR17" s="9"/>
      <c r="AS17" s="9"/>
      <c r="AT17" s="9"/>
      <c r="AU17" s="9"/>
      <c r="BG17" s="4"/>
      <c r="BH17" s="4"/>
      <c r="BI17" s="4"/>
      <c r="CB17" s="4"/>
      <c r="CC17" s="4"/>
      <c r="CD17" s="4"/>
      <c r="CW17" s="4"/>
      <c r="CX17" s="4"/>
      <c r="CY17" s="4"/>
      <c r="DR17" s="4"/>
      <c r="DS17" s="4"/>
      <c r="DT17" s="4"/>
      <c r="EM17" s="4"/>
      <c r="EN17" s="4"/>
      <c r="EO17" s="4"/>
      <c r="FH17" s="4"/>
      <c r="FI17" s="4"/>
      <c r="FJ17" s="4"/>
    </row>
    <row r="18" spans="1:166" s="2" customFormat="1">
      <c r="A18" s="5">
        <v>0.48958333333333298</v>
      </c>
      <c r="B18" s="13"/>
      <c r="C18" s="13"/>
      <c r="D18" s="13"/>
      <c r="E18" s="13"/>
      <c r="F18" s="13"/>
      <c r="G18" s="13"/>
      <c r="H18" s="13"/>
      <c r="I18" s="13"/>
      <c r="J18" s="13"/>
      <c r="K18" s="13"/>
      <c r="L18" s="13"/>
      <c r="M18" s="13"/>
      <c r="N18" s="13"/>
      <c r="O18" s="13"/>
      <c r="P18" s="485"/>
      <c r="Q18" s="13"/>
      <c r="R18" s="13"/>
      <c r="S18" s="13"/>
      <c r="T18" s="13"/>
      <c r="U18" s="13"/>
      <c r="V18" s="13"/>
      <c r="W18" s="13"/>
      <c r="X18" s="13"/>
      <c r="Y18" s="13"/>
      <c r="Z18" s="13"/>
      <c r="AA18" s="13"/>
      <c r="AB18" s="13"/>
      <c r="AC18" s="13"/>
      <c r="AD18" s="13"/>
      <c r="AE18" s="13"/>
      <c r="AF18" s="476"/>
      <c r="AH18" s="684" t="s">
        <v>115</v>
      </c>
      <c r="AI18" s="684"/>
      <c r="AU18" s="9"/>
      <c r="BG18" s="4"/>
      <c r="BH18" s="4"/>
      <c r="BI18" s="4"/>
      <c r="CB18" s="4"/>
      <c r="CC18" s="4"/>
      <c r="CD18" s="4"/>
      <c r="CW18" s="4"/>
      <c r="CX18" s="4"/>
      <c r="CY18" s="4"/>
      <c r="DR18" s="4"/>
      <c r="DS18" s="4"/>
      <c r="DT18" s="4"/>
      <c r="EM18" s="4"/>
      <c r="EN18" s="4"/>
      <c r="EO18" s="4"/>
      <c r="FH18" s="4"/>
      <c r="FI18" s="4"/>
      <c r="FJ18" s="4"/>
    </row>
    <row r="19" spans="1:166" s="2" customFormat="1">
      <c r="A19" s="5">
        <v>0.5</v>
      </c>
      <c r="B19" s="13"/>
      <c r="C19" s="13"/>
      <c r="D19" s="13"/>
      <c r="E19" s="13"/>
      <c r="F19" s="13"/>
      <c r="G19" s="13"/>
      <c r="H19" s="13"/>
      <c r="I19" s="13"/>
      <c r="J19" s="13"/>
      <c r="K19" s="13"/>
      <c r="L19" s="13"/>
      <c r="M19" s="13"/>
      <c r="N19" s="13"/>
      <c r="O19" s="13"/>
      <c r="P19" s="485"/>
      <c r="Q19" s="13"/>
      <c r="R19" s="13"/>
      <c r="S19" s="13"/>
      <c r="T19" s="13"/>
      <c r="U19" s="13"/>
      <c r="V19" s="13"/>
      <c r="W19" s="13"/>
      <c r="X19" s="13"/>
      <c r="Y19" s="13"/>
      <c r="Z19" s="13"/>
      <c r="AA19" s="13"/>
      <c r="AB19" s="13"/>
      <c r="AC19" s="13"/>
      <c r="AD19" s="13"/>
      <c r="AE19" s="13"/>
      <c r="AF19" s="476"/>
      <c r="AU19" s="9"/>
      <c r="BG19" s="4"/>
      <c r="BH19" s="4"/>
      <c r="BI19" s="4"/>
      <c r="CB19" s="4"/>
      <c r="CC19" s="4"/>
      <c r="CD19" s="4"/>
      <c r="CW19" s="4"/>
      <c r="CX19" s="4"/>
      <c r="CY19" s="4"/>
      <c r="DR19" s="4"/>
      <c r="DS19" s="4"/>
      <c r="DT19" s="4"/>
      <c r="EM19" s="4"/>
      <c r="EN19" s="4"/>
      <c r="EO19" s="4"/>
      <c r="FH19" s="4"/>
      <c r="FI19" s="4"/>
      <c r="FJ19" s="4"/>
    </row>
    <row r="20" spans="1:166" s="2" customFormat="1">
      <c r="A20" s="5">
        <v>0.51041666666666696</v>
      </c>
      <c r="B20" s="13"/>
      <c r="C20" s="13"/>
      <c r="D20" s="13"/>
      <c r="E20" s="13"/>
      <c r="F20" s="13"/>
      <c r="G20" s="13"/>
      <c r="H20" s="13"/>
      <c r="I20" s="13"/>
      <c r="J20" s="13"/>
      <c r="K20" s="13"/>
      <c r="L20" s="13"/>
      <c r="M20" s="13"/>
      <c r="N20" s="13"/>
      <c r="O20" s="13"/>
      <c r="P20" s="485"/>
      <c r="Q20" s="13"/>
      <c r="R20" s="13"/>
      <c r="S20" s="13"/>
      <c r="T20" s="13"/>
      <c r="U20" s="13"/>
      <c r="V20" s="13"/>
      <c r="W20" s="13"/>
      <c r="X20" s="13"/>
      <c r="Y20" s="13"/>
      <c r="Z20" s="13"/>
      <c r="AA20" s="13"/>
      <c r="AB20" s="13"/>
      <c r="AC20" s="13"/>
      <c r="AD20" s="13"/>
      <c r="AE20" s="13"/>
      <c r="AF20" s="476"/>
      <c r="AH20" s="6"/>
      <c r="AI20" s="7"/>
      <c r="AJ20" s="679" t="s">
        <v>0</v>
      </c>
      <c r="AK20" s="679"/>
      <c r="AL20" s="679"/>
      <c r="AM20" s="679"/>
      <c r="AN20" s="9"/>
      <c r="AO20" s="8"/>
      <c r="AP20" s="7"/>
      <c r="AQ20" s="679" t="s">
        <v>1</v>
      </c>
      <c r="AR20" s="679"/>
      <c r="AS20" s="679"/>
      <c r="AT20" s="679"/>
      <c r="BG20" s="4"/>
      <c r="BH20" s="4"/>
      <c r="BI20" s="4"/>
      <c r="CB20" s="4"/>
      <c r="CC20" s="4"/>
      <c r="CD20" s="4"/>
      <c r="CW20" s="4"/>
      <c r="CX20" s="4"/>
      <c r="CY20" s="4"/>
      <c r="DR20" s="4"/>
      <c r="DS20" s="4"/>
      <c r="DT20" s="4"/>
      <c r="EM20" s="4"/>
      <c r="EN20" s="4"/>
      <c r="EO20" s="4"/>
      <c r="FH20" s="4"/>
      <c r="FI20" s="4"/>
      <c r="FJ20" s="4"/>
    </row>
    <row r="21" spans="1:166" s="2" customFormat="1">
      <c r="A21" s="5">
        <v>0.52083333333333304</v>
      </c>
      <c r="B21" s="13"/>
      <c r="C21" s="13"/>
      <c r="D21" s="13"/>
      <c r="E21" s="13"/>
      <c r="F21" s="13"/>
      <c r="G21" s="13"/>
      <c r="H21" s="13"/>
      <c r="I21" s="13"/>
      <c r="J21" s="13"/>
      <c r="K21" s="13"/>
      <c r="L21" s="13"/>
      <c r="M21" s="13"/>
      <c r="N21" s="13"/>
      <c r="O21" s="13"/>
      <c r="P21" s="485"/>
      <c r="Q21" s="13"/>
      <c r="R21" s="13"/>
      <c r="S21" s="13"/>
      <c r="T21" s="13"/>
      <c r="U21" s="13"/>
      <c r="V21" s="13"/>
      <c r="W21" s="13"/>
      <c r="X21" s="13"/>
      <c r="Y21" s="13"/>
      <c r="Z21" s="13"/>
      <c r="AA21" s="13"/>
      <c r="AB21" s="13"/>
      <c r="AC21" s="13"/>
      <c r="AD21" s="13"/>
      <c r="AE21" s="13"/>
      <c r="AF21" s="476"/>
      <c r="AH21" s="9"/>
      <c r="AI21" s="9"/>
      <c r="AJ21" s="9"/>
      <c r="AK21" s="9"/>
      <c r="AL21" s="9"/>
      <c r="AM21" s="9"/>
      <c r="AN21" s="9"/>
      <c r="AO21" s="9"/>
      <c r="AP21" s="9"/>
      <c r="AQ21" s="9"/>
      <c r="AR21" s="9"/>
      <c r="AS21" s="9"/>
      <c r="AT21" s="9"/>
      <c r="AU21" s="9"/>
      <c r="BG21" s="4"/>
      <c r="BH21" s="4"/>
      <c r="BI21" s="4"/>
      <c r="CB21" s="4"/>
      <c r="CC21" s="4"/>
      <c r="CD21" s="4"/>
      <c r="CW21" s="4"/>
      <c r="CX21" s="4"/>
      <c r="CY21" s="4"/>
      <c r="DR21" s="4"/>
      <c r="DS21" s="4"/>
      <c r="DT21" s="4"/>
      <c r="EM21" s="4"/>
      <c r="EN21" s="4"/>
      <c r="EO21" s="4"/>
      <c r="FH21" s="4"/>
      <c r="FI21" s="4"/>
      <c r="FJ21" s="4"/>
    </row>
    <row r="22" spans="1:166" s="2" customFormat="1">
      <c r="A22" s="5">
        <v>0.53125</v>
      </c>
      <c r="B22" s="13"/>
      <c r="C22" s="13"/>
      <c r="D22" s="13"/>
      <c r="E22" s="13"/>
      <c r="F22" s="13"/>
      <c r="G22" s="13"/>
      <c r="H22" s="13"/>
      <c r="I22" s="13"/>
      <c r="J22" s="13"/>
      <c r="K22" s="13"/>
      <c r="L22" s="13"/>
      <c r="M22" s="13"/>
      <c r="N22" s="13"/>
      <c r="O22" s="13"/>
      <c r="P22" s="485"/>
      <c r="Q22" s="13"/>
      <c r="R22" s="13"/>
      <c r="S22" s="13"/>
      <c r="T22" s="13"/>
      <c r="U22" s="13"/>
      <c r="V22" s="13"/>
      <c r="W22" s="13"/>
      <c r="X22" s="13"/>
      <c r="Y22" s="13"/>
      <c r="Z22" s="13"/>
      <c r="AA22" s="13"/>
      <c r="AB22" s="13"/>
      <c r="AC22" s="13"/>
      <c r="AD22" s="13"/>
      <c r="AE22" s="13"/>
      <c r="AF22" s="476"/>
      <c r="AU22" s="9"/>
      <c r="BG22" s="4"/>
      <c r="BH22" s="4"/>
      <c r="BI22" s="4"/>
      <c r="CB22" s="4"/>
      <c r="CC22" s="4"/>
      <c r="CD22" s="4"/>
      <c r="CW22" s="4"/>
      <c r="CX22" s="4"/>
      <c r="CY22" s="4"/>
      <c r="DR22" s="4"/>
      <c r="DS22" s="4"/>
      <c r="DT22" s="4"/>
      <c r="EM22" s="4"/>
      <c r="EN22" s="4"/>
      <c r="EO22" s="4"/>
      <c r="FH22" s="4"/>
      <c r="FI22" s="4"/>
      <c r="FJ22" s="4"/>
    </row>
    <row r="23" spans="1:166" s="2" customFormat="1">
      <c r="A23" s="5">
        <v>0.54166666666666696</v>
      </c>
      <c r="B23" s="13"/>
      <c r="C23" s="13"/>
      <c r="D23" s="13"/>
      <c r="E23" s="13"/>
      <c r="F23" s="13"/>
      <c r="G23" s="13"/>
      <c r="H23" s="13"/>
      <c r="I23" s="13"/>
      <c r="J23" s="13"/>
      <c r="K23" s="13"/>
      <c r="L23" s="13"/>
      <c r="M23" s="13"/>
      <c r="N23" s="13"/>
      <c r="O23" s="13"/>
      <c r="P23" s="485"/>
      <c r="Q23" s="13"/>
      <c r="R23" s="13"/>
      <c r="S23" s="13"/>
      <c r="T23" s="13"/>
      <c r="U23" s="13"/>
      <c r="V23" s="13"/>
      <c r="W23" s="13"/>
      <c r="X23" s="13"/>
      <c r="Y23" s="13"/>
      <c r="Z23" s="13"/>
      <c r="AA23" s="13"/>
      <c r="AB23" s="13"/>
      <c r="AC23" s="13"/>
      <c r="AD23" s="13"/>
      <c r="AE23" s="13"/>
      <c r="AF23" s="476"/>
      <c r="AH23" s="9"/>
      <c r="AI23" s="9"/>
      <c r="AJ23" s="9"/>
      <c r="AK23" s="9"/>
      <c r="AL23" s="9"/>
      <c r="AM23" s="9"/>
      <c r="AN23" s="9"/>
      <c r="AO23" s="9"/>
      <c r="AP23" s="9"/>
      <c r="AQ23" s="9"/>
      <c r="AR23" s="9"/>
      <c r="AS23" s="9"/>
      <c r="AT23" s="9"/>
      <c r="AU23" s="9"/>
      <c r="BG23" s="4"/>
      <c r="BH23" s="4"/>
      <c r="BI23" s="4"/>
      <c r="CB23" s="4"/>
      <c r="CC23" s="4"/>
      <c r="CD23" s="4"/>
      <c r="CW23" s="4"/>
      <c r="CX23" s="4"/>
      <c r="CY23" s="4"/>
      <c r="DR23" s="4"/>
      <c r="DS23" s="4"/>
      <c r="DT23" s="4"/>
      <c r="EM23" s="4"/>
      <c r="EN23" s="4"/>
      <c r="EO23" s="4"/>
      <c r="FH23" s="4"/>
      <c r="FI23" s="4"/>
      <c r="FJ23" s="4"/>
    </row>
    <row r="24" spans="1:166" s="2" customFormat="1">
      <c r="A24" s="5">
        <v>0.55208333333333304</v>
      </c>
      <c r="B24" s="13"/>
      <c r="C24" s="13"/>
      <c r="D24" s="13"/>
      <c r="E24" s="13"/>
      <c r="F24" s="13"/>
      <c r="G24" s="13"/>
      <c r="H24" s="13"/>
      <c r="I24" s="13"/>
      <c r="J24" s="13"/>
      <c r="K24" s="13"/>
      <c r="L24" s="13"/>
      <c r="M24" s="13"/>
      <c r="N24" s="13"/>
      <c r="O24" s="13"/>
      <c r="P24" s="485"/>
      <c r="Q24" s="13"/>
      <c r="R24" s="13"/>
      <c r="S24" s="13"/>
      <c r="T24" s="13"/>
      <c r="U24" s="13"/>
      <c r="V24" s="13"/>
      <c r="W24" s="13"/>
      <c r="X24" s="13"/>
      <c r="Y24" s="13"/>
      <c r="Z24" s="13"/>
      <c r="AA24" s="13"/>
      <c r="AB24" s="13"/>
      <c r="AC24" s="13"/>
      <c r="AD24" s="13"/>
      <c r="AE24" s="13"/>
      <c r="AF24" s="476"/>
      <c r="AH24" s="683"/>
      <c r="AI24" s="683"/>
      <c r="BG24" s="4"/>
      <c r="BH24" s="4"/>
      <c r="BI24" s="4"/>
      <c r="CB24" s="4"/>
      <c r="CC24" s="4"/>
      <c r="CD24" s="4"/>
      <c r="CW24" s="4"/>
      <c r="CX24" s="4"/>
      <c r="CY24" s="4"/>
      <c r="DR24" s="4"/>
      <c r="DS24" s="4"/>
      <c r="DT24" s="4"/>
      <c r="EM24" s="4"/>
      <c r="EN24" s="4"/>
      <c r="EO24" s="4"/>
      <c r="FH24" s="4"/>
      <c r="FI24" s="4"/>
      <c r="FJ24" s="4"/>
    </row>
    <row r="25" spans="1:166" s="2" customFormat="1">
      <c r="A25" s="5">
        <v>0.5625</v>
      </c>
      <c r="B25" s="13"/>
      <c r="C25" s="13"/>
      <c r="D25" s="13"/>
      <c r="E25" s="13"/>
      <c r="F25" s="13"/>
      <c r="G25" s="13"/>
      <c r="H25" s="13"/>
      <c r="I25" s="13"/>
      <c r="J25" s="13"/>
      <c r="K25" s="13"/>
      <c r="L25" s="13"/>
      <c r="M25" s="13"/>
      <c r="N25" s="13"/>
      <c r="O25" s="13"/>
      <c r="P25" s="485"/>
      <c r="Q25" s="13"/>
      <c r="R25" s="13"/>
      <c r="S25" s="13"/>
      <c r="T25" s="13"/>
      <c r="U25" s="13"/>
      <c r="V25" s="13"/>
      <c r="W25" s="13"/>
      <c r="X25" s="13"/>
      <c r="Y25" s="13"/>
      <c r="Z25" s="52"/>
      <c r="AA25" s="13"/>
      <c r="AB25" s="13"/>
      <c r="AC25" s="13"/>
      <c r="AD25" s="13"/>
      <c r="AE25" s="13"/>
      <c r="AF25" s="476"/>
      <c r="AJ25" s="137" t="str">
        <f>HYPERLINK("\\risintra-dept\DEPT\AFA\CAL\3000_GAL\3400_ESQUADRILHAS\3490_COMUM\MAPA_GM\GW","Arquivo de Documentos")</f>
        <v>Arquivo de Documentos</v>
      </c>
      <c r="AL25" s="4"/>
      <c r="AM25" s="4"/>
      <c r="AN25" s="4"/>
      <c r="BG25" s="4"/>
      <c r="BH25" s="4"/>
      <c r="BI25" s="4"/>
      <c r="CB25" s="4"/>
      <c r="CC25" s="4"/>
      <c r="CD25" s="4"/>
      <c r="CW25" s="4"/>
      <c r="CX25" s="4"/>
      <c r="CY25" s="4"/>
      <c r="DR25" s="4"/>
      <c r="DS25" s="4"/>
      <c r="DT25" s="4"/>
      <c r="EM25" s="4"/>
      <c r="EN25" s="4"/>
      <c r="EO25" s="4"/>
      <c r="FH25" s="4"/>
      <c r="FI25" s="4"/>
      <c r="FJ25" s="4"/>
    </row>
    <row r="26" spans="1:166" s="2" customFormat="1">
      <c r="A26" s="5">
        <v>0.57291666666666696</v>
      </c>
      <c r="B26" s="13"/>
      <c r="C26" s="13"/>
      <c r="D26" s="13"/>
      <c r="E26" s="13"/>
      <c r="F26" s="13"/>
      <c r="G26" s="13"/>
      <c r="H26" s="13"/>
      <c r="I26" s="13"/>
      <c r="J26" s="13"/>
      <c r="K26" s="13"/>
      <c r="L26" s="13"/>
      <c r="M26" s="13"/>
      <c r="N26" s="13"/>
      <c r="O26" s="13"/>
      <c r="P26" s="485"/>
      <c r="Q26" s="13"/>
      <c r="R26" s="13"/>
      <c r="S26" s="13"/>
      <c r="T26" s="13"/>
      <c r="U26" s="13"/>
      <c r="V26" s="13"/>
      <c r="W26" s="13"/>
      <c r="X26" s="13"/>
      <c r="Y26" s="13"/>
      <c r="Z26" s="13"/>
      <c r="AA26" s="13"/>
      <c r="AB26" s="13"/>
      <c r="AC26" s="13"/>
      <c r="AD26" s="13"/>
      <c r="AE26" s="13"/>
      <c r="AF26" s="476"/>
      <c r="AH26" s="7"/>
      <c r="AJ26" s="7"/>
      <c r="AK26" s="9"/>
      <c r="AL26" s="7"/>
      <c r="AM26" s="9"/>
      <c r="AN26" s="7"/>
      <c r="AO26" s="9"/>
      <c r="AP26" s="7"/>
      <c r="AQ26" s="9"/>
      <c r="AR26" s="7"/>
      <c r="BG26" s="4"/>
      <c r="BH26" s="4"/>
      <c r="BI26" s="4"/>
      <c r="CB26" s="4"/>
      <c r="CC26" s="4"/>
      <c r="CD26" s="4"/>
      <c r="CW26" s="4"/>
      <c r="CX26" s="4"/>
      <c r="CY26" s="4"/>
      <c r="DR26" s="4"/>
      <c r="DS26" s="4"/>
      <c r="DT26" s="4"/>
      <c r="EM26" s="4"/>
      <c r="EN26" s="4"/>
      <c r="EO26" s="4"/>
      <c r="FH26" s="4"/>
      <c r="FI26" s="4"/>
      <c r="FJ26" s="4"/>
    </row>
    <row r="27" spans="1:166" s="2" customFormat="1">
      <c r="A27" s="5">
        <v>0.58333333333333304</v>
      </c>
      <c r="B27" s="13"/>
      <c r="C27" s="13"/>
      <c r="D27" s="13"/>
      <c r="E27" s="13"/>
      <c r="F27" s="13"/>
      <c r="G27" s="13"/>
      <c r="H27" s="13"/>
      <c r="I27" s="13"/>
      <c r="J27" s="13"/>
      <c r="K27" s="13"/>
      <c r="L27" s="13"/>
      <c r="M27" s="478"/>
      <c r="N27" s="13"/>
      <c r="O27" s="13"/>
      <c r="P27" s="485"/>
      <c r="Q27" s="13"/>
      <c r="R27" s="13"/>
      <c r="S27" s="13"/>
      <c r="T27" s="13"/>
      <c r="U27" s="13"/>
      <c r="V27" s="13"/>
      <c r="W27" s="13"/>
      <c r="X27" s="13"/>
      <c r="Y27" s="13"/>
      <c r="Z27" s="13"/>
      <c r="AA27" s="13"/>
      <c r="AB27" s="13"/>
      <c r="AC27" s="13"/>
      <c r="AD27" s="13"/>
      <c r="AE27" s="13"/>
      <c r="AF27" s="476"/>
      <c r="AL27" s="4"/>
      <c r="AM27" s="4"/>
      <c r="AN27" s="4"/>
      <c r="BG27" s="4"/>
      <c r="BH27" s="4"/>
      <c r="BI27" s="4"/>
      <c r="CB27" s="4"/>
      <c r="CC27" s="4"/>
      <c r="CD27" s="4"/>
      <c r="CW27" s="4"/>
      <c r="CX27" s="4"/>
      <c r="CY27" s="4"/>
      <c r="DR27" s="4"/>
      <c r="DS27" s="4"/>
      <c r="DT27" s="4"/>
      <c r="EM27" s="4"/>
      <c r="EN27" s="4"/>
      <c r="EO27" s="4"/>
      <c r="FH27" s="4"/>
      <c r="FI27" s="4"/>
      <c r="FJ27" s="4"/>
    </row>
    <row r="28" spans="1:166" s="2" customFormat="1">
      <c r="A28" s="5">
        <v>0.59375</v>
      </c>
      <c r="B28" s="13"/>
      <c r="C28" s="13"/>
      <c r="D28" s="13"/>
      <c r="E28" s="13"/>
      <c r="F28" s="13"/>
      <c r="G28" s="13"/>
      <c r="H28" s="13"/>
      <c r="I28" s="13"/>
      <c r="J28" s="13"/>
      <c r="K28" s="13"/>
      <c r="L28" s="13"/>
      <c r="M28" s="13"/>
      <c r="N28" s="13"/>
      <c r="O28" s="13"/>
      <c r="P28" s="485"/>
      <c r="Q28" s="13"/>
      <c r="R28" s="13"/>
      <c r="S28" s="13"/>
      <c r="T28" s="13"/>
      <c r="U28" s="13"/>
      <c r="V28" s="13"/>
      <c r="W28" s="13"/>
      <c r="X28" s="13"/>
      <c r="Y28" s="13"/>
      <c r="Z28" s="13"/>
      <c r="AA28" s="13"/>
      <c r="AB28" s="13"/>
      <c r="AC28" s="13"/>
      <c r="AD28" s="13"/>
      <c r="AE28" s="13"/>
      <c r="AF28" s="476"/>
      <c r="AL28" s="4"/>
      <c r="AM28" s="4"/>
      <c r="AN28" s="4"/>
      <c r="BG28" s="4"/>
      <c r="BH28" s="4"/>
      <c r="BI28" s="4"/>
      <c r="CB28" s="4"/>
      <c r="CC28" s="4"/>
      <c r="CD28" s="4"/>
      <c r="CW28" s="4"/>
      <c r="CX28" s="4"/>
      <c r="CY28" s="4"/>
      <c r="DR28" s="4"/>
      <c r="DS28" s="4"/>
      <c r="DT28" s="4"/>
      <c r="EM28" s="4"/>
      <c r="EN28" s="4"/>
      <c r="EO28" s="4"/>
      <c r="FH28" s="4"/>
      <c r="FI28" s="4"/>
      <c r="FJ28" s="4"/>
    </row>
    <row r="29" spans="1:166" s="2" customFormat="1">
      <c r="A29" s="5">
        <v>0.60416666666666696</v>
      </c>
      <c r="B29" s="13"/>
      <c r="C29" s="13"/>
      <c r="D29" s="13"/>
      <c r="E29" s="13"/>
      <c r="F29" s="13"/>
      <c r="G29" s="13"/>
      <c r="H29" s="13"/>
      <c r="I29" s="13"/>
      <c r="J29" s="13"/>
      <c r="K29" s="13"/>
      <c r="L29" s="13"/>
      <c r="M29" s="478"/>
      <c r="N29" s="13"/>
      <c r="O29" s="13"/>
      <c r="P29" s="485"/>
      <c r="Q29" s="13"/>
      <c r="R29" s="13"/>
      <c r="S29" s="13"/>
      <c r="T29" s="13"/>
      <c r="U29" s="13"/>
      <c r="V29" s="13"/>
      <c r="W29" s="13"/>
      <c r="X29" s="13"/>
      <c r="Y29" s="13"/>
      <c r="Z29" s="13"/>
      <c r="AA29" s="13"/>
      <c r="AB29" s="13"/>
      <c r="AC29" s="13"/>
      <c r="AD29" s="13"/>
      <c r="AE29" s="13"/>
      <c r="AF29" s="476"/>
      <c r="AL29" s="4"/>
      <c r="AM29" s="4"/>
      <c r="AN29" s="4"/>
      <c r="BG29" s="4"/>
      <c r="BH29" s="4"/>
      <c r="BI29" s="4"/>
      <c r="CB29" s="4"/>
      <c r="CC29" s="4"/>
      <c r="CD29" s="4"/>
      <c r="CW29" s="4"/>
      <c r="CX29" s="4"/>
      <c r="CY29" s="4"/>
      <c r="DR29" s="4"/>
      <c r="DS29" s="4"/>
      <c r="DT29" s="4"/>
      <c r="EM29" s="4"/>
      <c r="EN29" s="4"/>
      <c r="EO29" s="4"/>
      <c r="FH29" s="4"/>
      <c r="FI29" s="4"/>
      <c r="FJ29" s="4"/>
    </row>
    <row r="30" spans="1:166" s="2" customFormat="1">
      <c r="A30" s="5">
        <v>0.61458333333333304</v>
      </c>
      <c r="B30" s="13"/>
      <c r="C30" s="13"/>
      <c r="D30" s="13"/>
      <c r="E30" s="13"/>
      <c r="F30" s="13"/>
      <c r="G30" s="13"/>
      <c r="H30" s="13"/>
      <c r="I30" s="13"/>
      <c r="J30" s="13"/>
      <c r="K30" s="13"/>
      <c r="L30" s="13"/>
      <c r="M30" s="13"/>
      <c r="N30" s="13"/>
      <c r="O30" s="13"/>
      <c r="P30" s="485"/>
      <c r="Q30" s="13"/>
      <c r="R30" s="13"/>
      <c r="S30" s="13"/>
      <c r="T30" s="13"/>
      <c r="U30" s="13"/>
      <c r="V30" s="13"/>
      <c r="W30" s="13"/>
      <c r="X30" s="13"/>
      <c r="Y30" s="13"/>
      <c r="Z30" s="13"/>
      <c r="AA30" s="13"/>
      <c r="AB30" s="13"/>
      <c r="AC30" s="13"/>
      <c r="AD30" s="13"/>
      <c r="AE30" s="13"/>
      <c r="AF30" s="476"/>
      <c r="BG30" s="4"/>
      <c r="BH30" s="4"/>
      <c r="BI30" s="4"/>
      <c r="CB30" s="4"/>
      <c r="CC30" s="4"/>
      <c r="CD30" s="4"/>
      <c r="CW30" s="4"/>
      <c r="CX30" s="4"/>
      <c r="CY30" s="4"/>
      <c r="DR30" s="4"/>
      <c r="DS30" s="4"/>
      <c r="DT30" s="4"/>
      <c r="EM30" s="4"/>
      <c r="EN30" s="4"/>
      <c r="EO30" s="4"/>
      <c r="FH30" s="4"/>
      <c r="FI30" s="4"/>
      <c r="FJ30" s="4"/>
    </row>
    <row r="31" spans="1:166" s="2" customFormat="1">
      <c r="A31" s="5">
        <v>0.625</v>
      </c>
      <c r="B31" s="13"/>
      <c r="C31" s="13"/>
      <c r="D31" s="13"/>
      <c r="E31" s="13"/>
      <c r="F31" s="13"/>
      <c r="G31" s="13"/>
      <c r="H31" s="13"/>
      <c r="I31" s="13"/>
      <c r="J31" s="13"/>
      <c r="K31" s="13"/>
      <c r="L31" s="13"/>
      <c r="M31" s="13"/>
      <c r="N31" s="13"/>
      <c r="O31" s="13"/>
      <c r="P31" s="485"/>
      <c r="Q31" s="13"/>
      <c r="R31" s="13"/>
      <c r="S31" s="13"/>
      <c r="T31" s="13"/>
      <c r="U31" s="13"/>
      <c r="V31" s="13"/>
      <c r="W31" s="13"/>
      <c r="X31" s="13"/>
      <c r="Y31" s="13"/>
      <c r="Z31" s="13"/>
      <c r="AA31" s="13"/>
      <c r="AB31" s="13"/>
      <c r="AC31" s="13"/>
      <c r="AD31" s="13"/>
      <c r="AE31" s="13"/>
      <c r="AF31" s="476"/>
      <c r="AL31" s="4"/>
      <c r="AM31" s="4"/>
      <c r="AN31" s="4"/>
      <c r="BG31" s="4"/>
      <c r="BH31" s="4"/>
      <c r="BI31" s="4"/>
      <c r="CB31" s="4"/>
      <c r="CC31" s="4"/>
      <c r="CD31" s="4"/>
      <c r="CW31" s="4"/>
      <c r="CX31" s="4"/>
      <c r="CY31" s="4"/>
      <c r="DR31" s="4"/>
      <c r="DS31" s="4"/>
      <c r="DT31" s="4"/>
      <c r="EM31" s="4"/>
      <c r="EN31" s="4"/>
      <c r="EO31" s="4"/>
      <c r="FH31" s="4"/>
      <c r="FI31" s="4"/>
      <c r="FJ31" s="4"/>
    </row>
    <row r="32" spans="1:166" s="2" customFormat="1">
      <c r="A32" s="5">
        <v>0.63541666666666696</v>
      </c>
      <c r="B32" s="13"/>
      <c r="C32" s="13"/>
      <c r="D32" s="13"/>
      <c r="E32" s="13"/>
      <c r="F32" s="13"/>
      <c r="G32" s="13"/>
      <c r="H32" s="13"/>
      <c r="I32" s="13"/>
      <c r="J32" s="13"/>
      <c r="K32" s="13"/>
      <c r="L32" s="13"/>
      <c r="M32" s="13"/>
      <c r="N32" s="13"/>
      <c r="O32" s="13"/>
      <c r="P32" s="485"/>
      <c r="Q32" s="13"/>
      <c r="R32" s="13"/>
      <c r="S32" s="13"/>
      <c r="T32" s="13"/>
      <c r="U32" s="13"/>
      <c r="V32" s="13"/>
      <c r="W32" s="13"/>
      <c r="X32" s="13"/>
      <c r="Y32" s="13"/>
      <c r="Z32" s="13"/>
      <c r="AA32" s="13"/>
      <c r="AB32" s="13"/>
      <c r="AC32" s="13"/>
      <c r="AD32" s="13"/>
      <c r="AE32" s="13"/>
      <c r="AF32" s="476"/>
      <c r="AL32" s="4"/>
      <c r="AM32" s="4"/>
      <c r="AN32" s="4"/>
      <c r="BG32" s="4"/>
      <c r="BH32" s="4"/>
      <c r="BI32" s="4"/>
      <c r="CB32" s="4"/>
      <c r="CC32" s="4"/>
      <c r="CD32" s="4"/>
      <c r="CW32" s="4"/>
      <c r="CX32" s="4"/>
      <c r="CY32" s="4"/>
      <c r="DR32" s="4"/>
      <c r="DS32" s="4"/>
      <c r="DT32" s="4"/>
      <c r="EM32" s="4"/>
      <c r="EN32" s="4"/>
      <c r="EO32" s="4"/>
      <c r="FH32" s="4"/>
      <c r="FI32" s="4"/>
      <c r="FJ32" s="4"/>
    </row>
    <row r="33" spans="1:166" s="2" customFormat="1">
      <c r="A33" s="5">
        <v>0.64583333333333404</v>
      </c>
      <c r="B33" s="13"/>
      <c r="C33" s="13"/>
      <c r="D33" s="13"/>
      <c r="E33" s="13"/>
      <c r="F33" s="13"/>
      <c r="G33" s="13"/>
      <c r="H33" s="13"/>
      <c r="I33" s="13"/>
      <c r="J33" s="13"/>
      <c r="K33" s="13"/>
      <c r="L33" s="13"/>
      <c r="M33" s="13"/>
      <c r="N33" s="13"/>
      <c r="O33" s="13"/>
      <c r="P33" s="485"/>
      <c r="Q33" s="13"/>
      <c r="R33" s="13"/>
      <c r="S33" s="13"/>
      <c r="T33" s="13"/>
      <c r="U33" s="13"/>
      <c r="V33" s="13"/>
      <c r="W33" s="13"/>
      <c r="X33" s="13"/>
      <c r="Y33" s="13"/>
      <c r="Z33" s="13"/>
      <c r="AA33" s="13"/>
      <c r="AB33" s="13"/>
      <c r="AC33" s="13"/>
      <c r="AD33" s="13"/>
      <c r="AE33" s="13"/>
      <c r="AF33" s="476"/>
      <c r="AL33" s="4"/>
      <c r="AM33" s="4"/>
      <c r="AN33" s="4"/>
      <c r="BG33" s="4"/>
      <c r="BH33" s="4"/>
      <c r="BI33" s="4"/>
      <c r="CB33" s="4"/>
      <c r="CC33" s="4"/>
      <c r="CD33" s="4"/>
      <c r="CW33" s="4"/>
      <c r="CX33" s="4"/>
      <c r="CY33" s="4"/>
      <c r="DR33" s="4"/>
      <c r="DS33" s="4"/>
      <c r="DT33" s="4"/>
      <c r="EM33" s="4"/>
      <c r="EN33" s="4"/>
      <c r="EO33" s="4"/>
      <c r="FH33" s="4"/>
      <c r="FI33" s="4"/>
      <c r="FJ33" s="4"/>
    </row>
    <row r="34" spans="1:166" s="2" customFormat="1">
      <c r="A34" s="5">
        <v>0.65625</v>
      </c>
      <c r="B34" s="13"/>
      <c r="C34" s="13"/>
      <c r="D34" s="13"/>
      <c r="E34" s="13"/>
      <c r="F34" s="13"/>
      <c r="G34" s="13"/>
      <c r="H34" s="13"/>
      <c r="I34" s="13"/>
      <c r="J34" s="13"/>
      <c r="K34" s="13"/>
      <c r="L34" s="13"/>
      <c r="M34" s="13"/>
      <c r="N34" s="13"/>
      <c r="O34" s="13"/>
      <c r="P34" s="485"/>
      <c r="Q34" s="13"/>
      <c r="R34" s="13"/>
      <c r="S34" s="13"/>
      <c r="T34" s="13"/>
      <c r="U34" s="13"/>
      <c r="V34" s="13"/>
      <c r="W34" s="13"/>
      <c r="X34" s="13"/>
      <c r="Y34" s="13"/>
      <c r="Z34" s="13"/>
      <c r="AA34" s="13"/>
      <c r="AB34" s="13"/>
      <c r="AC34" s="13"/>
      <c r="AD34" s="13"/>
      <c r="AE34" s="13"/>
      <c r="AF34" s="476"/>
      <c r="AL34" s="4"/>
      <c r="AM34" s="4"/>
      <c r="AN34" s="4"/>
      <c r="BG34" s="4"/>
      <c r="BH34" s="4"/>
      <c r="BI34" s="4"/>
      <c r="CB34" s="4"/>
      <c r="CC34" s="4"/>
      <c r="CD34" s="4"/>
      <c r="CW34" s="4"/>
      <c r="CX34" s="4"/>
      <c r="CY34" s="4"/>
      <c r="DR34" s="4"/>
      <c r="DS34" s="4"/>
      <c r="DT34" s="4"/>
      <c r="EM34" s="4"/>
      <c r="EN34" s="4"/>
      <c r="EO34" s="4"/>
      <c r="FH34" s="4"/>
      <c r="FI34" s="4"/>
      <c r="FJ34" s="4"/>
    </row>
    <row r="35" spans="1:166" s="2" customFormat="1">
      <c r="A35" s="5">
        <v>0.66666666666666696</v>
      </c>
      <c r="B35" s="13"/>
      <c r="C35" s="13"/>
      <c r="D35" s="13"/>
      <c r="E35" s="13"/>
      <c r="F35" s="13"/>
      <c r="G35" s="13"/>
      <c r="H35" s="13"/>
      <c r="I35" s="13"/>
      <c r="J35" s="13"/>
      <c r="K35" s="13"/>
      <c r="L35" s="13"/>
      <c r="M35" s="13"/>
      <c r="N35" s="13"/>
      <c r="O35" s="13"/>
      <c r="P35" s="485"/>
      <c r="Q35" s="13"/>
      <c r="R35" s="13"/>
      <c r="S35" s="13"/>
      <c r="T35" s="13"/>
      <c r="U35" s="13"/>
      <c r="V35" s="13"/>
      <c r="W35" s="13"/>
      <c r="X35" s="13"/>
      <c r="Y35" s="13"/>
      <c r="Z35" s="13"/>
      <c r="AA35" s="13"/>
      <c r="AB35" s="13"/>
      <c r="AC35" s="13"/>
      <c r="AD35" s="13"/>
      <c r="AE35" s="13"/>
      <c r="AF35" s="476"/>
      <c r="AL35" s="4"/>
      <c r="AM35" s="4"/>
      <c r="AN35" s="4"/>
      <c r="BG35" s="4"/>
      <c r="BH35" s="4"/>
      <c r="BI35" s="4"/>
      <c r="CB35" s="4"/>
      <c r="CC35" s="4"/>
      <c r="CD35" s="4"/>
      <c r="CW35" s="4"/>
      <c r="CX35" s="4"/>
      <c r="CY35" s="4"/>
      <c r="DR35" s="4"/>
      <c r="DS35" s="4"/>
      <c r="DT35" s="4"/>
      <c r="EM35" s="4"/>
      <c r="EN35" s="4"/>
      <c r="EO35" s="4"/>
      <c r="FH35" s="4"/>
      <c r="FI35" s="4"/>
      <c r="FJ35" s="4"/>
    </row>
    <row r="36" spans="1:166" s="2" customFormat="1">
      <c r="A36" s="5">
        <v>0.67708333333333404</v>
      </c>
      <c r="B36" s="13"/>
      <c r="C36" s="13"/>
      <c r="D36" s="13"/>
      <c r="E36" s="13"/>
      <c r="F36" s="13"/>
      <c r="G36" s="13"/>
      <c r="H36" s="13"/>
      <c r="I36" s="13"/>
      <c r="J36" s="13"/>
      <c r="K36" s="13"/>
      <c r="L36" s="13"/>
      <c r="M36" s="13"/>
      <c r="N36" s="13"/>
      <c r="O36" s="13"/>
      <c r="P36" s="485"/>
      <c r="Q36" s="13"/>
      <c r="R36" s="13"/>
      <c r="S36" s="13"/>
      <c r="T36" s="13"/>
      <c r="U36" s="13"/>
      <c r="V36" s="13"/>
      <c r="W36" s="13"/>
      <c r="X36" s="13"/>
      <c r="Y36" s="13"/>
      <c r="Z36" s="13"/>
      <c r="AA36" s="13"/>
      <c r="AB36" s="13"/>
      <c r="AC36" s="13"/>
      <c r="AD36" s="13"/>
      <c r="AE36" s="13"/>
      <c r="AF36" s="476"/>
      <c r="AL36" s="4"/>
      <c r="AM36" s="4"/>
      <c r="AN36" s="4"/>
      <c r="BG36" s="4"/>
      <c r="BH36" s="4"/>
      <c r="BI36" s="4"/>
      <c r="CB36" s="4"/>
      <c r="CC36" s="4"/>
      <c r="CD36" s="4"/>
      <c r="CW36" s="4"/>
      <c r="CX36" s="4"/>
      <c r="CY36" s="4"/>
      <c r="DR36" s="4"/>
      <c r="DS36" s="4"/>
      <c r="DT36" s="4"/>
      <c r="EM36" s="4"/>
      <c r="EN36" s="4"/>
      <c r="EO36" s="4"/>
      <c r="FH36" s="4"/>
      <c r="FI36" s="4"/>
      <c r="FJ36" s="4"/>
    </row>
    <row r="37" spans="1:166" s="2" customFormat="1">
      <c r="A37" s="5">
        <v>0.6875</v>
      </c>
      <c r="B37" s="13"/>
      <c r="C37" s="13"/>
      <c r="D37" s="13"/>
      <c r="E37" s="13"/>
      <c r="F37" s="13"/>
      <c r="G37" s="13"/>
      <c r="H37" s="13"/>
      <c r="I37" s="13"/>
      <c r="J37" s="13"/>
      <c r="K37" s="13"/>
      <c r="L37" s="13"/>
      <c r="M37" s="13"/>
      <c r="N37" s="13"/>
      <c r="O37" s="13"/>
      <c r="P37" s="485"/>
      <c r="Q37" s="13"/>
      <c r="R37" s="13"/>
      <c r="S37" s="13"/>
      <c r="T37" s="13"/>
      <c r="U37" s="13"/>
      <c r="V37" s="13"/>
      <c r="W37" s="13"/>
      <c r="X37" s="13"/>
      <c r="Y37" s="13"/>
      <c r="Z37" s="13"/>
      <c r="AA37" s="13"/>
      <c r="AB37" s="13"/>
      <c r="AC37" s="13"/>
      <c r="AD37" s="13"/>
      <c r="AE37" s="13"/>
      <c r="AF37" s="476"/>
      <c r="AL37" s="4"/>
      <c r="AM37" s="4"/>
      <c r="AN37" s="4"/>
      <c r="BG37" s="4"/>
      <c r="BH37" s="4"/>
      <c r="BI37" s="4"/>
      <c r="CB37" s="4"/>
      <c r="CC37" s="4"/>
      <c r="CD37" s="4"/>
      <c r="CW37" s="4"/>
      <c r="CX37" s="4"/>
      <c r="CY37" s="4"/>
      <c r="DR37" s="4"/>
      <c r="DS37" s="4"/>
      <c r="DT37" s="4"/>
      <c r="EM37" s="4"/>
      <c r="EN37" s="4"/>
      <c r="EO37" s="4"/>
      <c r="FH37" s="4"/>
      <c r="FI37" s="4"/>
      <c r="FJ37" s="4"/>
    </row>
    <row r="38" spans="1:166" s="2" customFormat="1">
      <c r="A38" s="5">
        <v>0.69791666666666696</v>
      </c>
      <c r="B38" s="13"/>
      <c r="C38" s="13"/>
      <c r="D38" s="13"/>
      <c r="E38" s="13"/>
      <c r="F38" s="13"/>
      <c r="G38" s="13"/>
      <c r="H38" s="13"/>
      <c r="I38" s="13"/>
      <c r="J38" s="13"/>
      <c r="K38" s="13"/>
      <c r="L38" s="13"/>
      <c r="M38" s="13"/>
      <c r="N38" s="13"/>
      <c r="O38" s="13"/>
      <c r="P38" s="485"/>
      <c r="Q38" s="13"/>
      <c r="R38" s="13"/>
      <c r="S38" s="13"/>
      <c r="T38" s="13"/>
      <c r="U38" s="13"/>
      <c r="V38" s="13"/>
      <c r="W38" s="13"/>
      <c r="X38" s="13"/>
      <c r="Y38" s="13"/>
      <c r="Z38" s="13"/>
      <c r="AA38" s="13"/>
      <c r="AB38" s="13"/>
      <c r="AC38" s="13"/>
      <c r="AD38" s="13"/>
      <c r="AE38" s="13"/>
      <c r="AF38" s="476"/>
      <c r="AL38" s="4"/>
      <c r="AM38" s="4"/>
      <c r="AN38" s="4"/>
      <c r="BG38" s="4"/>
      <c r="BH38" s="4"/>
      <c r="BI38" s="4"/>
      <c r="CB38" s="4"/>
      <c r="CC38" s="4"/>
      <c r="CD38" s="4"/>
      <c r="CW38" s="4"/>
      <c r="CX38" s="4"/>
      <c r="CY38" s="4"/>
      <c r="DR38" s="4"/>
      <c r="DS38" s="4"/>
      <c r="DT38" s="4"/>
      <c r="EM38" s="4"/>
      <c r="EN38" s="4"/>
      <c r="EO38" s="4"/>
      <c r="FH38" s="4"/>
      <c r="FI38" s="4"/>
      <c r="FJ38" s="4"/>
    </row>
    <row r="39" spans="1:166" s="2" customFormat="1">
      <c r="A39" s="5">
        <v>0.70833333333333404</v>
      </c>
      <c r="B39" s="51"/>
      <c r="C39" s="13"/>
      <c r="D39" s="13"/>
      <c r="E39" s="13"/>
      <c r="F39" s="13"/>
      <c r="G39" s="13"/>
      <c r="H39" s="13"/>
      <c r="I39" s="13"/>
      <c r="J39" s="13"/>
      <c r="K39" s="13"/>
      <c r="L39" s="13"/>
      <c r="M39" s="13"/>
      <c r="N39" s="13"/>
      <c r="O39" s="13"/>
      <c r="P39" s="485"/>
      <c r="Q39" s="13"/>
      <c r="R39" s="13"/>
      <c r="S39" s="13"/>
      <c r="T39" s="13"/>
      <c r="U39" s="13"/>
      <c r="V39" s="13"/>
      <c r="W39" s="13"/>
      <c r="X39" s="13"/>
      <c r="Y39" s="13"/>
      <c r="Z39" s="13"/>
      <c r="AA39" s="13"/>
      <c r="AB39" s="13"/>
      <c r="AC39" s="13"/>
      <c r="AD39" s="13"/>
      <c r="AE39" s="13"/>
      <c r="AF39" s="476"/>
      <c r="AL39" s="4"/>
      <c r="AM39" s="4"/>
      <c r="AN39" s="4"/>
      <c r="BG39" s="4"/>
      <c r="BH39" s="4"/>
      <c r="BI39" s="4"/>
      <c r="CB39" s="4"/>
      <c r="CC39" s="4"/>
      <c r="CD39" s="4"/>
      <c r="CW39" s="4"/>
      <c r="CX39" s="4"/>
      <c r="CY39" s="4"/>
      <c r="DR39" s="4"/>
      <c r="DS39" s="4"/>
      <c r="DT39" s="4"/>
      <c r="EM39" s="4"/>
      <c r="EN39" s="4"/>
      <c r="EO39" s="4"/>
      <c r="FH39" s="4"/>
      <c r="FI39" s="4"/>
      <c r="FJ39" s="4"/>
    </row>
    <row r="40" spans="1:166" s="2" customFormat="1">
      <c r="A40" s="5">
        <v>0.71875</v>
      </c>
      <c r="B40" s="13"/>
      <c r="C40" s="13"/>
      <c r="D40" s="13"/>
      <c r="E40" s="13"/>
      <c r="F40" s="13"/>
      <c r="G40" s="13"/>
      <c r="H40" s="13"/>
      <c r="I40" s="13"/>
      <c r="J40" s="13"/>
      <c r="K40" s="13"/>
      <c r="L40" s="13"/>
      <c r="M40" s="13"/>
      <c r="N40" s="13"/>
      <c r="O40" s="13"/>
      <c r="P40" s="485"/>
      <c r="Q40" s="13"/>
      <c r="R40" s="13"/>
      <c r="S40" s="13"/>
      <c r="T40" s="13"/>
      <c r="U40" s="13"/>
      <c r="V40" s="13"/>
      <c r="W40" s="13"/>
      <c r="X40" s="13"/>
      <c r="Y40" s="13"/>
      <c r="Z40" s="13"/>
      <c r="AA40" s="13"/>
      <c r="AB40" s="13"/>
      <c r="AC40" s="13"/>
      <c r="AD40" s="13"/>
      <c r="AE40" s="13"/>
      <c r="AF40" s="476"/>
      <c r="AL40" s="4"/>
      <c r="AM40" s="4"/>
      <c r="AN40" s="4"/>
      <c r="BG40" s="4"/>
      <c r="BH40" s="4"/>
      <c r="BI40" s="4"/>
      <c r="CB40" s="4"/>
      <c r="CC40" s="4"/>
      <c r="CD40" s="4"/>
      <c r="CW40" s="4"/>
      <c r="CX40" s="4"/>
      <c r="CY40" s="4"/>
      <c r="DR40" s="4"/>
      <c r="DS40" s="4"/>
      <c r="DT40" s="4"/>
      <c r="EM40" s="4"/>
      <c r="EN40" s="4"/>
      <c r="EO40" s="4"/>
      <c r="FH40" s="4"/>
      <c r="FI40" s="4"/>
      <c r="FJ40" s="4"/>
    </row>
    <row r="41" spans="1:166" s="2" customFormat="1">
      <c r="A41" s="5">
        <v>0.72916666666666696</v>
      </c>
      <c r="B41" s="13"/>
      <c r="C41" s="13"/>
      <c r="D41" s="13"/>
      <c r="E41" s="13"/>
      <c r="F41" s="13"/>
      <c r="G41" s="13"/>
      <c r="H41" s="13"/>
      <c r="I41" s="13"/>
      <c r="J41" s="13"/>
      <c r="K41" s="13"/>
      <c r="L41" s="13"/>
      <c r="M41" s="13"/>
      <c r="N41" s="13"/>
      <c r="O41" s="13"/>
      <c r="P41" s="485"/>
      <c r="Q41" s="13"/>
      <c r="R41" s="13"/>
      <c r="S41" s="13"/>
      <c r="T41" s="13"/>
      <c r="U41" s="13"/>
      <c r="V41" s="13"/>
      <c r="W41" s="13"/>
      <c r="X41" s="13"/>
      <c r="Y41" s="13"/>
      <c r="Z41" s="13"/>
      <c r="AA41" s="13"/>
      <c r="AB41" s="13"/>
      <c r="AC41" s="13"/>
      <c r="AD41" s="13"/>
      <c r="AE41" s="13"/>
      <c r="AF41" s="476"/>
      <c r="AL41" s="4"/>
      <c r="AM41" s="4"/>
      <c r="AN41" s="4"/>
      <c r="BG41" s="4"/>
      <c r="BH41" s="4"/>
      <c r="BI41" s="4"/>
      <c r="CB41" s="4"/>
      <c r="CC41" s="4"/>
      <c r="CD41" s="4"/>
      <c r="CW41" s="4"/>
      <c r="CX41" s="4"/>
      <c r="CY41" s="4"/>
      <c r="DR41" s="4"/>
      <c r="DS41" s="4"/>
      <c r="DT41" s="4"/>
      <c r="EM41" s="4"/>
      <c r="EN41" s="4"/>
      <c r="EO41" s="4"/>
      <c r="FH41" s="4"/>
      <c r="FI41" s="4"/>
      <c r="FJ41" s="4"/>
    </row>
    <row r="42" spans="1:166" s="2" customFormat="1" ht="12.75" customHeight="1">
      <c r="A42" s="5">
        <v>0.73958333333333404</v>
      </c>
      <c r="B42" s="13"/>
      <c r="C42" s="13"/>
      <c r="D42" s="13"/>
      <c r="E42" s="13"/>
      <c r="F42" s="13"/>
      <c r="G42" s="13"/>
      <c r="H42" s="13"/>
      <c r="I42" s="13"/>
      <c r="J42" s="13"/>
      <c r="K42" s="13"/>
      <c r="L42" s="13"/>
      <c r="M42" s="13"/>
      <c r="N42" s="13"/>
      <c r="O42" s="13"/>
      <c r="P42" s="485"/>
      <c r="Q42" s="13"/>
      <c r="R42" s="13"/>
      <c r="S42" s="13"/>
      <c r="T42" s="13"/>
      <c r="U42" s="13"/>
      <c r="V42" s="13"/>
      <c r="W42" s="13"/>
      <c r="X42" s="13"/>
      <c r="Y42" s="13"/>
      <c r="Z42" s="13"/>
      <c r="AA42" s="13"/>
      <c r="AB42" s="13"/>
      <c r="AC42" s="13"/>
      <c r="AD42" s="13"/>
      <c r="AE42" s="13"/>
      <c r="AF42" s="476"/>
      <c r="AL42" s="4"/>
      <c r="AM42" s="4"/>
      <c r="AN42" s="4"/>
      <c r="BG42" s="4"/>
      <c r="BH42" s="4"/>
      <c r="BI42" s="4"/>
      <c r="CB42" s="4"/>
      <c r="CC42" s="4"/>
      <c r="CD42" s="4"/>
      <c r="CW42" s="4"/>
      <c r="CX42" s="4"/>
      <c r="CY42" s="4"/>
      <c r="DR42" s="4"/>
      <c r="DS42" s="4"/>
      <c r="DT42" s="4"/>
      <c r="EM42" s="4"/>
      <c r="EN42" s="4"/>
      <c r="EO42" s="4"/>
      <c r="FH42" s="4"/>
      <c r="FI42" s="4"/>
      <c r="FJ42" s="4"/>
    </row>
    <row r="43" spans="1:166" s="2" customFormat="1" ht="12.75" customHeight="1">
      <c r="A43" s="5">
        <v>0.749999999999998</v>
      </c>
      <c r="B43" s="53"/>
      <c r="C43" s="53"/>
      <c r="D43" s="53"/>
      <c r="E43" s="53"/>
      <c r="F43" s="53"/>
      <c r="G43" s="53"/>
      <c r="H43" s="53"/>
      <c r="I43" s="53"/>
      <c r="J43" s="53"/>
      <c r="K43" s="53"/>
      <c r="L43" s="53"/>
      <c r="M43" s="53"/>
      <c r="N43" s="53"/>
      <c r="O43" s="53"/>
      <c r="P43" s="487"/>
      <c r="Q43" s="53"/>
      <c r="R43" s="53"/>
      <c r="S43" s="53"/>
      <c r="T43" s="53"/>
      <c r="U43" s="53"/>
      <c r="V43" s="53"/>
      <c r="W43" s="53"/>
      <c r="X43" s="53"/>
      <c r="Y43" s="53"/>
      <c r="Z43" s="53"/>
      <c r="AA43" s="53"/>
      <c r="AB43" s="53"/>
      <c r="AC43" s="53"/>
      <c r="AD43" s="53"/>
      <c r="AE43" s="53"/>
      <c r="AF43" s="479"/>
      <c r="AL43" s="4"/>
      <c r="AM43" s="4"/>
      <c r="AN43" s="4"/>
      <c r="BG43" s="4"/>
      <c r="BH43" s="4"/>
      <c r="BI43" s="4"/>
      <c r="CB43" s="4"/>
      <c r="CC43" s="4"/>
      <c r="CD43" s="4"/>
      <c r="CW43" s="4"/>
      <c r="CX43" s="4"/>
      <c r="CY43" s="4"/>
      <c r="DR43" s="4"/>
      <c r="DS43" s="4"/>
      <c r="DT43" s="4"/>
      <c r="EM43" s="4"/>
      <c r="EN43" s="4"/>
      <c r="EO43" s="4"/>
      <c r="FH43" s="4"/>
      <c r="FI43" s="4"/>
      <c r="FJ43" s="4"/>
    </row>
    <row r="44" spans="1:166" s="2" customFormat="1" ht="12.75" customHeight="1">
      <c r="A44" s="5">
        <v>0.76041666666666397</v>
      </c>
      <c r="B44" s="53"/>
      <c r="C44" s="53"/>
      <c r="D44" s="53"/>
      <c r="E44" s="53"/>
      <c r="F44" s="53"/>
      <c r="G44" s="53"/>
      <c r="H44" s="53"/>
      <c r="I44" s="53"/>
      <c r="J44" s="53"/>
      <c r="K44" s="53"/>
      <c r="L44" s="53"/>
      <c r="M44" s="53"/>
      <c r="N44" s="53"/>
      <c r="O44" s="53"/>
      <c r="P44" s="487"/>
      <c r="Q44" s="53"/>
      <c r="R44" s="53"/>
      <c r="S44" s="53"/>
      <c r="T44" s="53"/>
      <c r="U44" s="53"/>
      <c r="V44" s="53"/>
      <c r="W44" s="53"/>
      <c r="X44" s="53"/>
      <c r="Y44" s="53"/>
      <c r="Z44" s="53"/>
      <c r="AA44" s="53"/>
      <c r="AB44" s="53"/>
      <c r="AC44" s="53"/>
      <c r="AD44" s="53"/>
      <c r="AE44" s="53"/>
      <c r="AF44" s="479"/>
      <c r="AL44" s="4"/>
      <c r="AM44" s="4"/>
      <c r="AN44" s="4"/>
      <c r="BG44" s="4"/>
      <c r="BH44" s="4"/>
      <c r="BI44" s="4"/>
      <c r="CB44" s="4"/>
      <c r="CC44" s="4"/>
      <c r="CD44" s="4"/>
      <c r="CW44" s="4"/>
      <c r="CX44" s="4"/>
      <c r="CY44" s="4"/>
      <c r="DR44" s="4"/>
      <c r="DS44" s="4"/>
      <c r="DT44" s="4"/>
      <c r="EM44" s="4"/>
      <c r="EN44" s="4"/>
      <c r="EO44" s="4"/>
      <c r="FH44" s="4"/>
      <c r="FI44" s="4"/>
      <c r="FJ44" s="4"/>
    </row>
    <row r="45" spans="1:166" s="2" customFormat="1" ht="12.75" customHeight="1">
      <c r="A45" s="5">
        <v>0.77083333333333004</v>
      </c>
      <c r="B45" s="53"/>
      <c r="C45" s="53"/>
      <c r="D45" s="53"/>
      <c r="E45" s="53"/>
      <c r="F45" s="53"/>
      <c r="G45" s="53"/>
      <c r="H45" s="53"/>
      <c r="I45" s="53"/>
      <c r="J45" s="53"/>
      <c r="K45" s="53"/>
      <c r="L45" s="53"/>
      <c r="M45" s="53"/>
      <c r="N45" s="53"/>
      <c r="O45" s="53"/>
      <c r="P45" s="487"/>
      <c r="Q45" s="53"/>
      <c r="R45" s="53"/>
      <c r="S45" s="53"/>
      <c r="T45" s="53"/>
      <c r="U45" s="53"/>
      <c r="V45" s="53"/>
      <c r="W45" s="53"/>
      <c r="X45" s="53"/>
      <c r="Y45" s="53"/>
      <c r="Z45" s="53"/>
      <c r="AA45" s="53"/>
      <c r="AB45" s="53"/>
      <c r="AC45" s="53"/>
      <c r="AD45" s="53"/>
      <c r="AE45" s="53"/>
      <c r="AF45" s="479"/>
      <c r="AL45" s="4"/>
      <c r="AM45" s="4"/>
      <c r="AN45" s="4"/>
      <c r="BG45" s="4"/>
      <c r="BH45" s="4"/>
      <c r="BI45" s="4"/>
      <c r="CB45" s="4"/>
      <c r="CC45" s="4"/>
      <c r="CD45" s="4"/>
      <c r="CW45" s="4"/>
      <c r="CX45" s="4"/>
      <c r="CY45" s="4"/>
      <c r="DR45" s="4"/>
      <c r="DS45" s="4"/>
      <c r="DT45" s="4"/>
      <c r="EM45" s="4"/>
      <c r="EN45" s="4"/>
      <c r="EO45" s="4"/>
      <c r="FH45" s="4"/>
      <c r="FI45" s="4"/>
      <c r="FJ45" s="4"/>
    </row>
    <row r="46" spans="1:166" s="2" customFormat="1" ht="12.75" customHeight="1">
      <c r="A46" s="5">
        <v>0.781249999999996</v>
      </c>
      <c r="B46" s="53"/>
      <c r="C46" s="53"/>
      <c r="D46" s="53"/>
      <c r="E46" s="53"/>
      <c r="F46" s="53"/>
      <c r="G46" s="53"/>
      <c r="H46" s="53"/>
      <c r="I46" s="53"/>
      <c r="J46" s="53"/>
      <c r="K46" s="53"/>
      <c r="L46" s="53"/>
      <c r="M46" s="53"/>
      <c r="N46" s="53"/>
      <c r="O46" s="53"/>
      <c r="P46" s="487"/>
      <c r="Q46" s="53"/>
      <c r="R46" s="53"/>
      <c r="S46" s="53"/>
      <c r="T46" s="53"/>
      <c r="U46" s="53"/>
      <c r="V46" s="53"/>
      <c r="W46" s="53"/>
      <c r="X46" s="53"/>
      <c r="Y46" s="53"/>
      <c r="Z46" s="53"/>
      <c r="AA46" s="53"/>
      <c r="AB46" s="53"/>
      <c r="AC46" s="53"/>
      <c r="AD46" s="53"/>
      <c r="AE46" s="53"/>
      <c r="AF46" s="479"/>
      <c r="AL46" s="4"/>
      <c r="AM46" s="4"/>
      <c r="AN46" s="4"/>
      <c r="BG46" s="4"/>
      <c r="BH46" s="4"/>
      <c r="BI46" s="4"/>
      <c r="CB46" s="4"/>
      <c r="CC46" s="4"/>
      <c r="CD46" s="4"/>
      <c r="CW46" s="4"/>
      <c r="CX46" s="4"/>
      <c r="CY46" s="4"/>
      <c r="DR46" s="4"/>
      <c r="DS46" s="4"/>
      <c r="DT46" s="4"/>
      <c r="EM46" s="4"/>
      <c r="EN46" s="4"/>
      <c r="EO46" s="4"/>
      <c r="FH46" s="4"/>
      <c r="FI46" s="4"/>
      <c r="FJ46" s="4"/>
    </row>
    <row r="47" spans="1:166" s="2" customFormat="1" ht="12.75" customHeight="1">
      <c r="A47" s="5">
        <v>0.79166666666666197</v>
      </c>
      <c r="B47" s="53"/>
      <c r="C47" s="53"/>
      <c r="D47" s="53"/>
      <c r="E47" s="53"/>
      <c r="F47" s="53"/>
      <c r="G47" s="53"/>
      <c r="H47" s="53"/>
      <c r="I47" s="53"/>
      <c r="J47" s="53"/>
      <c r="K47" s="53"/>
      <c r="L47" s="53"/>
      <c r="M47" s="53"/>
      <c r="N47" s="53"/>
      <c r="O47" s="53"/>
      <c r="P47" s="487"/>
      <c r="Q47" s="53"/>
      <c r="R47" s="53"/>
      <c r="S47" s="53"/>
      <c r="T47" s="53"/>
      <c r="U47" s="53"/>
      <c r="V47" s="53"/>
      <c r="W47" s="53"/>
      <c r="X47" s="53"/>
      <c r="Y47" s="53"/>
      <c r="Z47" s="53"/>
      <c r="AA47" s="53"/>
      <c r="AB47" s="53"/>
      <c r="AC47" s="53"/>
      <c r="AD47" s="53"/>
      <c r="AE47" s="53"/>
      <c r="AF47" s="479"/>
      <c r="AL47" s="4"/>
      <c r="AM47" s="4"/>
      <c r="AN47" s="4"/>
      <c r="BG47" s="4"/>
      <c r="BH47" s="4"/>
      <c r="BI47" s="4"/>
      <c r="CB47" s="4"/>
      <c r="CC47" s="4"/>
      <c r="CD47" s="4"/>
      <c r="CW47" s="4"/>
      <c r="CX47" s="4"/>
      <c r="CY47" s="4"/>
      <c r="DR47" s="4"/>
      <c r="DS47" s="4"/>
      <c r="DT47" s="4"/>
      <c r="EM47" s="4"/>
      <c r="EN47" s="4"/>
      <c r="EO47" s="4"/>
      <c r="FH47" s="4"/>
      <c r="FI47" s="4"/>
      <c r="FJ47" s="4"/>
    </row>
    <row r="48" spans="1:166" s="2" customFormat="1" ht="12.75" customHeight="1">
      <c r="A48" s="5">
        <v>0.80208333333332804</v>
      </c>
      <c r="B48" s="53"/>
      <c r="C48" s="53"/>
      <c r="D48" s="53"/>
      <c r="E48" s="53"/>
      <c r="F48" s="53"/>
      <c r="G48" s="53"/>
      <c r="H48" s="53"/>
      <c r="I48" s="53"/>
      <c r="J48" s="53"/>
      <c r="K48" s="53"/>
      <c r="L48" s="53"/>
      <c r="M48" s="53"/>
      <c r="N48" s="53"/>
      <c r="O48" s="53"/>
      <c r="P48" s="487"/>
      <c r="Q48" s="53"/>
      <c r="R48" s="53"/>
      <c r="S48" s="53"/>
      <c r="T48" s="53"/>
      <c r="U48" s="53"/>
      <c r="V48" s="53"/>
      <c r="W48" s="53"/>
      <c r="X48" s="53"/>
      <c r="Y48" s="53"/>
      <c r="Z48" s="53"/>
      <c r="AA48" s="53"/>
      <c r="AB48" s="53"/>
      <c r="AC48" s="53"/>
      <c r="AD48" s="53"/>
      <c r="AE48" s="53"/>
      <c r="AF48" s="479"/>
      <c r="AL48" s="4"/>
      <c r="AM48" s="4"/>
      <c r="AN48" s="4"/>
      <c r="BG48" s="4"/>
      <c r="BH48" s="4"/>
      <c r="BI48" s="4"/>
      <c r="CB48" s="4"/>
      <c r="CC48" s="4"/>
      <c r="CD48" s="4"/>
      <c r="CW48" s="4"/>
      <c r="CX48" s="4"/>
      <c r="CY48" s="4"/>
      <c r="DR48" s="4"/>
      <c r="DS48" s="4"/>
      <c r="DT48" s="4"/>
      <c r="EM48" s="4"/>
      <c r="EN48" s="4"/>
      <c r="EO48" s="4"/>
      <c r="FH48" s="4"/>
      <c r="FI48" s="4"/>
      <c r="FJ48" s="4"/>
    </row>
    <row r="49" spans="1:166" s="2" customFormat="1" ht="12.75" customHeight="1">
      <c r="A49" s="5">
        <v>0.812499999999994</v>
      </c>
      <c r="B49" s="53"/>
      <c r="C49" s="53"/>
      <c r="D49" s="53"/>
      <c r="E49" s="53"/>
      <c r="F49" s="53"/>
      <c r="G49" s="53"/>
      <c r="H49" s="53"/>
      <c r="I49" s="53"/>
      <c r="J49" s="53"/>
      <c r="K49" s="53"/>
      <c r="L49" s="53"/>
      <c r="M49" s="53"/>
      <c r="N49" s="53"/>
      <c r="O49" s="53"/>
      <c r="P49" s="487"/>
      <c r="Q49" s="53"/>
      <c r="R49" s="53"/>
      <c r="S49" s="53"/>
      <c r="T49" s="53"/>
      <c r="U49" s="53"/>
      <c r="V49" s="53"/>
      <c r="W49" s="53"/>
      <c r="X49" s="53"/>
      <c r="Y49" s="53"/>
      <c r="Z49" s="53"/>
      <c r="AA49" s="53"/>
      <c r="AB49" s="53"/>
      <c r="AC49" s="53"/>
      <c r="AD49" s="53"/>
      <c r="AE49" s="53"/>
      <c r="AF49" s="479"/>
      <c r="AL49" s="4"/>
      <c r="AM49" s="4"/>
      <c r="AN49" s="4"/>
      <c r="BG49" s="4"/>
      <c r="BH49" s="4"/>
      <c r="BI49" s="4"/>
      <c r="CB49" s="4"/>
      <c r="CC49" s="4"/>
      <c r="CD49" s="4"/>
      <c r="CW49" s="4"/>
      <c r="CX49" s="4"/>
      <c r="CY49" s="4"/>
      <c r="DR49" s="4"/>
      <c r="DS49" s="4"/>
      <c r="DT49" s="4"/>
      <c r="EM49" s="4"/>
      <c r="EN49" s="4"/>
      <c r="EO49" s="4"/>
      <c r="FH49" s="4"/>
      <c r="FI49" s="4"/>
      <c r="FJ49" s="4"/>
    </row>
    <row r="50" spans="1:166" s="2" customFormat="1" ht="12.75" customHeight="1">
      <c r="A50" s="5">
        <v>0.82291666666665997</v>
      </c>
      <c r="B50" s="53"/>
      <c r="C50" s="53"/>
      <c r="D50" s="53"/>
      <c r="E50" s="53"/>
      <c r="F50" s="53"/>
      <c r="G50" s="53"/>
      <c r="H50" s="53"/>
      <c r="I50" s="53"/>
      <c r="J50" s="53"/>
      <c r="K50" s="53"/>
      <c r="L50" s="53"/>
      <c r="M50" s="53"/>
      <c r="N50" s="53"/>
      <c r="O50" s="53"/>
      <c r="P50" s="487"/>
      <c r="Q50" s="53"/>
      <c r="R50" s="53"/>
      <c r="S50" s="53"/>
      <c r="T50" s="53"/>
      <c r="U50" s="53"/>
      <c r="V50" s="53"/>
      <c r="W50" s="53"/>
      <c r="X50" s="53"/>
      <c r="Y50" s="53"/>
      <c r="Z50" s="53"/>
      <c r="AA50" s="53"/>
      <c r="AB50" s="53"/>
      <c r="AC50" s="53"/>
      <c r="AD50" s="53"/>
      <c r="AE50" s="53"/>
      <c r="AF50" s="479"/>
      <c r="AL50" s="4"/>
      <c r="AM50" s="4"/>
      <c r="AN50" s="4"/>
      <c r="BG50" s="4"/>
      <c r="BH50" s="4"/>
      <c r="BI50" s="4"/>
      <c r="CB50" s="4"/>
      <c r="CC50" s="4"/>
      <c r="CD50" s="4"/>
      <c r="CW50" s="4"/>
      <c r="CX50" s="4"/>
      <c r="CY50" s="4"/>
      <c r="DR50" s="4"/>
      <c r="DS50" s="4"/>
      <c r="DT50" s="4"/>
      <c r="EM50" s="4"/>
      <c r="EN50" s="4"/>
      <c r="EO50" s="4"/>
      <c r="FH50" s="4"/>
      <c r="FI50" s="4"/>
      <c r="FJ50" s="4"/>
    </row>
    <row r="51" spans="1:166" s="2" customFormat="1" ht="13.5" thickBot="1">
      <c r="A51" s="5">
        <v>0.83333333333332604</v>
      </c>
      <c r="B51" s="54"/>
      <c r="C51" s="54"/>
      <c r="D51" s="54"/>
      <c r="E51" s="54"/>
      <c r="F51" s="54"/>
      <c r="G51" s="54"/>
      <c r="H51" s="54"/>
      <c r="I51" s="54"/>
      <c r="J51" s="54"/>
      <c r="K51" s="54"/>
      <c r="L51" s="54"/>
      <c r="M51" s="54"/>
      <c r="N51" s="54"/>
      <c r="O51" s="54"/>
      <c r="P51" s="488"/>
      <c r="Q51" s="54"/>
      <c r="R51" s="54"/>
      <c r="S51" s="54"/>
      <c r="T51" s="54"/>
      <c r="U51" s="54"/>
      <c r="V51" s="54"/>
      <c r="W51" s="54"/>
      <c r="X51" s="54"/>
      <c r="Y51" s="54"/>
      <c r="Z51" s="54"/>
      <c r="AA51" s="54"/>
      <c r="AB51" s="54"/>
      <c r="AC51" s="54"/>
      <c r="AD51" s="54"/>
      <c r="AE51" s="54"/>
      <c r="AF51" s="480"/>
      <c r="AL51" s="4"/>
      <c r="AM51" s="4"/>
      <c r="AN51" s="4"/>
      <c r="BG51" s="4"/>
      <c r="BH51" s="4"/>
      <c r="BI51" s="4"/>
      <c r="CB51" s="4"/>
      <c r="CC51" s="4"/>
      <c r="CD51" s="4"/>
      <c r="CW51" s="4"/>
      <c r="CX51" s="4"/>
      <c r="CY51" s="4"/>
      <c r="DR51" s="4"/>
      <c r="DS51" s="4"/>
      <c r="DT51" s="4"/>
      <c r="EM51" s="4"/>
      <c r="EN51" s="4"/>
      <c r="EO51" s="4"/>
      <c r="FH51" s="4"/>
      <c r="FI51" s="4"/>
      <c r="FJ51" s="4"/>
    </row>
    <row r="52" spans="1:166"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row>
    <row r="53" spans="1:166"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row>
    <row r="54" spans="1:166"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row>
    <row r="55" spans="1:166" s="2" customFormat="1">
      <c r="A55" s="7"/>
      <c r="B55" s="11"/>
      <c r="I55" s="7"/>
      <c r="J55" s="7"/>
      <c r="K55" s="7"/>
      <c r="L55" s="7"/>
      <c r="M55" s="7"/>
      <c r="N55" s="7"/>
      <c r="O55" s="7"/>
      <c r="P55" s="7"/>
      <c r="Q55" s="7"/>
      <c r="R55" s="7"/>
      <c r="S55" s="7"/>
      <c r="T55" s="7"/>
      <c r="U55" s="7"/>
      <c r="V55" s="7"/>
      <c r="W55" s="7"/>
      <c r="X55" s="7"/>
      <c r="Y55" s="7"/>
      <c r="Z55" s="7"/>
      <c r="AA55" s="7"/>
      <c r="AB55" s="7"/>
      <c r="AC55" s="7"/>
      <c r="AD55" s="7"/>
      <c r="AE55" s="7"/>
    </row>
    <row r="56" spans="1:166"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row>
    <row r="57" spans="1:166"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row>
    <row r="58" spans="1:166"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row>
    <row r="59" spans="1:166"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row>
    <row r="60" spans="1:166"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row>
    <row r="61" spans="1:166"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row>
    <row r="62" spans="1:166"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row>
    <row r="63" spans="1:166"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row>
    <row r="64" spans="1:166"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row>
    <row r="65" spans="1:31"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row>
    <row r="66" spans="1:31"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row>
    <row r="67" spans="1:31"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row>
    <row r="68" spans="1:31"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row>
    <row r="69" spans="1:31"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row>
    <row r="70" spans="1:31"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row>
    <row r="71" spans="1:31"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row>
    <row r="72" spans="1:31"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row>
    <row r="73" spans="1:31"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row>
    <row r="74" spans="1:31"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row>
    <row r="75" spans="1:31"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row>
    <row r="76" spans="1:31"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row>
    <row r="77" spans="1:31"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row>
    <row r="78" spans="1:31"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row>
    <row r="79" spans="1:31"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row>
    <row r="80" spans="1:31"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row>
    <row r="81" spans="1:31"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row>
    <row r="82" spans="1:31"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row>
    <row r="83" spans="1:31"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row>
    <row r="84" spans="1:31"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row>
    <row r="85" spans="1:31"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row>
    <row r="86" spans="1:31"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row>
    <row r="87" spans="1:31"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row>
    <row r="88" spans="1:31"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row>
    <row r="89" spans="1:31"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row>
    <row r="90" spans="1:31"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row>
    <row r="91" spans="1:31"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row>
    <row r="92" spans="1:31"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row>
    <row r="93" spans="1:31"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row>
    <row r="94" spans="1:31"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row>
    <row r="95" spans="1:31"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row>
    <row r="96" spans="1:31"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row>
    <row r="97" spans="1:31"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row>
    <row r="98" spans="1:31"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row>
    <row r="99" spans="1:31"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row>
    <row r="100" spans="1:31"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row>
    <row r="101" spans="1:31"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row>
    <row r="102" spans="1:31"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row>
    <row r="103" spans="1:31"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row>
    <row r="104" spans="1:31"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row>
    <row r="105" spans="1:31"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row>
    <row r="106" spans="1:31"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row>
    <row r="107" spans="1:31"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row>
    <row r="108" spans="1:31"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row>
    <row r="109" spans="1:31"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row>
    <row r="110" spans="1:31"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row>
    <row r="111" spans="1:31"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row>
    <row r="112" spans="1:31"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row>
    <row r="113" spans="1:31"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row>
    <row r="114" spans="1:31"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row>
    <row r="115" spans="1:31"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row>
    <row r="116" spans="1:31"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row>
    <row r="117" spans="1:31"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row>
    <row r="118" spans="1:31"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row>
    <row r="119" spans="1:31"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row>
    <row r="120" spans="1:31"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row>
    <row r="121" spans="1:31"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row>
    <row r="122" spans="1:31"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row>
    <row r="123" spans="1:31"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row>
    <row r="124" spans="1:31"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row>
    <row r="125" spans="1:31"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row>
    <row r="126" spans="1:31"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row>
    <row r="127" spans="1:31"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row>
    <row r="128" spans="1:31"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row>
    <row r="129" spans="1:31"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row>
    <row r="130" spans="1:31"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row>
    <row r="131" spans="1:31"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row>
    <row r="132" spans="1:31"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row>
    <row r="133" spans="1:31"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row>
    <row r="134" spans="1:31"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row>
    <row r="135" spans="1:31"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row>
    <row r="136" spans="1:31"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row>
    <row r="137" spans="1:31"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row>
    <row r="138" spans="1:31"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row>
    <row r="139" spans="1:31"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row>
    <row r="140" spans="1:31"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row>
    <row r="141" spans="1:31"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row>
    <row r="142" spans="1:31"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row>
    <row r="143" spans="1:31"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row>
    <row r="144" spans="1:31"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row>
    <row r="145" spans="1:31"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row>
    <row r="146" spans="1:31"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row>
    <row r="147" spans="1:31"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row>
    <row r="148" spans="1:31"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row>
    <row r="149" spans="1:31"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row>
    <row r="150" spans="1:31"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row>
    <row r="151" spans="1:31"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row>
    <row r="152" spans="1:31"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row>
    <row r="153" spans="1:31"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row>
    <row r="154" spans="1:31"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row>
    <row r="155" spans="1:31"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row>
    <row r="156" spans="1:31"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row>
    <row r="157" spans="1:31"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row>
    <row r="158" spans="1:31"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row>
    <row r="159" spans="1:31"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row>
    <row r="160" spans="1:31"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row>
    <row r="161" spans="1:31"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row>
    <row r="162" spans="1:31"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row>
    <row r="163" spans="1:31"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row>
    <row r="164" spans="1:31"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row>
    <row r="165" spans="1:31"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row>
    <row r="166" spans="1:31"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row>
    <row r="167" spans="1:31"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row>
    <row r="168" spans="1:31"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row>
    <row r="169" spans="1:31"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row>
    <row r="170" spans="1:31"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row>
    <row r="171" spans="1:31"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row>
    <row r="172" spans="1:31"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row>
    <row r="173" spans="1:31"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row>
    <row r="174" spans="1:31"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row>
    <row r="175" spans="1:31"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row>
    <row r="176" spans="1:31"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row>
    <row r="177" spans="1:31"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row>
    <row r="178" spans="1:31"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row>
    <row r="179" spans="1:31"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row>
    <row r="180" spans="1:31"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row>
    <row r="181" spans="1:31"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row>
    <row r="182" spans="1:31"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row>
    <row r="183" spans="1:31"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row>
    <row r="184" spans="1:31"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row>
    <row r="185" spans="1:31"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row>
    <row r="186" spans="1:31"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row>
    <row r="187" spans="1:31"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row>
    <row r="188" spans="1:31"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row>
    <row r="189" spans="1:31"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row>
    <row r="190" spans="1:31"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row>
    <row r="191" spans="1:31"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row>
    <row r="192" spans="1:31"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row>
    <row r="193" spans="1:31"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row>
    <row r="194" spans="1:31"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row>
    <row r="195" spans="1:31"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row>
    <row r="196" spans="1:31"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row>
    <row r="197" spans="1:31"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row>
    <row r="198" spans="1:31"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row>
    <row r="199" spans="1:31"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row>
    <row r="200" spans="1:31"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row>
    <row r="201" spans="1:31"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row>
    <row r="202" spans="1:31"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row>
    <row r="203" spans="1:31"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row>
    <row r="204" spans="1:31"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row>
    <row r="205" spans="1:31"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row>
    <row r="206" spans="1:31"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row>
    <row r="207" spans="1:31"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row>
    <row r="208" spans="1:31"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row>
    <row r="209" spans="1:31"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row>
    <row r="210" spans="1:31"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row>
    <row r="211" spans="1:31"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row>
    <row r="212" spans="1:31"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row>
    <row r="213" spans="1:31"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row>
    <row r="214" spans="1:31"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row>
    <row r="215" spans="1:31"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row>
    <row r="216" spans="1:31"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row>
    <row r="217" spans="1:31"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row>
    <row r="218" spans="1:31"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row>
    <row r="219" spans="1:31"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row>
    <row r="220" spans="1:31"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row>
    <row r="221" spans="1:31"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row>
    <row r="222" spans="1:31"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row>
    <row r="223" spans="1:31"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row>
    <row r="224" spans="1:31"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row>
    <row r="225" spans="1:31"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row>
    <row r="226" spans="1:31"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row>
    <row r="227" spans="1:31"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row>
    <row r="228" spans="1:31"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row>
    <row r="229" spans="1:31"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row>
    <row r="230" spans="1:31"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row>
    <row r="231" spans="1:31"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row>
    <row r="232" spans="1:31"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row>
    <row r="233" spans="1:31"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row>
    <row r="234" spans="1:31"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row>
    <row r="235" spans="1:31"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row>
    <row r="236" spans="1:31"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row>
    <row r="237" spans="1:31"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row>
    <row r="238" spans="1:31"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row>
    <row r="239" spans="1:31"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row>
    <row r="240" spans="1:31"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row>
    <row r="241" spans="1:31"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row>
    <row r="242" spans="1:31"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row>
    <row r="243" spans="1:31"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row>
    <row r="244" spans="1:31"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row>
    <row r="245" spans="1:31"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row>
    <row r="246" spans="1:31"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row>
    <row r="247" spans="1:31"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row>
    <row r="248" spans="1:31"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row>
    <row r="249" spans="1:31"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row>
    <row r="250" spans="1:31"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row>
    <row r="251" spans="1:31"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row>
    <row r="252" spans="1:31"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row>
    <row r="253" spans="1:31"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row>
    <row r="254" spans="1:31"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row>
    <row r="255" spans="1:31"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row>
    <row r="256" spans="1:31"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row>
    <row r="257" spans="1:31"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row>
    <row r="258" spans="1:31"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row>
    <row r="259" spans="1:31"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row>
    <row r="260" spans="1:31"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row>
    <row r="261" spans="1:31"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row>
    <row r="262" spans="1:31"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row>
    <row r="263" spans="1:31"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row>
    <row r="264" spans="1:31"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row>
    <row r="265" spans="1:31"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row>
    <row r="266" spans="1:31"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row>
    <row r="267" spans="1:31"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row>
    <row r="268" spans="1:31"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row>
    <row r="269" spans="1:31"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row>
    <row r="270" spans="1:31"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row>
    <row r="271" spans="1:31"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row>
    <row r="272" spans="1:31"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row>
    <row r="273" spans="1:31"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row>
    <row r="274" spans="1:31"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row>
    <row r="275" spans="1:31"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row>
    <row r="276" spans="1:31"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row>
    <row r="277" spans="1:31"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row>
    <row r="278" spans="1:31"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row>
    <row r="279" spans="1:31"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row>
    <row r="280" spans="1:31"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row>
    <row r="281" spans="1:31"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row>
    <row r="282" spans="1:31"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row>
    <row r="283" spans="1:31"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row>
    <row r="284" spans="1:31"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row>
    <row r="285" spans="1:31"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row>
    <row r="286" spans="1:31"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row>
    <row r="287" spans="1:31"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row>
    <row r="288" spans="1:31"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row>
    <row r="289" spans="1:31"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row>
    <row r="290" spans="1:31"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row>
    <row r="291" spans="1:31"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row>
    <row r="292" spans="1:31"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row>
    <row r="293" spans="1:31"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row>
    <row r="294" spans="1:31"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row>
    <row r="295" spans="1:31"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row>
    <row r="296" spans="1:31"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row>
    <row r="297" spans="1:31"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row>
    <row r="298" spans="1:31"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row>
    <row r="299" spans="1:31"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row>
    <row r="300" spans="1:31"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row>
    <row r="301" spans="1:31"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row>
    <row r="302" spans="1:31"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row>
    <row r="303" spans="1:31"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row>
    <row r="304" spans="1:31"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row>
    <row r="305" spans="1:31"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row>
    <row r="306" spans="1:31"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row>
    <row r="307" spans="1:31"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row>
    <row r="308" spans="1:31"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row>
    <row r="309" spans="1:31"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row>
    <row r="310" spans="1:31"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row>
    <row r="311" spans="1:31"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row>
    <row r="312" spans="1:31"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row>
    <row r="313" spans="1:31"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row>
    <row r="314" spans="1:31"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row>
    <row r="315" spans="1:31"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row>
    <row r="316" spans="1:31"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row>
    <row r="317" spans="1:31"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row>
    <row r="318" spans="1:31"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row>
    <row r="319" spans="1:31"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row>
    <row r="320" spans="1:31"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row>
    <row r="321" spans="1:31"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row>
    <row r="322" spans="1:31"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row>
    <row r="323" spans="1:31"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row>
    <row r="324" spans="1:31"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row>
    <row r="325" spans="1:31"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row>
    <row r="326" spans="1:31"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row>
    <row r="327" spans="1:31"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row>
    <row r="328" spans="1:31"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row>
    <row r="329" spans="1:31"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row>
    <row r="330" spans="1:31"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row>
    <row r="331" spans="1:31"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row>
    <row r="332" spans="1:31"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row>
    <row r="333" spans="1:31"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row>
    <row r="334" spans="1:31"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row>
    <row r="335" spans="1:31"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row>
    <row r="336" spans="1:31"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row>
    <row r="337" spans="1:31"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row>
    <row r="338" spans="1:31"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row>
    <row r="339" spans="1:31"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row>
    <row r="340" spans="1:31"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row>
    <row r="341" spans="1:31"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row>
    <row r="342" spans="1:31"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row>
    <row r="343" spans="1:31"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row>
    <row r="344" spans="1:31"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row>
    <row r="345" spans="1:31"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row>
    <row r="346" spans="1:31"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row>
    <row r="347" spans="1:31"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row>
    <row r="348" spans="1:31"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row>
    <row r="349" spans="1:31"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row>
    <row r="350" spans="1:31"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row>
    <row r="351" spans="1:31"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row>
    <row r="352" spans="1:31"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row>
    <row r="353" spans="1:31"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row>
    <row r="354" spans="1:31"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row>
    <row r="355" spans="1:31"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row>
    <row r="356" spans="1:31"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row>
    <row r="357" spans="1:31"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row>
    <row r="358" spans="1:31"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row>
    <row r="359" spans="1:31"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row>
    <row r="360" spans="1:31"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row>
    <row r="361" spans="1:31"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row>
    <row r="362" spans="1:31"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row>
    <row r="363" spans="1:31"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row>
    <row r="364" spans="1:31"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row>
    <row r="365" spans="1:31"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row>
    <row r="366" spans="1:31"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row>
    <row r="367" spans="1:31"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row>
    <row r="368" spans="1:31"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row>
    <row r="369" spans="1:31"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row>
    <row r="370" spans="1:31"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row>
    <row r="371" spans="1:31"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row>
    <row r="372" spans="1:31"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row>
    <row r="373" spans="1:31"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row>
    <row r="374" spans="1:31"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row>
    <row r="375" spans="1:31"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row>
    <row r="376" spans="1:31"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row>
    <row r="377" spans="1:31"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row>
    <row r="378" spans="1:31"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row>
    <row r="379" spans="1:31"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row>
    <row r="380" spans="1:31"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row>
    <row r="381" spans="1:31"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row>
    <row r="382" spans="1:31"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row>
    <row r="383" spans="1:31"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row>
    <row r="384" spans="1:31"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row>
    <row r="385" spans="1:31"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row>
    <row r="386" spans="1:31"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row>
    <row r="387" spans="1:31"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row>
    <row r="388" spans="1:31"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row>
    <row r="389" spans="1:31"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row>
    <row r="390" spans="1:31"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row>
    <row r="391" spans="1:31"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row>
    <row r="392" spans="1:31"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row>
    <row r="393" spans="1:31"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row>
    <row r="394" spans="1:31"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row>
    <row r="395" spans="1:31"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row>
    <row r="396" spans="1:31"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row>
    <row r="397" spans="1:31"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row>
    <row r="398" spans="1:31"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row>
    <row r="399" spans="1:31"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row>
    <row r="400" spans="1:31"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row>
    <row r="401" spans="1:31"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row>
    <row r="402" spans="1:31"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row>
    <row r="403" spans="1:31"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row>
    <row r="404" spans="1:31"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row>
    <row r="405" spans="1:31"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row>
    <row r="406" spans="1:31"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row>
    <row r="407" spans="1:31"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row>
    <row r="408" spans="1:31"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row>
    <row r="409" spans="1:31"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row>
    <row r="410" spans="1:31"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row>
    <row r="411" spans="1:31"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row>
    <row r="412" spans="1:31"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row>
    <row r="413" spans="1:31"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row>
    <row r="414" spans="1:31"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row>
    <row r="415" spans="1:31"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row>
    <row r="416" spans="1:31"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row>
    <row r="417" spans="1:31"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row>
    <row r="418" spans="1:31"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row>
    <row r="419" spans="1:31"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row>
    <row r="420" spans="1:31"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row>
    <row r="421" spans="1:31"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row>
    <row r="422" spans="1:31"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row>
    <row r="423" spans="1:31"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row>
    <row r="424" spans="1:31"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row>
    <row r="425" spans="1:31"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row>
    <row r="426" spans="1:31"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row>
    <row r="427" spans="1:31"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row>
    <row r="428" spans="1:31"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row>
    <row r="429" spans="1:31"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row>
    <row r="430" spans="1:31"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row>
    <row r="431" spans="1:31"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row>
    <row r="432" spans="1:31"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row>
    <row r="433" spans="1:31"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row>
    <row r="434" spans="1:31"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row>
    <row r="435" spans="1:31"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row>
    <row r="436" spans="1:31"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row>
    <row r="437" spans="1:31"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row>
    <row r="438" spans="1:31"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row>
    <row r="439" spans="1:31"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row>
    <row r="440" spans="1:31"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row>
    <row r="441" spans="1:31"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row>
    <row r="442" spans="1:31"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row>
    <row r="443" spans="1:31"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row>
    <row r="444" spans="1:31"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row>
    <row r="445" spans="1:31"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row>
    <row r="446" spans="1:31"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row>
    <row r="447" spans="1:31"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row>
    <row r="448" spans="1:31"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row>
    <row r="449" spans="1:31"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row>
    <row r="450" spans="1:31"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row>
    <row r="451" spans="1:31"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row>
    <row r="452" spans="1:31"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row>
    <row r="453" spans="1:31"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row>
    <row r="454" spans="1:31"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row>
    <row r="455" spans="1:31"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row>
    <row r="456" spans="1:31"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row>
    <row r="457" spans="1:31"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row>
    <row r="458" spans="1:31"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row>
    <row r="459" spans="1:31"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row>
    <row r="460" spans="1:31"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row>
    <row r="461" spans="1:31"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row>
    <row r="462" spans="1:31"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row>
    <row r="463" spans="1:31"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row>
    <row r="464" spans="1:31"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row>
    <row r="465" spans="1:31"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row>
    <row r="466" spans="1:31"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row>
    <row r="467" spans="1:31"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row>
    <row r="468" spans="1:31"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row>
    <row r="469" spans="1:31"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row>
    <row r="470" spans="1:31"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row>
    <row r="471" spans="1:31"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row>
    <row r="472" spans="1:31"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row>
    <row r="473" spans="1:31"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row>
    <row r="474" spans="1:31"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row>
    <row r="475" spans="1:31"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row>
    <row r="476" spans="1:31"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row>
    <row r="477" spans="1:31"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row>
    <row r="478" spans="1:31"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row>
    <row r="479" spans="1:31"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row>
    <row r="480" spans="1:31"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row>
    <row r="481" spans="1:31"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row>
    <row r="482" spans="1:31"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row>
    <row r="483" spans="1:31"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row>
    <row r="484" spans="1:31"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row>
    <row r="485" spans="1:31"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row>
    <row r="486" spans="1:31"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row>
    <row r="487" spans="1:31"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row>
    <row r="488" spans="1:31"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row>
    <row r="489" spans="1:31"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row>
    <row r="490" spans="1:31"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row>
    <row r="491" spans="1:31"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row>
    <row r="492" spans="1:31"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row>
    <row r="493" spans="1:31"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row>
    <row r="494" spans="1:31"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row>
    <row r="495" spans="1:31"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row>
    <row r="496" spans="1:31"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row>
    <row r="497" spans="1:31"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row>
    <row r="498" spans="1:31"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row>
    <row r="499" spans="1:31"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row>
    <row r="500" spans="1:31"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row>
    <row r="501" spans="1:31"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row>
    <row r="502" spans="1:31"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row>
    <row r="503" spans="1:31"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row>
    <row r="504" spans="1:31"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row>
    <row r="505" spans="1:31"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row>
    <row r="506" spans="1:31"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row>
    <row r="507" spans="1:31"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row>
    <row r="508" spans="1:31"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row>
    <row r="509" spans="1:31"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row>
    <row r="510" spans="1:31"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row>
    <row r="511" spans="1:31"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row>
    <row r="512" spans="1:31"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row>
    <row r="513" spans="1:31"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row>
    <row r="514" spans="1:31"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row>
    <row r="515" spans="1:31"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row>
    <row r="516" spans="1:31"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row>
    <row r="517" spans="1:31"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row>
    <row r="518" spans="1:31"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row>
    <row r="519" spans="1:31"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row>
    <row r="520" spans="1:31"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row>
    <row r="521" spans="1:31"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row>
    <row r="522" spans="1:31"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row>
    <row r="523" spans="1:31"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row>
    <row r="524" spans="1:31"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row>
    <row r="525" spans="1:31"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row>
    <row r="526" spans="1:31"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row>
    <row r="527" spans="1:31"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row>
    <row r="528" spans="1:31"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row>
    <row r="529" spans="1:31"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row>
    <row r="530" spans="1:31"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row>
    <row r="531" spans="1:31"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row>
    <row r="532" spans="1:31"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row>
    <row r="533" spans="1:31"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row>
    <row r="534" spans="1:31"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row>
    <row r="535" spans="1:31"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row>
    <row r="536" spans="1:31"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row>
    <row r="537" spans="1:31"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row>
    <row r="538" spans="1:31"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row>
    <row r="539" spans="1:31"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row>
    <row r="540" spans="1:31"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row>
    <row r="541" spans="1:31"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row>
    <row r="542" spans="1:31"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row>
    <row r="543" spans="1:31"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row>
    <row r="544" spans="1:31"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row>
    <row r="545" spans="1:31"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row>
    <row r="546" spans="1:31"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row>
    <row r="547" spans="1:31"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row>
    <row r="548" spans="1:31"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row>
    <row r="549" spans="1:31"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row>
    <row r="550" spans="1:31"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row>
    <row r="551" spans="1:31"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row>
    <row r="552" spans="1:31"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row>
    <row r="553" spans="1:31"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row>
    <row r="554" spans="1:31"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row>
    <row r="555" spans="1:31"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row>
    <row r="556" spans="1:31"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row>
    <row r="557" spans="1:31"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row>
    <row r="558" spans="1:31"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row>
    <row r="559" spans="1:31"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row>
    <row r="560" spans="1:31"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row>
    <row r="561" spans="1:31"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row>
    <row r="562" spans="1:31"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row>
    <row r="563" spans="1:31"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row>
    <row r="564" spans="1:31"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row>
    <row r="565" spans="1:31"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row>
    <row r="566" spans="1:31"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row>
    <row r="567" spans="1:31"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row>
    <row r="568" spans="1:31"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row>
    <row r="569" spans="1:31"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row>
    <row r="570" spans="1:31"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row>
    <row r="571" spans="1:31"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row>
    <row r="572" spans="1:31"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row>
    <row r="573" spans="1:31"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row>
    <row r="574" spans="1:31"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row>
    <row r="575" spans="1:31"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row>
    <row r="576" spans="1:31"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row>
    <row r="577" spans="1:31"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row>
    <row r="578" spans="1:31"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row>
    <row r="579" spans="1:31"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row>
    <row r="580" spans="1:31"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row>
    <row r="581" spans="1:31"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row>
    <row r="582" spans="1:31"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row>
    <row r="583" spans="1:31"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row>
    <row r="584" spans="1:31"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row>
    <row r="585" spans="1:31"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row>
    <row r="586" spans="1:31"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row>
    <row r="587" spans="1:31"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row>
    <row r="588" spans="1:31"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row>
    <row r="589" spans="1:31"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row>
    <row r="590" spans="1:31"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row>
    <row r="591" spans="1:31"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row>
    <row r="592" spans="1:31"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row>
    <row r="593" spans="1:31"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row>
    <row r="594" spans="1:31"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row>
    <row r="595" spans="1:31"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row>
    <row r="596" spans="1:31"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row>
    <row r="597" spans="1:31"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row>
    <row r="598" spans="1:31"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row>
    <row r="599" spans="1:31"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row>
    <row r="600" spans="1:31"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row>
    <row r="601" spans="1:31"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row>
    <row r="602" spans="1:31"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row>
    <row r="603" spans="1:31"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row>
    <row r="604" spans="1:31"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row>
    <row r="605" spans="1:31"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row>
    <row r="606" spans="1:31"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row>
    <row r="607" spans="1:31"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row>
    <row r="608" spans="1:31"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row>
    <row r="609" spans="1:31"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row>
    <row r="610" spans="1:31"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row>
    <row r="611" spans="1:31"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row>
    <row r="612" spans="1:31"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row>
    <row r="613" spans="1:31"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row>
    <row r="614" spans="1:31"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row>
    <row r="615" spans="1:31"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row>
    <row r="616" spans="1:31"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row>
    <row r="617" spans="1:31"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row>
    <row r="618" spans="1:31"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row>
    <row r="619" spans="1:31"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row>
    <row r="620" spans="1:31"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row>
    <row r="621" spans="1:31"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row>
    <row r="622" spans="1:31"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row>
    <row r="623" spans="1:31"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row>
    <row r="624" spans="1:31"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row>
    <row r="625" spans="1:31"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row>
    <row r="626" spans="1:31"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row>
    <row r="627" spans="1:31"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row>
    <row r="628" spans="1:31"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row>
    <row r="629" spans="1:31"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row>
    <row r="630" spans="1:31"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row>
    <row r="631" spans="1:31"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row>
    <row r="632" spans="1:31"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row>
    <row r="633" spans="1:31"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row>
    <row r="634" spans="1:31"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row>
    <row r="635" spans="1:31"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row>
    <row r="636" spans="1:31"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row>
    <row r="637" spans="1:31"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row>
    <row r="638" spans="1:31"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row>
    <row r="639" spans="1:31"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row>
    <row r="640" spans="1:31"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row>
    <row r="641" spans="1:31"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row>
    <row r="642" spans="1:31"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row>
    <row r="643" spans="1:31"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row>
    <row r="644" spans="1:31"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row>
    <row r="645" spans="1:31"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row>
    <row r="646" spans="1:31"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row>
    <row r="647" spans="1:31"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row>
    <row r="648" spans="1:31"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row>
    <row r="649" spans="1:31"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row>
    <row r="650" spans="1:31"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row>
    <row r="651" spans="1:31"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row>
    <row r="652" spans="1:31"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row>
    <row r="653" spans="1:31"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row>
    <row r="654" spans="1:31"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row>
    <row r="655" spans="1:31"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row>
    <row r="656" spans="1:31"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row>
    <row r="657" spans="1:31"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row>
    <row r="658" spans="1:31"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row>
    <row r="659" spans="1:31"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row>
    <row r="660" spans="1:31"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row>
    <row r="661" spans="1:31"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row>
    <row r="662" spans="1:31"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row>
    <row r="663" spans="1:31"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row>
    <row r="664" spans="1:31"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row>
    <row r="665" spans="1:31"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row>
    <row r="666" spans="1:31"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row>
    <row r="667" spans="1:31"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row>
    <row r="668" spans="1:31"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row>
    <row r="669" spans="1:31"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row>
    <row r="670" spans="1:31"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row>
    <row r="671" spans="1:31"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row>
    <row r="672" spans="1:31"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row>
    <row r="673" spans="1:31"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row>
    <row r="674" spans="1:31"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row>
    <row r="675" spans="1:31"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row>
    <row r="676" spans="1:31"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row>
    <row r="677" spans="1:31"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row>
    <row r="678" spans="1:31"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row>
    <row r="679" spans="1:31"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row>
    <row r="680" spans="1:31"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row>
    <row r="681" spans="1:31"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row>
    <row r="682" spans="1:31"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row>
    <row r="683" spans="1:31"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row>
    <row r="684" spans="1:31"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row>
    <row r="685" spans="1:31"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row>
    <row r="686" spans="1:31"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row>
    <row r="687" spans="1:31"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row>
    <row r="688" spans="1:31"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row>
    <row r="689" spans="1:31"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row>
    <row r="690" spans="1:31"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row>
    <row r="691" spans="1:31"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row>
    <row r="692" spans="1:31"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row>
    <row r="693" spans="1:31"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row>
    <row r="694" spans="1:31"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row>
    <row r="695" spans="1:31"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row>
    <row r="696" spans="1:31"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row>
    <row r="697" spans="1:31"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row>
    <row r="698" spans="1:31"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row>
    <row r="699" spans="1:31"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row>
    <row r="700" spans="1:31"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row>
    <row r="701" spans="1:31"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row>
    <row r="702" spans="1:31"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row>
    <row r="703" spans="1:31"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row>
    <row r="704" spans="1:31"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row>
    <row r="705" spans="1:31"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row>
    <row r="706" spans="1:31"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row>
    <row r="707" spans="1:31"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row>
    <row r="708" spans="1:31"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row>
    <row r="709" spans="1:31"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row>
    <row r="710" spans="1:31"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row>
    <row r="711" spans="1:31"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row>
    <row r="712" spans="1:31"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row>
    <row r="713" spans="1:31"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row>
    <row r="714" spans="1:31"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row>
    <row r="715" spans="1:31"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row>
    <row r="716" spans="1:31"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row>
    <row r="717" spans="1:31"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row>
    <row r="718" spans="1:31"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row>
    <row r="719" spans="1:31"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row>
    <row r="720" spans="1:31"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row>
    <row r="721" spans="1:31"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row>
    <row r="722" spans="1:31"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row>
    <row r="723" spans="1:31"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row>
    <row r="724" spans="1:31"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row>
    <row r="725" spans="1:31"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row>
    <row r="726" spans="1:31"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row>
    <row r="727" spans="1:31"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row>
    <row r="728" spans="1:31"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row>
    <row r="729" spans="1:31"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row>
    <row r="730" spans="1:31"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row>
    <row r="731" spans="1:31"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row>
    <row r="732" spans="1:31"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row>
    <row r="733" spans="1:31"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row>
    <row r="734" spans="1:31"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row>
    <row r="735" spans="1:31"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row>
    <row r="736" spans="1:31"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row>
    <row r="737" spans="1:31"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row>
    <row r="738" spans="1:31"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row>
    <row r="739" spans="1:31"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row>
    <row r="740" spans="1:31"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row>
    <row r="741" spans="1:31"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row>
    <row r="742" spans="1:31"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row>
    <row r="743" spans="1:31"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row>
    <row r="744" spans="1:31"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row>
    <row r="745" spans="1:31"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row>
    <row r="746" spans="1:31"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row>
    <row r="747" spans="1:31"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row>
    <row r="748" spans="1:31"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row>
    <row r="749" spans="1:31"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row>
    <row r="750" spans="1:31"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row>
    <row r="751" spans="1:31"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row>
    <row r="752" spans="1:31"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row>
    <row r="753" spans="1:31"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row>
    <row r="754" spans="1:31"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row>
    <row r="755" spans="1:31"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row>
    <row r="756" spans="1:31"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row>
    <row r="757" spans="1:31"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row>
    <row r="758" spans="1:31"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row>
    <row r="759" spans="1:31"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row>
    <row r="760" spans="1:31"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row>
    <row r="761" spans="1:31"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row>
    <row r="762" spans="1:31"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row>
    <row r="763" spans="1:31"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row>
    <row r="764" spans="1:31"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row>
    <row r="765" spans="1:31"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row>
    <row r="766" spans="1:31"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row>
    <row r="767" spans="1:31"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row>
    <row r="768" spans="1:31"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row>
    <row r="769" spans="1:31"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row>
    <row r="770" spans="1:31"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row>
    <row r="771" spans="1:31"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row>
    <row r="772" spans="1:31"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row>
    <row r="773" spans="1:31"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row>
    <row r="774" spans="1:31"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row>
    <row r="775" spans="1:31"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row>
    <row r="776" spans="1:31"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row>
    <row r="777" spans="1:31"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row>
    <row r="778" spans="1:31"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row>
    <row r="779" spans="1:31"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row>
    <row r="780" spans="1:31"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row>
    <row r="781" spans="1:31"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row>
    <row r="782" spans="1:31"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row>
    <row r="783" spans="1:31"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row>
    <row r="784" spans="1:31"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row>
    <row r="785" spans="1:31"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row>
    <row r="786" spans="1:31"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row>
    <row r="787" spans="1:31"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row>
    <row r="788" spans="1:31"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row>
    <row r="789" spans="1:31"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row>
    <row r="790" spans="1:31"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row>
    <row r="791" spans="1:31"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row>
    <row r="792" spans="1:31"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row>
    <row r="793" spans="1:31"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row>
    <row r="794" spans="1:31"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row>
    <row r="795" spans="1:31"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row>
    <row r="796" spans="1:31"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row>
    <row r="797" spans="1:31"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row>
    <row r="798" spans="1:31"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row>
  </sheetData>
  <sheetProtection sheet="1" formatCells="0" insertHyperlinks="0"/>
  <mergeCells count="9">
    <mergeCell ref="B1:AE1"/>
    <mergeCell ref="AJ20:AM20"/>
    <mergeCell ref="AQ20:AT20"/>
    <mergeCell ref="K56:T56"/>
    <mergeCell ref="M54:O54"/>
    <mergeCell ref="K54:L54"/>
    <mergeCell ref="AH5:AU16"/>
    <mergeCell ref="AH24:AI24"/>
    <mergeCell ref="AH18:AI18"/>
  </mergeCells>
  <phoneticPr fontId="3" type="noConversion"/>
  <conditionalFormatting sqref="B3:AF51">
    <cfRule type="cellIs" priority="1" stopIfTrue="1" operator="notEqual">
      <formula>0</formula>
    </cfRule>
    <cfRule type="expression" dxfId="138" priority="2" stopIfTrue="1">
      <formula>OR(WEEKDAY(B$2)=1,WEEKDAY(B$2)=7)</formula>
    </cfRule>
    <cfRule type="expression" dxfId="137" priority="3" stopIfTrue="1">
      <formula>B$2=TODAY()</formula>
    </cfRule>
  </conditionalFormatting>
  <conditionalFormatting sqref="B2:AF2">
    <cfRule type="cellIs" dxfId="136" priority="4" stopIfTrue="1" operator="equal">
      <formula>TODAY()</formula>
    </cfRule>
  </conditionalFormatting>
  <pageMargins left="0.75" right="0.75" top="1" bottom="1" header="0.5" footer="0.5"/>
  <pageSetup paperSize="9" scale="79" orientation="portrait" horizontalDpi="200" verticalDpi="200" r:id="rId1"/>
  <headerFooter alignWithMargins="0"/>
  <rowBreaks count="1" manualBreakCount="1">
    <brk id="51" max="16383" man="1"/>
  </rowBreaks>
  <colBreaks count="1" manualBreakCount="1">
    <brk id="31"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87043" r:id="rId4" name="Button 3">
              <controlPr defaultSize="0" print="0" autoFill="0" autoPict="0" macro="[0]!procurar">
                <anchor moveWithCells="1" sizeWithCells="1">
                  <from>
                    <xdr:col>35</xdr:col>
                    <xdr:colOff>28575</xdr:colOff>
                    <xdr:row>31</xdr:row>
                    <xdr:rowOff>76200</xdr:rowOff>
                  </from>
                  <to>
                    <xdr:col>44</xdr:col>
                    <xdr:colOff>66675</xdr:colOff>
                    <xdr:row>35</xdr:row>
                    <xdr:rowOff>0</xdr:rowOff>
                  </to>
                </anchor>
              </controlPr>
            </control>
          </mc:Choice>
        </mc:AlternateContent>
        <mc:AlternateContent xmlns:mc="http://schemas.openxmlformats.org/markup-compatibility/2006">
          <mc:Choice Requires="x14">
            <control shapeId="87046" r:id="rId5" name="Button 6">
              <controlPr defaultSize="0" print="0" autoFill="0" autoPict="0" macro="[0]!_xludf.Save">
                <anchor moveWithCells="1" sizeWithCells="1">
                  <from>
                    <xdr:col>35</xdr:col>
                    <xdr:colOff>28575</xdr:colOff>
                    <xdr:row>37</xdr:row>
                    <xdr:rowOff>0</xdr:rowOff>
                  </from>
                  <to>
                    <xdr:col>44</xdr:col>
                    <xdr:colOff>66675</xdr:colOff>
                    <xdr:row>40</xdr:row>
                    <xdr:rowOff>85725</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8"/>
  <dimension ref="A1:FJ798"/>
  <sheetViews>
    <sheetView zoomScaleNormal="100" workbookViewId="0">
      <pane xSplit="1" ySplit="2" topLeftCell="B3" activePane="bottomRight" state="frozenSplit"/>
      <selection activeCell="B3" sqref="B3"/>
      <selection pane="topRight" activeCell="B3" sqref="B3"/>
      <selection pane="bottomLeft" activeCell="B3" sqref="B3"/>
      <selection pane="bottomRight" activeCell="M12" sqref="M12"/>
    </sheetView>
  </sheetViews>
  <sheetFormatPr defaultColWidth="3.28515625" defaultRowHeight="12.75"/>
  <cols>
    <col min="1" max="1" width="6.85546875" style="7" customWidth="1"/>
    <col min="2" max="2" width="3.28515625" style="11"/>
    <col min="3" max="32" width="3.28515625" style="7"/>
    <col min="33" max="33" width="3.28515625" style="7" customWidth="1"/>
    <col min="34" max="16384" width="3.28515625" style="7"/>
  </cols>
  <sheetData>
    <row r="1" spans="1:166" s="2" customFormat="1" ht="13.5" thickBot="1">
      <c r="A1" s="1">
        <v>2019</v>
      </c>
      <c r="B1" s="678" t="str">
        <f ca="1">LEFT(RIGHT(CELL("filename",D9),LEN(CELL("filename",D9))-FIND("]",CELL("filename",D9))),MIN(FIND({1;2;3;4;5;6;7;8;9;0},RIGHT(CELL("filename",D9),LEN(CELL("filename",D9))-FIND("]",CELL("filename",D9)))&amp;1234567890))-1)</f>
        <v>Setembro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482" t="str">
        <f ca="1">IF($B$1="Janeiro",1,IF($B$1="Fevereiro",2,IF($B$1="Março",3,IF($B$1="Abril",4,IF($B$1="Maio",5,IF($B$1="Junho",6,""))))))</f>
        <v/>
      </c>
      <c r="AG1" s="2">
        <f ca="1">IF($B$1="Julho",7,IF($B$1="Agosto",8,IF($B$1="Setembro",9,IF($B$1="Outubro",10,IF($B$1="Novembro",11,IF($B$1="Dezembro",12,""))))))</f>
        <v>9</v>
      </c>
    </row>
    <row r="2" spans="1:166" s="2" customFormat="1" ht="13.5" thickBot="1">
      <c r="A2" s="1" t="str">
        <f ca="1">CONCATENATE(AF1,AG1)</f>
        <v>9</v>
      </c>
      <c r="B2" s="10">
        <f ca="1">DATE($A$1,$A$2,1)</f>
        <v>43709</v>
      </c>
      <c r="C2" s="10">
        <f t="shared" ref="C2:AF2" ca="1" si="0">B2+1</f>
        <v>43710</v>
      </c>
      <c r="D2" s="10">
        <f t="shared" ca="1" si="0"/>
        <v>43711</v>
      </c>
      <c r="E2" s="10">
        <f t="shared" ca="1" si="0"/>
        <v>43712</v>
      </c>
      <c r="F2" s="10">
        <f t="shared" ca="1" si="0"/>
        <v>43713</v>
      </c>
      <c r="G2" s="10">
        <f t="shared" ca="1" si="0"/>
        <v>43714</v>
      </c>
      <c r="H2" s="10">
        <f t="shared" ca="1" si="0"/>
        <v>43715</v>
      </c>
      <c r="I2" s="10">
        <f t="shared" ca="1" si="0"/>
        <v>43716</v>
      </c>
      <c r="J2" s="10">
        <f t="shared" ca="1" si="0"/>
        <v>43717</v>
      </c>
      <c r="K2" s="10">
        <f t="shared" ca="1" si="0"/>
        <v>43718</v>
      </c>
      <c r="L2" s="10">
        <f t="shared" ca="1" si="0"/>
        <v>43719</v>
      </c>
      <c r="M2" s="10">
        <f t="shared" ca="1" si="0"/>
        <v>43720</v>
      </c>
      <c r="N2" s="10">
        <f t="shared" ca="1" si="0"/>
        <v>43721</v>
      </c>
      <c r="O2" s="10">
        <f t="shared" ca="1" si="0"/>
        <v>43722</v>
      </c>
      <c r="P2" s="10">
        <f t="shared" ca="1" si="0"/>
        <v>43723</v>
      </c>
      <c r="Q2" s="10">
        <f t="shared" ca="1" si="0"/>
        <v>43724</v>
      </c>
      <c r="R2" s="10">
        <f t="shared" ca="1" si="0"/>
        <v>43725</v>
      </c>
      <c r="S2" s="10">
        <f t="shared" ca="1" si="0"/>
        <v>43726</v>
      </c>
      <c r="T2" s="10">
        <f t="shared" ca="1" si="0"/>
        <v>43727</v>
      </c>
      <c r="U2" s="10">
        <f t="shared" ca="1" si="0"/>
        <v>43728</v>
      </c>
      <c r="V2" s="10">
        <f t="shared" ca="1" si="0"/>
        <v>43729</v>
      </c>
      <c r="W2" s="10">
        <f t="shared" ca="1" si="0"/>
        <v>43730</v>
      </c>
      <c r="X2" s="10">
        <f t="shared" ca="1" si="0"/>
        <v>43731</v>
      </c>
      <c r="Y2" s="10">
        <f t="shared" ca="1" si="0"/>
        <v>43732</v>
      </c>
      <c r="Z2" s="10">
        <f t="shared" ca="1" si="0"/>
        <v>43733</v>
      </c>
      <c r="AA2" s="10">
        <f t="shared" ca="1" si="0"/>
        <v>43734</v>
      </c>
      <c r="AB2" s="10">
        <f t="shared" ca="1" si="0"/>
        <v>43735</v>
      </c>
      <c r="AC2" s="10">
        <f t="shared" ca="1" si="0"/>
        <v>43736</v>
      </c>
      <c r="AD2" s="10">
        <f t="shared" ca="1" si="0"/>
        <v>43737</v>
      </c>
      <c r="AE2" s="10">
        <f t="shared" ca="1" si="0"/>
        <v>43738</v>
      </c>
      <c r="AF2" s="481">
        <f t="shared" ca="1" si="0"/>
        <v>43739</v>
      </c>
    </row>
    <row r="3" spans="1:166" s="2" customFormat="1">
      <c r="A3" s="3">
        <v>0.33333333333333331</v>
      </c>
      <c r="B3" s="14" t="s">
        <v>121</v>
      </c>
      <c r="C3" s="13"/>
      <c r="D3" s="13"/>
      <c r="E3" s="13"/>
      <c r="F3" s="12"/>
      <c r="G3" s="12"/>
      <c r="H3" s="12"/>
      <c r="I3" s="12"/>
      <c r="J3" s="12"/>
      <c r="K3" s="12"/>
      <c r="L3" s="12"/>
      <c r="M3" s="12"/>
      <c r="N3" s="12"/>
      <c r="O3" s="12"/>
      <c r="P3" s="484"/>
      <c r="Q3" s="12"/>
      <c r="R3" s="12"/>
      <c r="S3" s="12"/>
      <c r="T3" s="12"/>
      <c r="U3" s="12"/>
      <c r="V3" s="12"/>
      <c r="W3" s="12"/>
      <c r="X3" s="12"/>
      <c r="Y3" s="12"/>
      <c r="Z3" s="12"/>
      <c r="AA3" s="12"/>
      <c r="AB3" s="142" t="s">
        <v>121</v>
      </c>
      <c r="AC3" s="12"/>
      <c r="AD3" s="12"/>
      <c r="AE3" s="12"/>
      <c r="AF3" s="464"/>
      <c r="AL3" s="4"/>
      <c r="AM3" s="4"/>
      <c r="AN3" s="4"/>
      <c r="BG3" s="4"/>
      <c r="BH3" s="4"/>
      <c r="BI3" s="4"/>
      <c r="CB3" s="4"/>
      <c r="CC3" s="4"/>
      <c r="CD3" s="4"/>
      <c r="CW3" s="4"/>
      <c r="CX3" s="4"/>
      <c r="CY3" s="4"/>
      <c r="DR3" s="4"/>
      <c r="DS3" s="4"/>
      <c r="DT3" s="4"/>
      <c r="EM3" s="4"/>
      <c r="EN3" s="4"/>
      <c r="EO3" s="4"/>
      <c r="FH3" s="4"/>
      <c r="FI3" s="4"/>
      <c r="FJ3" s="4"/>
    </row>
    <row r="4" spans="1:166" s="2" customFormat="1">
      <c r="A4" s="5">
        <v>0.34375</v>
      </c>
      <c r="B4" s="13"/>
      <c r="C4" s="13"/>
      <c r="D4" s="13"/>
      <c r="E4" s="13"/>
      <c r="F4" s="13"/>
      <c r="G4" s="13"/>
      <c r="H4" s="13"/>
      <c r="I4" s="13"/>
      <c r="J4" s="13"/>
      <c r="K4" s="13"/>
      <c r="L4" s="13"/>
      <c r="M4" s="13"/>
      <c r="N4" s="13"/>
      <c r="O4" s="13"/>
      <c r="P4" s="485"/>
      <c r="Q4" s="13"/>
      <c r="R4" s="13"/>
      <c r="S4" s="13"/>
      <c r="T4" s="13"/>
      <c r="U4" s="13"/>
      <c r="V4" s="13"/>
      <c r="W4" s="13"/>
      <c r="X4" s="13"/>
      <c r="Y4" s="13"/>
      <c r="Z4" s="13"/>
      <c r="AA4" s="13"/>
      <c r="AB4" s="13"/>
      <c r="AC4" s="13"/>
      <c r="AD4" s="13"/>
      <c r="AE4" s="13"/>
      <c r="AF4" s="465"/>
      <c r="AL4" s="4"/>
      <c r="AM4" s="4"/>
      <c r="AN4" s="4"/>
      <c r="BG4" s="4"/>
      <c r="BH4" s="4"/>
      <c r="BI4" s="4"/>
      <c r="CB4" s="4"/>
      <c r="CC4" s="4"/>
      <c r="CD4" s="4"/>
      <c r="CW4" s="4"/>
      <c r="CX4" s="4"/>
      <c r="CY4" s="4"/>
      <c r="DR4" s="4"/>
      <c r="DS4" s="4"/>
      <c r="DT4" s="4"/>
      <c r="EM4" s="4"/>
      <c r="EN4" s="4"/>
      <c r="EO4" s="4"/>
      <c r="FH4" s="4"/>
      <c r="FI4" s="4"/>
      <c r="FJ4" s="4"/>
    </row>
    <row r="5" spans="1:166" s="2" customFormat="1" ht="12.75" customHeight="1">
      <c r="A5" s="5">
        <v>0.35416666666666669</v>
      </c>
      <c r="B5" s="13"/>
      <c r="C5" s="13"/>
      <c r="D5" s="13"/>
      <c r="E5" s="13"/>
      <c r="F5" s="13"/>
      <c r="G5" s="13"/>
      <c r="H5" s="13"/>
      <c r="I5" s="13"/>
      <c r="J5" s="13"/>
      <c r="K5" s="13"/>
      <c r="L5" s="13"/>
      <c r="M5" s="13"/>
      <c r="N5" s="13"/>
      <c r="O5" s="13"/>
      <c r="P5" s="485"/>
      <c r="Q5" s="13"/>
      <c r="R5" s="13"/>
      <c r="S5" s="13"/>
      <c r="T5" s="13"/>
      <c r="U5" s="13"/>
      <c r="V5" s="13"/>
      <c r="W5" s="13"/>
      <c r="X5" s="13"/>
      <c r="Y5" s="13"/>
      <c r="Z5" s="13"/>
      <c r="AA5" s="13"/>
      <c r="AB5" s="13"/>
      <c r="AC5" s="13"/>
      <c r="AD5" s="13"/>
      <c r="AE5" s="13"/>
      <c r="AF5" s="465"/>
      <c r="AH5" s="682" t="s">
        <v>117</v>
      </c>
      <c r="AI5" s="682"/>
      <c r="AJ5" s="682"/>
      <c r="AK5" s="682"/>
      <c r="AL5" s="682"/>
      <c r="AM5" s="682"/>
      <c r="AN5" s="682"/>
      <c r="AO5" s="682"/>
      <c r="AP5" s="682"/>
      <c r="AQ5" s="682"/>
      <c r="AR5" s="682"/>
      <c r="AS5" s="682"/>
      <c r="AT5" s="682"/>
      <c r="AU5" s="682"/>
      <c r="BG5" s="4"/>
      <c r="BH5" s="4"/>
      <c r="BI5" s="4"/>
      <c r="CB5" s="4"/>
      <c r="CC5" s="4"/>
      <c r="CD5" s="4"/>
      <c r="CW5" s="4"/>
      <c r="CX5" s="4"/>
      <c r="CY5" s="4"/>
      <c r="DR5" s="4"/>
      <c r="DS5" s="4"/>
      <c r="DT5" s="4"/>
      <c r="EM5" s="4"/>
      <c r="EN5" s="4"/>
      <c r="EO5" s="4"/>
      <c r="FH5" s="4"/>
      <c r="FI5" s="4"/>
      <c r="FJ5" s="4"/>
    </row>
    <row r="6" spans="1:166" s="2" customFormat="1">
      <c r="A6" s="5">
        <v>0.36458333333333331</v>
      </c>
      <c r="B6" s="13"/>
      <c r="C6" s="13"/>
      <c r="D6" s="13"/>
      <c r="E6" s="13"/>
      <c r="F6" s="13"/>
      <c r="G6" s="13"/>
      <c r="H6" s="13"/>
      <c r="I6" s="13"/>
      <c r="J6" s="13"/>
      <c r="K6" s="13"/>
      <c r="L6" s="13"/>
      <c r="M6" s="13"/>
      <c r="N6" s="13"/>
      <c r="O6" s="13"/>
      <c r="P6" s="485"/>
      <c r="Q6" s="13"/>
      <c r="R6" s="13"/>
      <c r="S6" s="13"/>
      <c r="T6" s="13"/>
      <c r="U6" s="13"/>
      <c r="V6" s="13"/>
      <c r="W6" s="13"/>
      <c r="X6" s="13"/>
      <c r="Y6" s="13"/>
      <c r="Z6" s="13"/>
      <c r="AA6" s="13"/>
      <c r="AB6" s="13"/>
      <c r="AC6" s="13"/>
      <c r="AD6" s="13"/>
      <c r="AE6" s="13"/>
      <c r="AF6" s="465"/>
      <c r="AH6" s="682"/>
      <c r="AI6" s="682"/>
      <c r="AJ6" s="682"/>
      <c r="AK6" s="682"/>
      <c r="AL6" s="682"/>
      <c r="AM6" s="682"/>
      <c r="AN6" s="682"/>
      <c r="AO6" s="682"/>
      <c r="AP6" s="682"/>
      <c r="AQ6" s="682"/>
      <c r="AR6" s="682"/>
      <c r="AS6" s="682"/>
      <c r="AT6" s="682"/>
      <c r="AU6" s="682"/>
      <c r="BG6" s="4"/>
      <c r="BH6" s="4"/>
      <c r="BI6" s="4"/>
      <c r="CB6" s="4"/>
      <c r="CC6" s="4"/>
      <c r="CD6" s="4"/>
      <c r="CW6" s="4"/>
      <c r="CX6" s="4"/>
      <c r="CY6" s="4"/>
      <c r="DR6" s="4"/>
      <c r="DS6" s="4"/>
      <c r="DT6" s="4"/>
      <c r="EM6" s="4"/>
      <c r="EN6" s="4"/>
      <c r="EO6" s="4"/>
      <c r="FH6" s="4"/>
      <c r="FI6" s="4"/>
      <c r="FJ6" s="4"/>
    </row>
    <row r="7" spans="1:166" s="2" customFormat="1">
      <c r="A7" s="5">
        <v>0.375</v>
      </c>
      <c r="B7" s="13"/>
      <c r="C7" s="13"/>
      <c r="D7" s="13"/>
      <c r="E7" s="13"/>
      <c r="F7" s="13"/>
      <c r="G7" s="13"/>
      <c r="H7" s="13"/>
      <c r="I7" s="13"/>
      <c r="J7" s="13"/>
      <c r="K7" s="13"/>
      <c r="L7" s="13"/>
      <c r="M7" s="13"/>
      <c r="N7" s="13"/>
      <c r="O7" s="13"/>
      <c r="P7" s="485"/>
      <c r="Q7" s="13"/>
      <c r="R7" s="13"/>
      <c r="S7" s="13"/>
      <c r="T7" s="13"/>
      <c r="U7" s="13"/>
      <c r="V7" s="13"/>
      <c r="W7" s="13"/>
      <c r="X7" s="13"/>
      <c r="Y7" s="13"/>
      <c r="Z7" s="13"/>
      <c r="AA7" s="13"/>
      <c r="AB7" s="13"/>
      <c r="AC7" s="13"/>
      <c r="AD7" s="13"/>
      <c r="AE7" s="13"/>
      <c r="AF7" s="465"/>
      <c r="AH7" s="682"/>
      <c r="AI7" s="682"/>
      <c r="AJ7" s="682"/>
      <c r="AK7" s="682"/>
      <c r="AL7" s="682"/>
      <c r="AM7" s="682"/>
      <c r="AN7" s="682"/>
      <c r="AO7" s="682"/>
      <c r="AP7" s="682"/>
      <c r="AQ7" s="682"/>
      <c r="AR7" s="682"/>
      <c r="AS7" s="682"/>
      <c r="AT7" s="682"/>
      <c r="AU7" s="682"/>
      <c r="BG7" s="4"/>
      <c r="BH7" s="4"/>
      <c r="BI7" s="4"/>
      <c r="CB7" s="4"/>
      <c r="CC7" s="4"/>
      <c r="CD7" s="4"/>
      <c r="CW7" s="4"/>
      <c r="CX7" s="4"/>
      <c r="CY7" s="4"/>
      <c r="DR7" s="4"/>
      <c r="DS7" s="4"/>
      <c r="DT7" s="4"/>
      <c r="EM7" s="4"/>
      <c r="EN7" s="4"/>
      <c r="EO7" s="4"/>
      <c r="FH7" s="4"/>
      <c r="FI7" s="4"/>
      <c r="FJ7" s="4"/>
    </row>
    <row r="8" spans="1:166" s="2" customFormat="1">
      <c r="A8" s="5">
        <v>0.38541666666666702</v>
      </c>
      <c r="B8" s="13"/>
      <c r="C8" s="13"/>
      <c r="D8" s="13"/>
      <c r="E8" s="13"/>
      <c r="F8" s="13"/>
      <c r="G8" s="13"/>
      <c r="H8" s="13"/>
      <c r="I8" s="13"/>
      <c r="J8" s="13"/>
      <c r="K8" s="13"/>
      <c r="L8" s="13"/>
      <c r="M8" s="13"/>
      <c r="N8" s="13"/>
      <c r="O8" s="13"/>
      <c r="P8" s="485"/>
      <c r="Q8" s="13"/>
      <c r="R8" s="13"/>
      <c r="S8" s="13"/>
      <c r="T8" s="13"/>
      <c r="U8" s="13"/>
      <c r="V8" s="13"/>
      <c r="W8" s="13"/>
      <c r="X8" s="13"/>
      <c r="Y8" s="13"/>
      <c r="Z8" s="13"/>
      <c r="AA8" s="13"/>
      <c r="AB8" s="13"/>
      <c r="AC8" s="13"/>
      <c r="AD8" s="13"/>
      <c r="AE8" s="13"/>
      <c r="AF8" s="465"/>
      <c r="AH8" s="682"/>
      <c r="AI8" s="682"/>
      <c r="AJ8" s="682"/>
      <c r="AK8" s="682"/>
      <c r="AL8" s="682"/>
      <c r="AM8" s="682"/>
      <c r="AN8" s="682"/>
      <c r="AO8" s="682"/>
      <c r="AP8" s="682"/>
      <c r="AQ8" s="682"/>
      <c r="AR8" s="682"/>
      <c r="AS8" s="682"/>
      <c r="AT8" s="682"/>
      <c r="AU8" s="682"/>
      <c r="BG8" s="4"/>
      <c r="BH8" s="4"/>
      <c r="BI8" s="4"/>
      <c r="CB8" s="4"/>
      <c r="CC8" s="4"/>
      <c r="CD8" s="4"/>
      <c r="CW8" s="4"/>
      <c r="CX8" s="4"/>
      <c r="CY8" s="4"/>
      <c r="DR8" s="4"/>
      <c r="DS8" s="4"/>
      <c r="DT8" s="4"/>
      <c r="EM8" s="4"/>
      <c r="EN8" s="4"/>
      <c r="EO8" s="4"/>
      <c r="FH8" s="4"/>
      <c r="FI8" s="4"/>
      <c r="FJ8" s="4"/>
    </row>
    <row r="9" spans="1:166" s="2" customFormat="1">
      <c r="A9" s="5">
        <v>0.39583333333333298</v>
      </c>
      <c r="B9" s="13"/>
      <c r="C9" s="13"/>
      <c r="D9" s="13"/>
      <c r="E9" s="13"/>
      <c r="F9" s="13"/>
      <c r="G9" s="13"/>
      <c r="H9" s="13"/>
      <c r="I9" s="13"/>
      <c r="J9" s="13"/>
      <c r="K9" s="13"/>
      <c r="L9" s="55"/>
      <c r="M9" s="13"/>
      <c r="N9" s="13"/>
      <c r="O9" s="13"/>
      <c r="P9" s="485"/>
      <c r="Q9" s="13"/>
      <c r="R9" s="13"/>
      <c r="S9" s="13"/>
      <c r="T9" s="13"/>
      <c r="U9" s="13"/>
      <c r="V9" s="13"/>
      <c r="W9" s="13"/>
      <c r="X9" s="13"/>
      <c r="Y9" s="13"/>
      <c r="Z9" s="13"/>
      <c r="AA9" s="13"/>
      <c r="AB9" s="13"/>
      <c r="AC9" s="13"/>
      <c r="AD9" s="13"/>
      <c r="AE9" s="13"/>
      <c r="AF9" s="465"/>
      <c r="AH9" s="682"/>
      <c r="AI9" s="682"/>
      <c r="AJ9" s="682"/>
      <c r="AK9" s="682"/>
      <c r="AL9" s="682"/>
      <c r="AM9" s="682"/>
      <c r="AN9" s="682"/>
      <c r="AO9" s="682"/>
      <c r="AP9" s="682"/>
      <c r="AQ9" s="682"/>
      <c r="AR9" s="682"/>
      <c r="AS9" s="682"/>
      <c r="AT9" s="682"/>
      <c r="AU9" s="682"/>
      <c r="BG9" s="4"/>
      <c r="BH9" s="4"/>
      <c r="BI9" s="4"/>
      <c r="CB9" s="4"/>
      <c r="CC9" s="4"/>
      <c r="CD9" s="4"/>
      <c r="CW9" s="4"/>
      <c r="CX9" s="4"/>
      <c r="CY9" s="4"/>
      <c r="DR9" s="4"/>
      <c r="DS9" s="4"/>
      <c r="DT9" s="4"/>
      <c r="EM9" s="4"/>
      <c r="EN9" s="4"/>
      <c r="EO9" s="4"/>
      <c r="FH9" s="4"/>
      <c r="FI9" s="4"/>
      <c r="FJ9" s="4"/>
    </row>
    <row r="10" spans="1:166" s="2" customFormat="1">
      <c r="A10" s="5">
        <v>0.40625</v>
      </c>
      <c r="B10" s="13"/>
      <c r="C10" s="13"/>
      <c r="D10" s="13"/>
      <c r="E10" s="13"/>
      <c r="F10" s="13"/>
      <c r="G10" s="13"/>
      <c r="H10" s="13"/>
      <c r="I10" s="13"/>
      <c r="J10" s="13"/>
      <c r="K10" s="13"/>
      <c r="L10" s="56"/>
      <c r="M10" s="13"/>
      <c r="N10" s="13"/>
      <c r="O10" s="13"/>
      <c r="P10" s="485"/>
      <c r="Q10" s="13"/>
      <c r="R10" s="13"/>
      <c r="S10" s="13"/>
      <c r="T10" s="13"/>
      <c r="U10" s="13"/>
      <c r="V10" s="13"/>
      <c r="W10" s="13"/>
      <c r="X10" s="13"/>
      <c r="Y10" s="13"/>
      <c r="Z10" s="13"/>
      <c r="AA10" s="13"/>
      <c r="AB10" s="13"/>
      <c r="AC10" s="13"/>
      <c r="AD10" s="13"/>
      <c r="AE10" s="13"/>
      <c r="AF10" s="465"/>
      <c r="AH10" s="682"/>
      <c r="AI10" s="682"/>
      <c r="AJ10" s="682"/>
      <c r="AK10" s="682"/>
      <c r="AL10" s="682"/>
      <c r="AM10" s="682"/>
      <c r="AN10" s="682"/>
      <c r="AO10" s="682"/>
      <c r="AP10" s="682"/>
      <c r="AQ10" s="682"/>
      <c r="AR10" s="682"/>
      <c r="AS10" s="682"/>
      <c r="AT10" s="682"/>
      <c r="AU10" s="682"/>
      <c r="BG10" s="4"/>
      <c r="BH10" s="4"/>
      <c r="BI10" s="4"/>
      <c r="CB10" s="4"/>
      <c r="CC10" s="4"/>
      <c r="CD10" s="4"/>
      <c r="CW10" s="4"/>
      <c r="CX10" s="4"/>
      <c r="CY10" s="4"/>
      <c r="DR10" s="4"/>
      <c r="DS10" s="4"/>
      <c r="DT10" s="4"/>
      <c r="EM10" s="4"/>
      <c r="EN10" s="4"/>
      <c r="EO10" s="4"/>
      <c r="FH10" s="4"/>
      <c r="FI10" s="4"/>
      <c r="FJ10" s="4"/>
    </row>
    <row r="11" spans="1:166" s="2" customFormat="1">
      <c r="A11" s="5">
        <v>0.41666666666666702</v>
      </c>
      <c r="B11" s="13"/>
      <c r="C11" s="13"/>
      <c r="D11" s="13"/>
      <c r="E11" s="13"/>
      <c r="F11" s="13"/>
      <c r="G11" s="13"/>
      <c r="H11" s="13"/>
      <c r="I11" s="13"/>
      <c r="J11" s="13"/>
      <c r="K11" s="13"/>
      <c r="L11" s="13"/>
      <c r="M11" s="13"/>
      <c r="N11" s="13"/>
      <c r="O11" s="13"/>
      <c r="P11" s="485"/>
      <c r="Q11" s="13"/>
      <c r="R11" s="13"/>
      <c r="S11" s="13"/>
      <c r="T11" s="13"/>
      <c r="U11" s="13"/>
      <c r="V11" s="13"/>
      <c r="W11" s="13"/>
      <c r="X11" s="13"/>
      <c r="Y11" s="13"/>
      <c r="Z11" s="13"/>
      <c r="AA11" s="13"/>
      <c r="AB11" s="13"/>
      <c r="AC11" s="13"/>
      <c r="AD11" s="13"/>
      <c r="AE11" s="13"/>
      <c r="AF11" s="465"/>
      <c r="AH11" s="682"/>
      <c r="AI11" s="682"/>
      <c r="AJ11" s="682"/>
      <c r="AK11" s="682"/>
      <c r="AL11" s="682"/>
      <c r="AM11" s="682"/>
      <c r="AN11" s="682"/>
      <c r="AO11" s="682"/>
      <c r="AP11" s="682"/>
      <c r="AQ11" s="682"/>
      <c r="AR11" s="682"/>
      <c r="AS11" s="682"/>
      <c r="AT11" s="682"/>
      <c r="AU11" s="682"/>
      <c r="BG11" s="4"/>
      <c r="BH11" s="4"/>
      <c r="BI11" s="4"/>
      <c r="CB11" s="4"/>
      <c r="CC11" s="4"/>
      <c r="CD11" s="4"/>
      <c r="CW11" s="4"/>
      <c r="CX11" s="4"/>
      <c r="CY11" s="4"/>
      <c r="DR11" s="4"/>
      <c r="DS11" s="4"/>
      <c r="DT11" s="4"/>
      <c r="EM11" s="4"/>
      <c r="EN11" s="4"/>
      <c r="EO11" s="4"/>
      <c r="FH11" s="4"/>
      <c r="FI11" s="4"/>
      <c r="FJ11" s="4"/>
    </row>
    <row r="12" spans="1:166" s="2" customFormat="1">
      <c r="A12" s="5">
        <v>0.42708333333333298</v>
      </c>
      <c r="B12" s="13"/>
      <c r="C12" s="13"/>
      <c r="D12" s="13"/>
      <c r="E12" s="13"/>
      <c r="F12" s="13"/>
      <c r="G12" s="13"/>
      <c r="H12" s="13"/>
      <c r="I12" s="13"/>
      <c r="J12" s="13"/>
      <c r="K12" s="13"/>
      <c r="L12" s="13"/>
      <c r="M12" s="13"/>
      <c r="N12" s="13"/>
      <c r="O12" s="13"/>
      <c r="P12" s="485"/>
      <c r="Q12" s="13"/>
      <c r="R12" s="13"/>
      <c r="S12" s="13"/>
      <c r="T12" s="13"/>
      <c r="U12" s="13"/>
      <c r="V12" s="13"/>
      <c r="W12" s="13"/>
      <c r="X12" s="13"/>
      <c r="Y12" s="13"/>
      <c r="Z12" s="13"/>
      <c r="AA12" s="13"/>
      <c r="AB12" s="13"/>
      <c r="AC12" s="13"/>
      <c r="AD12" s="13"/>
      <c r="AE12" s="13"/>
      <c r="AF12" s="465"/>
      <c r="AH12" s="682"/>
      <c r="AI12" s="682"/>
      <c r="AJ12" s="682"/>
      <c r="AK12" s="682"/>
      <c r="AL12" s="682"/>
      <c r="AM12" s="682"/>
      <c r="AN12" s="682"/>
      <c r="AO12" s="682"/>
      <c r="AP12" s="682"/>
      <c r="AQ12" s="682"/>
      <c r="AR12" s="682"/>
      <c r="AS12" s="682"/>
      <c r="AT12" s="682"/>
      <c r="AU12" s="682"/>
      <c r="BG12" s="4"/>
      <c r="BH12" s="4"/>
      <c r="BI12" s="4"/>
      <c r="CB12" s="4"/>
      <c r="CC12" s="4"/>
      <c r="CD12" s="4"/>
      <c r="CW12" s="4"/>
      <c r="CX12" s="4"/>
      <c r="CY12" s="4"/>
      <c r="DR12" s="4"/>
      <c r="DS12" s="4"/>
      <c r="DT12" s="4"/>
      <c r="EM12" s="4"/>
      <c r="EN12" s="4"/>
      <c r="EO12" s="4"/>
      <c r="FH12" s="4"/>
      <c r="FI12" s="4"/>
      <c r="FJ12" s="4"/>
    </row>
    <row r="13" spans="1:166" s="2" customFormat="1">
      <c r="A13" s="5">
        <v>0.4375</v>
      </c>
      <c r="B13" s="13"/>
      <c r="C13" s="13"/>
      <c r="D13" s="13"/>
      <c r="E13" s="13"/>
      <c r="F13" s="13"/>
      <c r="G13" s="13"/>
      <c r="H13" s="13"/>
      <c r="I13" s="13"/>
      <c r="J13" s="13"/>
      <c r="K13" s="13"/>
      <c r="L13" s="13"/>
      <c r="M13" s="13"/>
      <c r="N13" s="13"/>
      <c r="O13" s="13"/>
      <c r="P13" s="485"/>
      <c r="Q13" s="13"/>
      <c r="R13" s="13"/>
      <c r="S13" s="13"/>
      <c r="T13" s="13"/>
      <c r="U13" s="13"/>
      <c r="V13" s="13"/>
      <c r="W13" s="13"/>
      <c r="X13" s="13"/>
      <c r="Y13" s="13"/>
      <c r="Z13" s="13"/>
      <c r="AA13" s="13"/>
      <c r="AB13" s="13"/>
      <c r="AC13" s="13"/>
      <c r="AD13" s="13"/>
      <c r="AE13" s="13"/>
      <c r="AF13" s="465"/>
      <c r="AH13" s="682"/>
      <c r="AI13" s="682"/>
      <c r="AJ13" s="682"/>
      <c r="AK13" s="682"/>
      <c r="AL13" s="682"/>
      <c r="AM13" s="682"/>
      <c r="AN13" s="682"/>
      <c r="AO13" s="682"/>
      <c r="AP13" s="682"/>
      <c r="AQ13" s="682"/>
      <c r="AR13" s="682"/>
      <c r="AS13" s="682"/>
      <c r="AT13" s="682"/>
      <c r="AU13" s="682"/>
      <c r="BG13" s="4"/>
      <c r="BH13" s="4"/>
      <c r="BI13" s="4"/>
      <c r="CB13" s="4"/>
      <c r="CC13" s="4"/>
      <c r="CD13" s="4"/>
      <c r="CW13" s="4"/>
      <c r="CX13" s="4"/>
      <c r="CY13" s="4"/>
      <c r="DR13" s="4"/>
      <c r="DS13" s="4"/>
      <c r="DT13" s="4"/>
      <c r="EM13" s="4"/>
      <c r="EN13" s="4"/>
      <c r="EO13" s="4"/>
      <c r="FH13" s="4"/>
      <c r="FI13" s="4"/>
      <c r="FJ13" s="4"/>
    </row>
    <row r="14" spans="1:166" s="2" customFormat="1">
      <c r="A14" s="5">
        <v>0.44791666666666702</v>
      </c>
      <c r="B14" s="13"/>
      <c r="C14" s="13"/>
      <c r="D14" s="13"/>
      <c r="E14" s="13"/>
      <c r="F14" s="13"/>
      <c r="G14" s="13"/>
      <c r="H14" s="13"/>
      <c r="I14" s="13"/>
      <c r="J14" s="13"/>
      <c r="K14" s="13"/>
      <c r="L14" s="13"/>
      <c r="M14" s="13"/>
      <c r="N14" s="13"/>
      <c r="O14" s="13"/>
      <c r="P14" s="485"/>
      <c r="Q14" s="13"/>
      <c r="R14" s="13"/>
      <c r="S14" s="13"/>
      <c r="T14" s="13"/>
      <c r="U14" s="13"/>
      <c r="V14" s="13"/>
      <c r="W14" s="13"/>
      <c r="X14" s="13"/>
      <c r="Y14" s="13"/>
      <c r="Z14" s="13"/>
      <c r="AA14" s="13"/>
      <c r="AB14" s="13"/>
      <c r="AC14" s="13"/>
      <c r="AD14" s="13"/>
      <c r="AE14" s="13"/>
      <c r="AF14" s="465"/>
      <c r="AH14" s="682"/>
      <c r="AI14" s="682"/>
      <c r="AJ14" s="682"/>
      <c r="AK14" s="682"/>
      <c r="AL14" s="682"/>
      <c r="AM14" s="682"/>
      <c r="AN14" s="682"/>
      <c r="AO14" s="682"/>
      <c r="AP14" s="682"/>
      <c r="AQ14" s="682"/>
      <c r="AR14" s="682"/>
      <c r="AS14" s="682"/>
      <c r="AT14" s="682"/>
      <c r="AU14" s="682"/>
      <c r="BG14" s="4"/>
      <c r="BH14" s="4"/>
      <c r="BI14" s="4"/>
      <c r="CB14" s="4"/>
      <c r="CC14" s="4"/>
      <c r="CD14" s="4"/>
      <c r="CW14" s="4"/>
      <c r="CX14" s="4"/>
      <c r="CY14" s="4"/>
      <c r="DR14" s="4"/>
      <c r="DS14" s="4"/>
      <c r="DT14" s="4"/>
      <c r="EM14" s="4"/>
      <c r="EN14" s="4"/>
      <c r="EO14" s="4"/>
      <c r="FH14" s="4"/>
      <c r="FI14" s="4"/>
      <c r="FJ14" s="4"/>
    </row>
    <row r="15" spans="1:166" s="2" customFormat="1">
      <c r="A15" s="5">
        <v>0.45833333333333298</v>
      </c>
      <c r="B15" s="51"/>
      <c r="C15" s="51"/>
      <c r="D15" s="51"/>
      <c r="E15" s="51"/>
      <c r="F15" s="51"/>
      <c r="G15" s="51"/>
      <c r="H15" s="51"/>
      <c r="I15" s="51"/>
      <c r="J15" s="13"/>
      <c r="K15" s="51"/>
      <c r="L15" s="51"/>
      <c r="M15" s="51"/>
      <c r="N15" s="51"/>
      <c r="O15" s="51"/>
      <c r="P15" s="486"/>
      <c r="Q15" s="51"/>
      <c r="R15" s="51"/>
      <c r="S15" s="51"/>
      <c r="T15" s="51"/>
      <c r="U15" s="51"/>
      <c r="V15" s="51"/>
      <c r="W15" s="51"/>
      <c r="X15" s="51"/>
      <c r="Y15" s="51"/>
      <c r="Z15" s="51"/>
      <c r="AA15" s="51"/>
      <c r="AB15" s="51"/>
      <c r="AC15" s="51"/>
      <c r="AD15" s="51"/>
      <c r="AE15" s="51"/>
      <c r="AF15" s="466"/>
      <c r="AH15" s="682"/>
      <c r="AI15" s="682"/>
      <c r="AJ15" s="682"/>
      <c r="AK15" s="682"/>
      <c r="AL15" s="682"/>
      <c r="AM15" s="682"/>
      <c r="AN15" s="682"/>
      <c r="AO15" s="682"/>
      <c r="AP15" s="682"/>
      <c r="AQ15" s="682"/>
      <c r="AR15" s="682"/>
      <c r="AS15" s="682"/>
      <c r="AT15" s="682"/>
      <c r="AU15" s="682"/>
      <c r="BG15" s="4"/>
      <c r="BH15" s="4"/>
      <c r="BI15" s="4"/>
      <c r="CB15" s="4"/>
      <c r="CC15" s="4"/>
      <c r="CD15" s="4"/>
      <c r="CW15" s="4"/>
      <c r="CX15" s="4"/>
      <c r="CY15" s="4"/>
      <c r="DR15" s="4"/>
      <c r="DS15" s="4"/>
      <c r="DT15" s="4"/>
      <c r="EM15" s="4"/>
      <c r="EN15" s="4"/>
      <c r="EO15" s="4"/>
      <c r="FH15" s="4"/>
      <c r="FI15" s="4"/>
      <c r="FJ15" s="4"/>
    </row>
    <row r="16" spans="1:166" s="2" customFormat="1">
      <c r="A16" s="5">
        <v>0.46875</v>
      </c>
      <c r="B16" s="13"/>
      <c r="C16" s="13"/>
      <c r="D16" s="13"/>
      <c r="E16" s="13"/>
      <c r="F16" s="13"/>
      <c r="G16" s="13"/>
      <c r="H16" s="13"/>
      <c r="I16" s="13"/>
      <c r="J16" s="13"/>
      <c r="K16" s="13"/>
      <c r="L16" s="13"/>
      <c r="M16" s="13"/>
      <c r="N16" s="13"/>
      <c r="O16" s="13"/>
      <c r="P16" s="485"/>
      <c r="Q16" s="13"/>
      <c r="R16" s="13"/>
      <c r="S16" s="13"/>
      <c r="T16" s="13"/>
      <c r="U16" s="13"/>
      <c r="V16" s="13"/>
      <c r="W16" s="13"/>
      <c r="X16" s="13"/>
      <c r="Y16" s="13"/>
      <c r="Z16" s="13"/>
      <c r="AA16" s="13"/>
      <c r="AB16" s="13"/>
      <c r="AC16" s="13"/>
      <c r="AD16" s="13"/>
      <c r="AE16" s="13"/>
      <c r="AF16" s="465"/>
      <c r="AH16" s="682"/>
      <c r="AI16" s="682"/>
      <c r="AJ16" s="682"/>
      <c r="AK16" s="682"/>
      <c r="AL16" s="682"/>
      <c r="AM16" s="682"/>
      <c r="AN16" s="682"/>
      <c r="AO16" s="682"/>
      <c r="AP16" s="682"/>
      <c r="AQ16" s="682"/>
      <c r="AR16" s="682"/>
      <c r="AS16" s="682"/>
      <c r="AT16" s="682"/>
      <c r="AU16" s="682"/>
      <c r="BG16" s="4"/>
      <c r="BH16" s="4"/>
      <c r="BI16" s="4"/>
      <c r="CB16" s="4"/>
      <c r="CC16" s="4"/>
      <c r="CD16" s="4"/>
      <c r="CW16" s="4"/>
      <c r="CX16" s="4"/>
      <c r="CY16" s="4"/>
      <c r="DR16" s="4"/>
      <c r="DS16" s="4"/>
      <c r="DT16" s="4"/>
      <c r="EM16" s="4"/>
      <c r="EN16" s="4"/>
      <c r="EO16" s="4"/>
      <c r="FH16" s="4"/>
      <c r="FI16" s="4"/>
      <c r="FJ16" s="4"/>
    </row>
    <row r="17" spans="1:166" s="2" customFormat="1">
      <c r="A17" s="5">
        <v>0.47916666666666702</v>
      </c>
      <c r="B17" s="13"/>
      <c r="C17" s="13"/>
      <c r="D17" s="13"/>
      <c r="E17" s="13"/>
      <c r="F17" s="13"/>
      <c r="G17" s="13"/>
      <c r="H17" s="13"/>
      <c r="I17" s="13"/>
      <c r="J17" s="13"/>
      <c r="K17" s="13"/>
      <c r="L17" s="56"/>
      <c r="M17" s="13"/>
      <c r="N17" s="13"/>
      <c r="O17" s="13"/>
      <c r="P17" s="485"/>
      <c r="Q17" s="13"/>
      <c r="R17" s="13"/>
      <c r="S17" s="13"/>
      <c r="T17" s="13"/>
      <c r="U17" s="13"/>
      <c r="V17" s="13"/>
      <c r="W17" s="13"/>
      <c r="X17" s="13"/>
      <c r="Y17" s="13"/>
      <c r="Z17" s="13"/>
      <c r="AA17" s="13"/>
      <c r="AB17" s="13"/>
      <c r="AC17" s="13"/>
      <c r="AD17" s="13"/>
      <c r="AE17" s="13"/>
      <c r="AF17" s="465"/>
      <c r="AH17" s="9"/>
      <c r="AI17" s="9"/>
      <c r="AJ17" s="9"/>
      <c r="AK17" s="9"/>
      <c r="AL17" s="9"/>
      <c r="AM17" s="9"/>
      <c r="AN17" s="9"/>
      <c r="AO17" s="9"/>
      <c r="AP17" s="9"/>
      <c r="AQ17" s="9"/>
      <c r="AR17" s="9"/>
      <c r="AS17" s="9"/>
      <c r="AT17" s="9"/>
      <c r="AU17" s="9"/>
      <c r="BG17" s="4"/>
      <c r="BH17" s="4"/>
      <c r="BI17" s="4"/>
      <c r="CB17" s="4"/>
      <c r="CC17" s="4"/>
      <c r="CD17" s="4"/>
      <c r="CW17" s="4"/>
      <c r="CX17" s="4"/>
      <c r="CY17" s="4"/>
      <c r="DR17" s="4"/>
      <c r="DS17" s="4"/>
      <c r="DT17" s="4"/>
      <c r="EM17" s="4"/>
      <c r="EN17" s="4"/>
      <c r="EO17" s="4"/>
      <c r="FH17" s="4"/>
      <c r="FI17" s="4"/>
      <c r="FJ17" s="4"/>
    </row>
    <row r="18" spans="1:166" s="2" customFormat="1">
      <c r="A18" s="5">
        <v>0.48958333333333298</v>
      </c>
      <c r="B18" s="13"/>
      <c r="C18" s="13"/>
      <c r="D18" s="13"/>
      <c r="E18" s="13"/>
      <c r="F18" s="13"/>
      <c r="G18" s="13"/>
      <c r="H18" s="13"/>
      <c r="I18" s="13"/>
      <c r="J18" s="13"/>
      <c r="K18" s="13"/>
      <c r="L18" s="13"/>
      <c r="M18" s="13"/>
      <c r="N18" s="13"/>
      <c r="O18" s="13"/>
      <c r="P18" s="485"/>
      <c r="Q18" s="13"/>
      <c r="R18" s="13"/>
      <c r="S18" s="13"/>
      <c r="T18" s="13"/>
      <c r="U18" s="13"/>
      <c r="V18" s="13"/>
      <c r="W18" s="13"/>
      <c r="X18" s="13"/>
      <c r="Y18" s="13"/>
      <c r="Z18" s="13"/>
      <c r="AA18" s="13"/>
      <c r="AB18" s="13"/>
      <c r="AC18" s="13"/>
      <c r="AD18" s="13"/>
      <c r="AE18" s="13"/>
      <c r="AF18" s="465"/>
      <c r="AH18" s="684" t="s">
        <v>115</v>
      </c>
      <c r="AI18" s="684"/>
      <c r="AU18" s="9"/>
      <c r="BG18" s="4"/>
      <c r="BH18" s="4"/>
      <c r="BI18" s="4"/>
      <c r="CB18" s="4"/>
      <c r="CC18" s="4"/>
      <c r="CD18" s="4"/>
      <c r="CW18" s="4"/>
      <c r="CX18" s="4"/>
      <c r="CY18" s="4"/>
      <c r="DR18" s="4"/>
      <c r="DS18" s="4"/>
      <c r="DT18" s="4"/>
      <c r="EM18" s="4"/>
      <c r="EN18" s="4"/>
      <c r="EO18" s="4"/>
      <c r="FH18" s="4"/>
      <c r="FI18" s="4"/>
      <c r="FJ18" s="4"/>
    </row>
    <row r="19" spans="1:166" s="2" customFormat="1">
      <c r="A19" s="5">
        <v>0.5</v>
      </c>
      <c r="B19" s="13"/>
      <c r="C19" s="13"/>
      <c r="D19" s="13"/>
      <c r="E19" s="13"/>
      <c r="F19" s="13"/>
      <c r="G19" s="13"/>
      <c r="H19" s="13"/>
      <c r="I19" s="13"/>
      <c r="J19" s="13"/>
      <c r="K19" s="13"/>
      <c r="L19" s="13"/>
      <c r="M19" s="13"/>
      <c r="N19" s="13"/>
      <c r="O19" s="13"/>
      <c r="P19" s="485"/>
      <c r="Q19" s="13"/>
      <c r="R19" s="13"/>
      <c r="S19" s="13"/>
      <c r="T19" s="13"/>
      <c r="U19" s="13"/>
      <c r="V19" s="13"/>
      <c r="W19" s="13"/>
      <c r="X19" s="13"/>
      <c r="Y19" s="13"/>
      <c r="Z19" s="13"/>
      <c r="AA19" s="13"/>
      <c r="AB19" s="13"/>
      <c r="AC19" s="13"/>
      <c r="AD19" s="13"/>
      <c r="AE19" s="13"/>
      <c r="AF19" s="465"/>
      <c r="AU19" s="9"/>
      <c r="BG19" s="4"/>
      <c r="BH19" s="4"/>
      <c r="BI19" s="4"/>
      <c r="CB19" s="4"/>
      <c r="CC19" s="4"/>
      <c r="CD19" s="4"/>
      <c r="CW19" s="4"/>
      <c r="CX19" s="4"/>
      <c r="CY19" s="4"/>
      <c r="DR19" s="4"/>
      <c r="DS19" s="4"/>
      <c r="DT19" s="4"/>
      <c r="EM19" s="4"/>
      <c r="EN19" s="4"/>
      <c r="EO19" s="4"/>
      <c r="FH19" s="4"/>
      <c r="FI19" s="4"/>
      <c r="FJ19" s="4"/>
    </row>
    <row r="20" spans="1:166" s="2" customFormat="1">
      <c r="A20" s="5">
        <v>0.51041666666666696</v>
      </c>
      <c r="B20" s="13"/>
      <c r="C20" s="13"/>
      <c r="D20" s="13"/>
      <c r="E20" s="13"/>
      <c r="F20" s="13"/>
      <c r="G20" s="13"/>
      <c r="H20" s="13"/>
      <c r="I20" s="13"/>
      <c r="J20" s="13"/>
      <c r="K20" s="13"/>
      <c r="L20" s="13"/>
      <c r="M20" s="13"/>
      <c r="N20" s="13"/>
      <c r="O20" s="13"/>
      <c r="P20" s="485"/>
      <c r="Q20" s="13"/>
      <c r="R20" s="13"/>
      <c r="S20" s="13"/>
      <c r="T20" s="13"/>
      <c r="U20" s="13"/>
      <c r="V20" s="13"/>
      <c r="W20" s="13"/>
      <c r="X20" s="13"/>
      <c r="Y20" s="13"/>
      <c r="Z20" s="13"/>
      <c r="AA20" s="13"/>
      <c r="AB20" s="13"/>
      <c r="AC20" s="13"/>
      <c r="AD20" s="13"/>
      <c r="AE20" s="13"/>
      <c r="AF20" s="465"/>
      <c r="AH20" s="6"/>
      <c r="AI20" s="7"/>
      <c r="AJ20" s="679" t="s">
        <v>0</v>
      </c>
      <c r="AK20" s="679"/>
      <c r="AL20" s="679"/>
      <c r="AM20" s="679"/>
      <c r="AN20" s="9"/>
      <c r="AO20" s="8"/>
      <c r="AP20" s="7"/>
      <c r="AQ20" s="679" t="s">
        <v>1</v>
      </c>
      <c r="AR20" s="679"/>
      <c r="AS20" s="679"/>
      <c r="AT20" s="679"/>
      <c r="BG20" s="4"/>
      <c r="BH20" s="4"/>
      <c r="BI20" s="4"/>
      <c r="CB20" s="4"/>
      <c r="CC20" s="4"/>
      <c r="CD20" s="4"/>
      <c r="CW20" s="4"/>
      <c r="CX20" s="4"/>
      <c r="CY20" s="4"/>
      <c r="DR20" s="4"/>
      <c r="DS20" s="4"/>
      <c r="DT20" s="4"/>
      <c r="EM20" s="4"/>
      <c r="EN20" s="4"/>
      <c r="EO20" s="4"/>
      <c r="FH20" s="4"/>
      <c r="FI20" s="4"/>
      <c r="FJ20" s="4"/>
    </row>
    <row r="21" spans="1:166" s="2" customFormat="1">
      <c r="A21" s="5">
        <v>0.52083333333333304</v>
      </c>
      <c r="B21" s="13"/>
      <c r="C21" s="13"/>
      <c r="D21" s="13"/>
      <c r="E21" s="13"/>
      <c r="F21" s="13"/>
      <c r="G21" s="13"/>
      <c r="H21" s="13"/>
      <c r="I21" s="13"/>
      <c r="J21" s="13"/>
      <c r="K21" s="13"/>
      <c r="L21" s="13"/>
      <c r="M21" s="13"/>
      <c r="N21" s="13"/>
      <c r="O21" s="13"/>
      <c r="P21" s="485"/>
      <c r="Q21" s="13"/>
      <c r="R21" s="13"/>
      <c r="S21" s="13"/>
      <c r="T21" s="13"/>
      <c r="U21" s="13"/>
      <c r="V21" s="13"/>
      <c r="W21" s="13"/>
      <c r="X21" s="13"/>
      <c r="Y21" s="13"/>
      <c r="Z21" s="13"/>
      <c r="AA21" s="13"/>
      <c r="AB21" s="13"/>
      <c r="AC21" s="13"/>
      <c r="AD21" s="13"/>
      <c r="AE21" s="13"/>
      <c r="AF21" s="465"/>
      <c r="AH21" s="9"/>
      <c r="AI21" s="9"/>
      <c r="AJ21" s="9"/>
      <c r="AK21" s="9"/>
      <c r="AL21" s="9"/>
      <c r="AM21" s="9"/>
      <c r="AN21" s="9"/>
      <c r="AO21" s="9"/>
      <c r="AP21" s="9"/>
      <c r="AQ21" s="9"/>
      <c r="AR21" s="9"/>
      <c r="AS21" s="9"/>
      <c r="AT21" s="9"/>
      <c r="AU21" s="9"/>
      <c r="BG21" s="4"/>
      <c r="BH21" s="4"/>
      <c r="BI21" s="4"/>
      <c r="CB21" s="4"/>
      <c r="CC21" s="4"/>
      <c r="CD21" s="4"/>
      <c r="CW21" s="4"/>
      <c r="CX21" s="4"/>
      <c r="CY21" s="4"/>
      <c r="DR21" s="4"/>
      <c r="DS21" s="4"/>
      <c r="DT21" s="4"/>
      <c r="EM21" s="4"/>
      <c r="EN21" s="4"/>
      <c r="EO21" s="4"/>
      <c r="FH21" s="4"/>
      <c r="FI21" s="4"/>
      <c r="FJ21" s="4"/>
    </row>
    <row r="22" spans="1:166" s="2" customFormat="1">
      <c r="A22" s="5">
        <v>0.53125</v>
      </c>
      <c r="B22" s="13"/>
      <c r="C22" s="13"/>
      <c r="D22" s="13"/>
      <c r="E22" s="13"/>
      <c r="F22" s="13"/>
      <c r="G22" s="13"/>
      <c r="H22" s="13"/>
      <c r="I22" s="13"/>
      <c r="J22" s="13"/>
      <c r="K22" s="13"/>
      <c r="L22" s="13"/>
      <c r="M22" s="13"/>
      <c r="N22" s="13"/>
      <c r="O22" s="13"/>
      <c r="P22" s="485"/>
      <c r="Q22" s="13"/>
      <c r="R22" s="13"/>
      <c r="S22" s="13"/>
      <c r="T22" s="13"/>
      <c r="U22" s="13"/>
      <c r="V22" s="13"/>
      <c r="W22" s="13"/>
      <c r="X22" s="13"/>
      <c r="Y22" s="13"/>
      <c r="Z22" s="13"/>
      <c r="AA22" s="13"/>
      <c r="AB22" s="13"/>
      <c r="AC22" s="13"/>
      <c r="AD22" s="13"/>
      <c r="AE22" s="13"/>
      <c r="AF22" s="465"/>
      <c r="AU22" s="9"/>
      <c r="BG22" s="4"/>
      <c r="BH22" s="4"/>
      <c r="BI22" s="4"/>
      <c r="CB22" s="4"/>
      <c r="CC22" s="4"/>
      <c r="CD22" s="4"/>
      <c r="CW22" s="4"/>
      <c r="CX22" s="4"/>
      <c r="CY22" s="4"/>
      <c r="DR22" s="4"/>
      <c r="DS22" s="4"/>
      <c r="DT22" s="4"/>
      <c r="EM22" s="4"/>
      <c r="EN22" s="4"/>
      <c r="EO22" s="4"/>
      <c r="FH22" s="4"/>
      <c r="FI22" s="4"/>
      <c r="FJ22" s="4"/>
    </row>
    <row r="23" spans="1:166" s="2" customFormat="1">
      <c r="A23" s="5">
        <v>0.54166666666666696</v>
      </c>
      <c r="B23" s="13"/>
      <c r="C23" s="13"/>
      <c r="D23" s="13"/>
      <c r="E23" s="13"/>
      <c r="F23" s="13"/>
      <c r="G23" s="13"/>
      <c r="H23" s="13"/>
      <c r="I23" s="13"/>
      <c r="J23" s="13"/>
      <c r="K23" s="13"/>
      <c r="L23" s="13"/>
      <c r="M23" s="13"/>
      <c r="N23" s="13"/>
      <c r="O23" s="13"/>
      <c r="P23" s="485"/>
      <c r="Q23" s="13"/>
      <c r="R23" s="13"/>
      <c r="S23" s="13"/>
      <c r="T23" s="13"/>
      <c r="U23" s="13"/>
      <c r="V23" s="13"/>
      <c r="W23" s="13"/>
      <c r="X23" s="13"/>
      <c r="Y23" s="13"/>
      <c r="Z23" s="13"/>
      <c r="AA23" s="13"/>
      <c r="AB23" s="13"/>
      <c r="AC23" s="13"/>
      <c r="AD23" s="13"/>
      <c r="AE23" s="13"/>
      <c r="AF23" s="465"/>
      <c r="AH23" s="9"/>
      <c r="AI23" s="9"/>
      <c r="AJ23" s="9"/>
      <c r="AK23" s="9"/>
      <c r="AL23" s="9"/>
      <c r="AM23" s="9"/>
      <c r="AN23" s="9"/>
      <c r="AO23" s="9"/>
      <c r="AP23" s="9"/>
      <c r="AQ23" s="9"/>
      <c r="AR23" s="9"/>
      <c r="AS23" s="9"/>
      <c r="AT23" s="9"/>
      <c r="AU23" s="9"/>
      <c r="BG23" s="4"/>
      <c r="BH23" s="4"/>
      <c r="BI23" s="4"/>
      <c r="CB23" s="4"/>
      <c r="CC23" s="4"/>
      <c r="CD23" s="4"/>
      <c r="CW23" s="4"/>
      <c r="CX23" s="4"/>
      <c r="CY23" s="4"/>
      <c r="DR23" s="4"/>
      <c r="DS23" s="4"/>
      <c r="DT23" s="4"/>
      <c r="EM23" s="4"/>
      <c r="EN23" s="4"/>
      <c r="EO23" s="4"/>
      <c r="FH23" s="4"/>
      <c r="FI23" s="4"/>
      <c r="FJ23" s="4"/>
    </row>
    <row r="24" spans="1:166" s="2" customFormat="1">
      <c r="A24" s="5">
        <v>0.55208333333333304</v>
      </c>
      <c r="B24" s="13"/>
      <c r="C24" s="13"/>
      <c r="D24" s="13"/>
      <c r="E24" s="13"/>
      <c r="F24" s="13"/>
      <c r="G24" s="13"/>
      <c r="H24" s="13"/>
      <c r="I24" s="13"/>
      <c r="J24" s="13"/>
      <c r="K24" s="13"/>
      <c r="L24" s="13"/>
      <c r="M24" s="13"/>
      <c r="N24" s="13"/>
      <c r="O24" s="13"/>
      <c r="P24" s="485"/>
      <c r="Q24" s="13"/>
      <c r="R24" s="13"/>
      <c r="S24" s="13"/>
      <c r="T24" s="13"/>
      <c r="U24" s="13"/>
      <c r="V24" s="13"/>
      <c r="W24" s="13"/>
      <c r="X24" s="13"/>
      <c r="Y24" s="13"/>
      <c r="Z24" s="13"/>
      <c r="AA24" s="13"/>
      <c r="AB24" s="13"/>
      <c r="AC24" s="13"/>
      <c r="AD24" s="13"/>
      <c r="AE24" s="13"/>
      <c r="AF24" s="465"/>
      <c r="AH24" s="683"/>
      <c r="AI24" s="683"/>
      <c r="BG24" s="4"/>
      <c r="BH24" s="4"/>
      <c r="BI24" s="4"/>
      <c r="CB24" s="4"/>
      <c r="CC24" s="4"/>
      <c r="CD24" s="4"/>
      <c r="CW24" s="4"/>
      <c r="CX24" s="4"/>
      <c r="CY24" s="4"/>
      <c r="DR24" s="4"/>
      <c r="DS24" s="4"/>
      <c r="DT24" s="4"/>
      <c r="EM24" s="4"/>
      <c r="EN24" s="4"/>
      <c r="EO24" s="4"/>
      <c r="FH24" s="4"/>
      <c r="FI24" s="4"/>
      <c r="FJ24" s="4"/>
    </row>
    <row r="25" spans="1:166" s="2" customFormat="1">
      <c r="A25" s="5">
        <v>0.5625</v>
      </c>
      <c r="B25" s="13"/>
      <c r="C25" s="13"/>
      <c r="D25" s="13"/>
      <c r="E25" s="13"/>
      <c r="F25" s="13"/>
      <c r="G25" s="13"/>
      <c r="H25" s="13"/>
      <c r="I25" s="13"/>
      <c r="J25" s="13"/>
      <c r="K25" s="13"/>
      <c r="L25" s="13"/>
      <c r="M25" s="13"/>
      <c r="N25" s="13"/>
      <c r="O25" s="13"/>
      <c r="P25" s="485"/>
      <c r="Q25" s="13"/>
      <c r="R25" s="13"/>
      <c r="S25" s="13"/>
      <c r="T25" s="13"/>
      <c r="U25" s="13"/>
      <c r="V25" s="13"/>
      <c r="W25" s="13"/>
      <c r="X25" s="13"/>
      <c r="Y25" s="13"/>
      <c r="Z25" s="52"/>
      <c r="AA25" s="13"/>
      <c r="AB25" s="13"/>
      <c r="AC25" s="13"/>
      <c r="AD25" s="13"/>
      <c r="AE25" s="13"/>
      <c r="AF25" s="465"/>
      <c r="AJ25" s="137" t="str">
        <f>HYPERLINK("\\risintra-dept\DEPT\AFA\CAL\3000_GAL\3400_ESQUADRILHAS\3490_COMUM\MAPA_GM\GW","Arquivo de Documentos")</f>
        <v>Arquivo de Documentos</v>
      </c>
      <c r="AL25" s="4"/>
      <c r="AM25" s="4"/>
      <c r="AN25" s="4"/>
      <c r="BG25" s="4"/>
      <c r="BH25" s="4"/>
      <c r="BI25" s="4"/>
      <c r="CB25" s="4"/>
      <c r="CC25" s="4"/>
      <c r="CD25" s="4"/>
      <c r="CW25" s="4"/>
      <c r="CX25" s="4"/>
      <c r="CY25" s="4"/>
      <c r="DR25" s="4"/>
      <c r="DS25" s="4"/>
      <c r="DT25" s="4"/>
      <c r="EM25" s="4"/>
      <c r="EN25" s="4"/>
      <c r="EO25" s="4"/>
      <c r="FH25" s="4"/>
      <c r="FI25" s="4"/>
      <c r="FJ25" s="4"/>
    </row>
    <row r="26" spans="1:166" s="2" customFormat="1">
      <c r="A26" s="5">
        <v>0.57291666666666696</v>
      </c>
      <c r="B26" s="13"/>
      <c r="C26" s="13"/>
      <c r="D26" s="13"/>
      <c r="E26" s="13"/>
      <c r="F26" s="13"/>
      <c r="G26" s="13"/>
      <c r="H26" s="13"/>
      <c r="I26" s="13"/>
      <c r="J26" s="13"/>
      <c r="K26" s="13"/>
      <c r="L26" s="13"/>
      <c r="M26" s="13"/>
      <c r="N26" s="13"/>
      <c r="O26" s="13"/>
      <c r="P26" s="485"/>
      <c r="Q26" s="13"/>
      <c r="R26" s="13"/>
      <c r="S26" s="13"/>
      <c r="T26" s="13"/>
      <c r="U26" s="13"/>
      <c r="V26" s="13"/>
      <c r="W26" s="13"/>
      <c r="X26" s="13"/>
      <c r="Y26" s="13"/>
      <c r="Z26" s="13"/>
      <c r="AA26" s="13"/>
      <c r="AB26" s="13"/>
      <c r="AC26" s="13"/>
      <c r="AD26" s="13"/>
      <c r="AE26" s="13"/>
      <c r="AF26" s="465"/>
      <c r="AH26" s="7"/>
      <c r="AJ26" s="7"/>
      <c r="AK26" s="9"/>
      <c r="AL26" s="7"/>
      <c r="AM26" s="9"/>
      <c r="AN26" s="7"/>
      <c r="AO26" s="9"/>
      <c r="AP26" s="7"/>
      <c r="AQ26" s="9"/>
      <c r="AR26" s="7"/>
      <c r="BG26" s="4"/>
      <c r="BH26" s="4"/>
      <c r="BI26" s="4"/>
      <c r="CB26" s="4"/>
      <c r="CC26" s="4"/>
      <c r="CD26" s="4"/>
      <c r="CW26" s="4"/>
      <c r="CX26" s="4"/>
      <c r="CY26" s="4"/>
      <c r="DR26" s="4"/>
      <c r="DS26" s="4"/>
      <c r="DT26" s="4"/>
      <c r="EM26" s="4"/>
      <c r="EN26" s="4"/>
      <c r="EO26" s="4"/>
      <c r="FH26" s="4"/>
      <c r="FI26" s="4"/>
      <c r="FJ26" s="4"/>
    </row>
    <row r="27" spans="1:166" s="2" customFormat="1">
      <c r="A27" s="5">
        <v>0.58333333333333304</v>
      </c>
      <c r="B27" s="13"/>
      <c r="C27" s="13"/>
      <c r="D27" s="13"/>
      <c r="E27" s="13"/>
      <c r="F27" s="13"/>
      <c r="G27" s="13"/>
      <c r="H27" s="13"/>
      <c r="I27" s="13"/>
      <c r="J27" s="13"/>
      <c r="K27" s="13"/>
      <c r="L27" s="13"/>
      <c r="M27" s="478"/>
      <c r="N27" s="13"/>
      <c r="O27" s="13"/>
      <c r="P27" s="485"/>
      <c r="Q27" s="13"/>
      <c r="R27" s="13"/>
      <c r="S27" s="13"/>
      <c r="T27" s="13"/>
      <c r="U27" s="13"/>
      <c r="V27" s="13"/>
      <c r="W27" s="13"/>
      <c r="X27" s="13"/>
      <c r="Y27" s="13"/>
      <c r="Z27" s="13"/>
      <c r="AA27" s="13"/>
      <c r="AB27" s="13"/>
      <c r="AC27" s="13"/>
      <c r="AD27" s="13"/>
      <c r="AE27" s="13"/>
      <c r="AF27" s="465"/>
      <c r="AL27" s="4"/>
      <c r="AM27" s="4"/>
      <c r="AN27" s="4"/>
      <c r="BG27" s="4"/>
      <c r="BH27" s="4"/>
      <c r="BI27" s="4"/>
      <c r="CB27" s="4"/>
      <c r="CC27" s="4"/>
      <c r="CD27" s="4"/>
      <c r="CW27" s="4"/>
      <c r="CX27" s="4"/>
      <c r="CY27" s="4"/>
      <c r="DR27" s="4"/>
      <c r="DS27" s="4"/>
      <c r="DT27" s="4"/>
      <c r="EM27" s="4"/>
      <c r="EN27" s="4"/>
      <c r="EO27" s="4"/>
      <c r="FH27" s="4"/>
      <c r="FI27" s="4"/>
      <c r="FJ27" s="4"/>
    </row>
    <row r="28" spans="1:166" s="2" customFormat="1">
      <c r="A28" s="5">
        <v>0.59375</v>
      </c>
      <c r="B28" s="13"/>
      <c r="C28" s="13"/>
      <c r="D28" s="13"/>
      <c r="E28" s="13"/>
      <c r="F28" s="13"/>
      <c r="G28" s="13"/>
      <c r="H28" s="13"/>
      <c r="I28" s="13"/>
      <c r="J28" s="13"/>
      <c r="K28" s="13"/>
      <c r="L28" s="13"/>
      <c r="M28" s="13"/>
      <c r="N28" s="13"/>
      <c r="O28" s="13"/>
      <c r="P28" s="485"/>
      <c r="Q28" s="13"/>
      <c r="R28" s="13"/>
      <c r="S28" s="13"/>
      <c r="T28" s="13"/>
      <c r="U28" s="13"/>
      <c r="V28" s="13"/>
      <c r="W28" s="13"/>
      <c r="X28" s="13"/>
      <c r="Y28" s="13"/>
      <c r="Z28" s="13"/>
      <c r="AA28" s="13"/>
      <c r="AB28" s="13"/>
      <c r="AC28" s="13"/>
      <c r="AD28" s="13"/>
      <c r="AE28" s="13"/>
      <c r="AF28" s="465"/>
      <c r="AL28" s="4"/>
      <c r="AM28" s="4"/>
      <c r="AN28" s="4"/>
      <c r="BG28" s="4"/>
      <c r="BH28" s="4"/>
      <c r="BI28" s="4"/>
      <c r="CB28" s="4"/>
      <c r="CC28" s="4"/>
      <c r="CD28" s="4"/>
      <c r="CW28" s="4"/>
      <c r="CX28" s="4"/>
      <c r="CY28" s="4"/>
      <c r="DR28" s="4"/>
      <c r="DS28" s="4"/>
      <c r="DT28" s="4"/>
      <c r="EM28" s="4"/>
      <c r="EN28" s="4"/>
      <c r="EO28" s="4"/>
      <c r="FH28" s="4"/>
      <c r="FI28" s="4"/>
      <c r="FJ28" s="4"/>
    </row>
    <row r="29" spans="1:166" s="2" customFormat="1">
      <c r="A29" s="5">
        <v>0.60416666666666696</v>
      </c>
      <c r="B29" s="13"/>
      <c r="C29" s="13"/>
      <c r="D29" s="13"/>
      <c r="E29" s="13"/>
      <c r="F29" s="13"/>
      <c r="G29" s="13"/>
      <c r="H29" s="13"/>
      <c r="I29" s="13"/>
      <c r="J29" s="13"/>
      <c r="K29" s="13"/>
      <c r="L29" s="13"/>
      <c r="M29" s="478"/>
      <c r="N29" s="13"/>
      <c r="O29" s="13"/>
      <c r="P29" s="485"/>
      <c r="Q29" s="13"/>
      <c r="R29" s="13"/>
      <c r="S29" s="13"/>
      <c r="T29" s="13"/>
      <c r="U29" s="13"/>
      <c r="V29" s="13"/>
      <c r="W29" s="13"/>
      <c r="X29" s="13"/>
      <c r="Y29" s="13"/>
      <c r="Z29" s="13"/>
      <c r="AA29" s="13"/>
      <c r="AB29" s="13"/>
      <c r="AC29" s="13"/>
      <c r="AD29" s="13"/>
      <c r="AE29" s="13"/>
      <c r="AF29" s="465"/>
      <c r="AL29" s="4"/>
      <c r="AM29" s="4"/>
      <c r="AN29" s="4"/>
      <c r="BG29" s="4"/>
      <c r="BH29" s="4"/>
      <c r="BI29" s="4"/>
      <c r="CB29" s="4"/>
      <c r="CC29" s="4"/>
      <c r="CD29" s="4"/>
      <c r="CW29" s="4"/>
      <c r="CX29" s="4"/>
      <c r="CY29" s="4"/>
      <c r="DR29" s="4"/>
      <c r="DS29" s="4"/>
      <c r="DT29" s="4"/>
      <c r="EM29" s="4"/>
      <c r="EN29" s="4"/>
      <c r="EO29" s="4"/>
      <c r="FH29" s="4"/>
      <c r="FI29" s="4"/>
      <c r="FJ29" s="4"/>
    </row>
    <row r="30" spans="1:166" s="2" customFormat="1">
      <c r="A30" s="5">
        <v>0.61458333333333304</v>
      </c>
      <c r="B30" s="13"/>
      <c r="C30" s="13"/>
      <c r="D30" s="13"/>
      <c r="E30" s="13"/>
      <c r="F30" s="13"/>
      <c r="G30" s="13"/>
      <c r="H30" s="13"/>
      <c r="I30" s="13"/>
      <c r="J30" s="13"/>
      <c r="K30" s="13"/>
      <c r="L30" s="13"/>
      <c r="M30" s="13"/>
      <c r="N30" s="13"/>
      <c r="O30" s="13"/>
      <c r="P30" s="485"/>
      <c r="Q30" s="13"/>
      <c r="R30" s="13"/>
      <c r="S30" s="13"/>
      <c r="T30" s="13"/>
      <c r="U30" s="13"/>
      <c r="V30" s="13"/>
      <c r="W30" s="13"/>
      <c r="X30" s="13"/>
      <c r="Y30" s="13"/>
      <c r="Z30" s="13"/>
      <c r="AA30" s="13"/>
      <c r="AB30" s="13"/>
      <c r="AC30" s="13"/>
      <c r="AD30" s="13"/>
      <c r="AE30" s="13"/>
      <c r="AF30" s="465"/>
      <c r="BG30" s="4"/>
      <c r="BH30" s="4"/>
      <c r="BI30" s="4"/>
      <c r="CB30" s="4"/>
      <c r="CC30" s="4"/>
      <c r="CD30" s="4"/>
      <c r="CW30" s="4"/>
      <c r="CX30" s="4"/>
      <c r="CY30" s="4"/>
      <c r="DR30" s="4"/>
      <c r="DS30" s="4"/>
      <c r="DT30" s="4"/>
      <c r="EM30" s="4"/>
      <c r="EN30" s="4"/>
      <c r="EO30" s="4"/>
      <c r="FH30" s="4"/>
      <c r="FI30" s="4"/>
      <c r="FJ30" s="4"/>
    </row>
    <row r="31" spans="1:166" s="2" customFormat="1">
      <c r="A31" s="5">
        <v>0.625</v>
      </c>
      <c r="B31" s="13"/>
      <c r="C31" s="13"/>
      <c r="D31" s="13"/>
      <c r="E31" s="13"/>
      <c r="F31" s="13"/>
      <c r="G31" s="13"/>
      <c r="H31" s="13"/>
      <c r="I31" s="13"/>
      <c r="J31" s="13"/>
      <c r="K31" s="13"/>
      <c r="L31" s="13"/>
      <c r="M31" s="13"/>
      <c r="N31" s="13"/>
      <c r="O31" s="13"/>
      <c r="P31" s="485"/>
      <c r="Q31" s="13"/>
      <c r="R31" s="13"/>
      <c r="S31" s="13"/>
      <c r="T31" s="13"/>
      <c r="U31" s="13"/>
      <c r="V31" s="13"/>
      <c r="W31" s="13"/>
      <c r="X31" s="13"/>
      <c r="Y31" s="13"/>
      <c r="Z31" s="13"/>
      <c r="AA31" s="13"/>
      <c r="AB31" s="13"/>
      <c r="AC31" s="13"/>
      <c r="AD31" s="13"/>
      <c r="AE31" s="13"/>
      <c r="AF31" s="465"/>
      <c r="AL31" s="4"/>
      <c r="AM31" s="4"/>
      <c r="AN31" s="4"/>
      <c r="BG31" s="4"/>
      <c r="BH31" s="4"/>
      <c r="BI31" s="4"/>
      <c r="CB31" s="4"/>
      <c r="CC31" s="4"/>
      <c r="CD31" s="4"/>
      <c r="CW31" s="4"/>
      <c r="CX31" s="4"/>
      <c r="CY31" s="4"/>
      <c r="DR31" s="4"/>
      <c r="DS31" s="4"/>
      <c r="DT31" s="4"/>
      <c r="EM31" s="4"/>
      <c r="EN31" s="4"/>
      <c r="EO31" s="4"/>
      <c r="FH31" s="4"/>
      <c r="FI31" s="4"/>
      <c r="FJ31" s="4"/>
    </row>
    <row r="32" spans="1:166" s="2" customFormat="1">
      <c r="A32" s="5">
        <v>0.63541666666666696</v>
      </c>
      <c r="B32" s="13"/>
      <c r="C32" s="13"/>
      <c r="D32" s="13"/>
      <c r="E32" s="13"/>
      <c r="F32" s="13"/>
      <c r="G32" s="13"/>
      <c r="H32" s="13"/>
      <c r="I32" s="13"/>
      <c r="J32" s="13"/>
      <c r="K32" s="13"/>
      <c r="L32" s="13"/>
      <c r="M32" s="13"/>
      <c r="N32" s="13"/>
      <c r="O32" s="13"/>
      <c r="P32" s="485"/>
      <c r="Q32" s="13"/>
      <c r="R32" s="13"/>
      <c r="S32" s="13"/>
      <c r="T32" s="13"/>
      <c r="U32" s="13"/>
      <c r="V32" s="13"/>
      <c r="W32" s="13"/>
      <c r="X32" s="13"/>
      <c r="Y32" s="13"/>
      <c r="Z32" s="13"/>
      <c r="AA32" s="13"/>
      <c r="AB32" s="13"/>
      <c r="AC32" s="13"/>
      <c r="AD32" s="13"/>
      <c r="AE32" s="13"/>
      <c r="AF32" s="465"/>
      <c r="AL32" s="4"/>
      <c r="AM32" s="4"/>
      <c r="AN32" s="4"/>
      <c r="BG32" s="4"/>
      <c r="BH32" s="4"/>
      <c r="BI32" s="4"/>
      <c r="CB32" s="4"/>
      <c r="CC32" s="4"/>
      <c r="CD32" s="4"/>
      <c r="CW32" s="4"/>
      <c r="CX32" s="4"/>
      <c r="CY32" s="4"/>
      <c r="DR32" s="4"/>
      <c r="DS32" s="4"/>
      <c r="DT32" s="4"/>
      <c r="EM32" s="4"/>
      <c r="EN32" s="4"/>
      <c r="EO32" s="4"/>
      <c r="FH32" s="4"/>
      <c r="FI32" s="4"/>
      <c r="FJ32" s="4"/>
    </row>
    <row r="33" spans="1:166" s="2" customFormat="1">
      <c r="A33" s="5">
        <v>0.64583333333333404</v>
      </c>
      <c r="B33" s="13"/>
      <c r="C33" s="13"/>
      <c r="D33" s="13"/>
      <c r="E33" s="13"/>
      <c r="F33" s="13"/>
      <c r="G33" s="13"/>
      <c r="H33" s="13"/>
      <c r="I33" s="13"/>
      <c r="J33" s="13"/>
      <c r="K33" s="13"/>
      <c r="L33" s="13"/>
      <c r="M33" s="13"/>
      <c r="N33" s="13"/>
      <c r="O33" s="13"/>
      <c r="P33" s="485"/>
      <c r="Q33" s="13"/>
      <c r="R33" s="13"/>
      <c r="S33" s="13"/>
      <c r="T33" s="13"/>
      <c r="U33" s="13"/>
      <c r="V33" s="13"/>
      <c r="W33" s="13"/>
      <c r="X33" s="13"/>
      <c r="Y33" s="13"/>
      <c r="Z33" s="13"/>
      <c r="AA33" s="13"/>
      <c r="AB33" s="13"/>
      <c r="AC33" s="13"/>
      <c r="AD33" s="13"/>
      <c r="AE33" s="13"/>
      <c r="AF33" s="465"/>
      <c r="AL33" s="4"/>
      <c r="AM33" s="4"/>
      <c r="AN33" s="4"/>
      <c r="BG33" s="4"/>
      <c r="BH33" s="4"/>
      <c r="BI33" s="4"/>
      <c r="CB33" s="4"/>
      <c r="CC33" s="4"/>
      <c r="CD33" s="4"/>
      <c r="CW33" s="4"/>
      <c r="CX33" s="4"/>
      <c r="CY33" s="4"/>
      <c r="DR33" s="4"/>
      <c r="DS33" s="4"/>
      <c r="DT33" s="4"/>
      <c r="EM33" s="4"/>
      <c r="EN33" s="4"/>
      <c r="EO33" s="4"/>
      <c r="FH33" s="4"/>
      <c r="FI33" s="4"/>
      <c r="FJ33" s="4"/>
    </row>
    <row r="34" spans="1:166" s="2" customFormat="1">
      <c r="A34" s="5">
        <v>0.65625</v>
      </c>
      <c r="B34" s="13"/>
      <c r="C34" s="13"/>
      <c r="D34" s="13"/>
      <c r="E34" s="13"/>
      <c r="F34" s="13"/>
      <c r="G34" s="13"/>
      <c r="H34" s="13"/>
      <c r="I34" s="13"/>
      <c r="J34" s="13"/>
      <c r="K34" s="13"/>
      <c r="L34" s="13"/>
      <c r="M34" s="13"/>
      <c r="N34" s="13"/>
      <c r="O34" s="13"/>
      <c r="P34" s="485"/>
      <c r="Q34" s="13"/>
      <c r="R34" s="13"/>
      <c r="S34" s="13"/>
      <c r="T34" s="13"/>
      <c r="U34" s="13"/>
      <c r="V34" s="13"/>
      <c r="W34" s="13"/>
      <c r="X34" s="13"/>
      <c r="Y34" s="13"/>
      <c r="Z34" s="13"/>
      <c r="AA34" s="13"/>
      <c r="AB34" s="13"/>
      <c r="AC34" s="13"/>
      <c r="AD34" s="13"/>
      <c r="AE34" s="13"/>
      <c r="AF34" s="465"/>
      <c r="AL34" s="4"/>
      <c r="AM34" s="4"/>
      <c r="AN34" s="4"/>
      <c r="BG34" s="4"/>
      <c r="BH34" s="4"/>
      <c r="BI34" s="4"/>
      <c r="CB34" s="4"/>
      <c r="CC34" s="4"/>
      <c r="CD34" s="4"/>
      <c r="CW34" s="4"/>
      <c r="CX34" s="4"/>
      <c r="CY34" s="4"/>
      <c r="DR34" s="4"/>
      <c r="DS34" s="4"/>
      <c r="DT34" s="4"/>
      <c r="EM34" s="4"/>
      <c r="EN34" s="4"/>
      <c r="EO34" s="4"/>
      <c r="FH34" s="4"/>
      <c r="FI34" s="4"/>
      <c r="FJ34" s="4"/>
    </row>
    <row r="35" spans="1:166" s="2" customFormat="1">
      <c r="A35" s="5">
        <v>0.66666666666666696</v>
      </c>
      <c r="B35" s="13"/>
      <c r="C35" s="13"/>
      <c r="D35" s="13"/>
      <c r="E35" s="13"/>
      <c r="F35" s="13"/>
      <c r="G35" s="13"/>
      <c r="H35" s="13"/>
      <c r="I35" s="13"/>
      <c r="J35" s="13"/>
      <c r="K35" s="13"/>
      <c r="L35" s="13"/>
      <c r="M35" s="13"/>
      <c r="N35" s="13"/>
      <c r="O35" s="13"/>
      <c r="P35" s="485"/>
      <c r="Q35" s="13"/>
      <c r="R35" s="13"/>
      <c r="S35" s="13"/>
      <c r="T35" s="13"/>
      <c r="U35" s="13"/>
      <c r="V35" s="13"/>
      <c r="W35" s="13"/>
      <c r="X35" s="13"/>
      <c r="Y35" s="13"/>
      <c r="Z35" s="13"/>
      <c r="AA35" s="13"/>
      <c r="AB35" s="13"/>
      <c r="AC35" s="13"/>
      <c r="AD35" s="13"/>
      <c r="AE35" s="13"/>
      <c r="AF35" s="465"/>
      <c r="AL35" s="4"/>
      <c r="AM35" s="4"/>
      <c r="AN35" s="4"/>
      <c r="BG35" s="4"/>
      <c r="BH35" s="4"/>
      <c r="BI35" s="4"/>
      <c r="CB35" s="4"/>
      <c r="CC35" s="4"/>
      <c r="CD35" s="4"/>
      <c r="CW35" s="4"/>
      <c r="CX35" s="4"/>
      <c r="CY35" s="4"/>
      <c r="DR35" s="4"/>
      <c r="DS35" s="4"/>
      <c r="DT35" s="4"/>
      <c r="EM35" s="4"/>
      <c r="EN35" s="4"/>
      <c r="EO35" s="4"/>
      <c r="FH35" s="4"/>
      <c r="FI35" s="4"/>
      <c r="FJ35" s="4"/>
    </row>
    <row r="36" spans="1:166" s="2" customFormat="1">
      <c r="A36" s="5">
        <v>0.67708333333333404</v>
      </c>
      <c r="B36" s="13"/>
      <c r="C36" s="13"/>
      <c r="D36" s="13"/>
      <c r="E36" s="13"/>
      <c r="F36" s="13"/>
      <c r="G36" s="13"/>
      <c r="H36" s="13"/>
      <c r="I36" s="13"/>
      <c r="J36" s="13"/>
      <c r="K36" s="13"/>
      <c r="L36" s="13"/>
      <c r="M36" s="13"/>
      <c r="N36" s="13"/>
      <c r="O36" s="13"/>
      <c r="P36" s="485"/>
      <c r="Q36" s="13"/>
      <c r="R36" s="13"/>
      <c r="S36" s="13"/>
      <c r="T36" s="13"/>
      <c r="U36" s="13"/>
      <c r="V36" s="13"/>
      <c r="W36" s="13"/>
      <c r="X36" s="13"/>
      <c r="Y36" s="13"/>
      <c r="Z36" s="13"/>
      <c r="AA36" s="13"/>
      <c r="AB36" s="13"/>
      <c r="AC36" s="13"/>
      <c r="AD36" s="13"/>
      <c r="AE36" s="13"/>
      <c r="AF36" s="465"/>
      <c r="AL36" s="4"/>
      <c r="AM36" s="4"/>
      <c r="AN36" s="4"/>
      <c r="BG36" s="4"/>
      <c r="BH36" s="4"/>
      <c r="BI36" s="4"/>
      <c r="CB36" s="4"/>
      <c r="CC36" s="4"/>
      <c r="CD36" s="4"/>
      <c r="CW36" s="4"/>
      <c r="CX36" s="4"/>
      <c r="CY36" s="4"/>
      <c r="DR36" s="4"/>
      <c r="DS36" s="4"/>
      <c r="DT36" s="4"/>
      <c r="EM36" s="4"/>
      <c r="EN36" s="4"/>
      <c r="EO36" s="4"/>
      <c r="FH36" s="4"/>
      <c r="FI36" s="4"/>
      <c r="FJ36" s="4"/>
    </row>
    <row r="37" spans="1:166" s="2" customFormat="1">
      <c r="A37" s="5">
        <v>0.6875</v>
      </c>
      <c r="B37" s="13"/>
      <c r="C37" s="13"/>
      <c r="D37" s="13"/>
      <c r="E37" s="13"/>
      <c r="F37" s="13"/>
      <c r="G37" s="13"/>
      <c r="H37" s="13"/>
      <c r="I37" s="13"/>
      <c r="J37" s="13"/>
      <c r="K37" s="13"/>
      <c r="L37" s="13"/>
      <c r="M37" s="13"/>
      <c r="N37" s="13"/>
      <c r="O37" s="13"/>
      <c r="P37" s="485"/>
      <c r="Q37" s="13"/>
      <c r="R37" s="13"/>
      <c r="S37" s="13"/>
      <c r="T37" s="13"/>
      <c r="U37" s="13"/>
      <c r="V37" s="13"/>
      <c r="W37" s="13"/>
      <c r="X37" s="13"/>
      <c r="Y37" s="13"/>
      <c r="Z37" s="13"/>
      <c r="AA37" s="13"/>
      <c r="AB37" s="13"/>
      <c r="AC37" s="13"/>
      <c r="AD37" s="13"/>
      <c r="AE37" s="13"/>
      <c r="AF37" s="465"/>
      <c r="AL37" s="4"/>
      <c r="AM37" s="4"/>
      <c r="AN37" s="4"/>
      <c r="BG37" s="4"/>
      <c r="BH37" s="4"/>
      <c r="BI37" s="4"/>
      <c r="CB37" s="4"/>
      <c r="CC37" s="4"/>
      <c r="CD37" s="4"/>
      <c r="CW37" s="4"/>
      <c r="CX37" s="4"/>
      <c r="CY37" s="4"/>
      <c r="DR37" s="4"/>
      <c r="DS37" s="4"/>
      <c r="DT37" s="4"/>
      <c r="EM37" s="4"/>
      <c r="EN37" s="4"/>
      <c r="EO37" s="4"/>
      <c r="FH37" s="4"/>
      <c r="FI37" s="4"/>
      <c r="FJ37" s="4"/>
    </row>
    <row r="38" spans="1:166" s="2" customFormat="1">
      <c r="A38" s="5">
        <v>0.69791666666666696</v>
      </c>
      <c r="B38" s="13"/>
      <c r="C38" s="13"/>
      <c r="D38" s="13"/>
      <c r="E38" s="13"/>
      <c r="F38" s="13"/>
      <c r="G38" s="13"/>
      <c r="H38" s="13"/>
      <c r="I38" s="13"/>
      <c r="J38" s="13"/>
      <c r="K38" s="13"/>
      <c r="L38" s="13"/>
      <c r="M38" s="13"/>
      <c r="N38" s="13"/>
      <c r="O38" s="13"/>
      <c r="P38" s="485"/>
      <c r="Q38" s="13"/>
      <c r="R38" s="13"/>
      <c r="S38" s="13"/>
      <c r="T38" s="13"/>
      <c r="U38" s="13"/>
      <c r="V38" s="13"/>
      <c r="W38" s="13"/>
      <c r="X38" s="13"/>
      <c r="Y38" s="13"/>
      <c r="Z38" s="13"/>
      <c r="AA38" s="13"/>
      <c r="AB38" s="13"/>
      <c r="AC38" s="13"/>
      <c r="AD38" s="13"/>
      <c r="AE38" s="13"/>
      <c r="AF38" s="465"/>
      <c r="AL38" s="4"/>
      <c r="AM38" s="4"/>
      <c r="AN38" s="4"/>
      <c r="BG38" s="4"/>
      <c r="BH38" s="4"/>
      <c r="BI38" s="4"/>
      <c r="CB38" s="4"/>
      <c r="CC38" s="4"/>
      <c r="CD38" s="4"/>
      <c r="CW38" s="4"/>
      <c r="CX38" s="4"/>
      <c r="CY38" s="4"/>
      <c r="DR38" s="4"/>
      <c r="DS38" s="4"/>
      <c r="DT38" s="4"/>
      <c r="EM38" s="4"/>
      <c r="EN38" s="4"/>
      <c r="EO38" s="4"/>
      <c r="FH38" s="4"/>
      <c r="FI38" s="4"/>
      <c r="FJ38" s="4"/>
    </row>
    <row r="39" spans="1:166" s="2" customFormat="1">
      <c r="A39" s="5">
        <v>0.70833333333333404</v>
      </c>
      <c r="B39" s="51"/>
      <c r="C39" s="13"/>
      <c r="D39" s="13"/>
      <c r="E39" s="13"/>
      <c r="F39" s="13"/>
      <c r="G39" s="13"/>
      <c r="H39" s="13"/>
      <c r="I39" s="13"/>
      <c r="J39" s="13"/>
      <c r="K39" s="13"/>
      <c r="L39" s="13"/>
      <c r="M39" s="13"/>
      <c r="N39" s="13"/>
      <c r="O39" s="13"/>
      <c r="P39" s="485"/>
      <c r="Q39" s="13"/>
      <c r="R39" s="13"/>
      <c r="S39" s="13"/>
      <c r="T39" s="13"/>
      <c r="U39" s="13"/>
      <c r="V39" s="13"/>
      <c r="W39" s="13"/>
      <c r="X39" s="13"/>
      <c r="Y39" s="13"/>
      <c r="Z39" s="13"/>
      <c r="AA39" s="13"/>
      <c r="AB39" s="13"/>
      <c r="AC39" s="13"/>
      <c r="AD39" s="13"/>
      <c r="AE39" s="13"/>
      <c r="AF39" s="465"/>
      <c r="AL39" s="4"/>
      <c r="AM39" s="4"/>
      <c r="AN39" s="4"/>
      <c r="BG39" s="4"/>
      <c r="BH39" s="4"/>
      <c r="BI39" s="4"/>
      <c r="CB39" s="4"/>
      <c r="CC39" s="4"/>
      <c r="CD39" s="4"/>
      <c r="CW39" s="4"/>
      <c r="CX39" s="4"/>
      <c r="CY39" s="4"/>
      <c r="DR39" s="4"/>
      <c r="DS39" s="4"/>
      <c r="DT39" s="4"/>
      <c r="EM39" s="4"/>
      <c r="EN39" s="4"/>
      <c r="EO39" s="4"/>
      <c r="FH39" s="4"/>
      <c r="FI39" s="4"/>
      <c r="FJ39" s="4"/>
    </row>
    <row r="40" spans="1:166" s="2" customFormat="1">
      <c r="A40" s="5">
        <v>0.71875</v>
      </c>
      <c r="B40" s="13"/>
      <c r="C40" s="13"/>
      <c r="D40" s="13"/>
      <c r="E40" s="13"/>
      <c r="F40" s="13"/>
      <c r="G40" s="13"/>
      <c r="H40" s="13"/>
      <c r="I40" s="13"/>
      <c r="J40" s="13"/>
      <c r="K40" s="13"/>
      <c r="L40" s="13"/>
      <c r="M40" s="13"/>
      <c r="N40" s="13"/>
      <c r="O40" s="13"/>
      <c r="P40" s="485"/>
      <c r="Q40" s="13"/>
      <c r="R40" s="13"/>
      <c r="S40" s="13"/>
      <c r="T40" s="13"/>
      <c r="U40" s="13"/>
      <c r="V40" s="13"/>
      <c r="W40" s="13"/>
      <c r="X40" s="13"/>
      <c r="Y40" s="13"/>
      <c r="Z40" s="13"/>
      <c r="AA40" s="13"/>
      <c r="AB40" s="13"/>
      <c r="AC40" s="13"/>
      <c r="AD40" s="13"/>
      <c r="AE40" s="13"/>
      <c r="AF40" s="465"/>
      <c r="AL40" s="4"/>
      <c r="AM40" s="4"/>
      <c r="AN40" s="4"/>
      <c r="BG40" s="4"/>
      <c r="BH40" s="4"/>
      <c r="BI40" s="4"/>
      <c r="CB40" s="4"/>
      <c r="CC40" s="4"/>
      <c r="CD40" s="4"/>
      <c r="CW40" s="4"/>
      <c r="CX40" s="4"/>
      <c r="CY40" s="4"/>
      <c r="DR40" s="4"/>
      <c r="DS40" s="4"/>
      <c r="DT40" s="4"/>
      <c r="EM40" s="4"/>
      <c r="EN40" s="4"/>
      <c r="EO40" s="4"/>
      <c r="FH40" s="4"/>
      <c r="FI40" s="4"/>
      <c r="FJ40" s="4"/>
    </row>
    <row r="41" spans="1:166" s="2" customFormat="1">
      <c r="A41" s="5">
        <v>0.72916666666666696</v>
      </c>
      <c r="B41" s="13"/>
      <c r="C41" s="13"/>
      <c r="D41" s="13"/>
      <c r="E41" s="13"/>
      <c r="F41" s="13"/>
      <c r="G41" s="13"/>
      <c r="H41" s="13"/>
      <c r="I41" s="13"/>
      <c r="J41" s="13"/>
      <c r="K41" s="13"/>
      <c r="L41" s="13"/>
      <c r="M41" s="13"/>
      <c r="N41" s="13"/>
      <c r="O41" s="13"/>
      <c r="P41" s="485"/>
      <c r="Q41" s="13"/>
      <c r="R41" s="13"/>
      <c r="S41" s="13"/>
      <c r="T41" s="13"/>
      <c r="U41" s="13"/>
      <c r="V41" s="13"/>
      <c r="W41" s="13"/>
      <c r="X41" s="13"/>
      <c r="Y41" s="13"/>
      <c r="Z41" s="13"/>
      <c r="AA41" s="13"/>
      <c r="AB41" s="13"/>
      <c r="AC41" s="13"/>
      <c r="AD41" s="13"/>
      <c r="AE41" s="13"/>
      <c r="AF41" s="465"/>
      <c r="AL41" s="4"/>
      <c r="AM41" s="4"/>
      <c r="AN41" s="4"/>
      <c r="BG41" s="4"/>
      <c r="BH41" s="4"/>
      <c r="BI41" s="4"/>
      <c r="CB41" s="4"/>
      <c r="CC41" s="4"/>
      <c r="CD41" s="4"/>
      <c r="CW41" s="4"/>
      <c r="CX41" s="4"/>
      <c r="CY41" s="4"/>
      <c r="DR41" s="4"/>
      <c r="DS41" s="4"/>
      <c r="DT41" s="4"/>
      <c r="EM41" s="4"/>
      <c r="EN41" s="4"/>
      <c r="EO41" s="4"/>
      <c r="FH41" s="4"/>
      <c r="FI41" s="4"/>
      <c r="FJ41" s="4"/>
    </row>
    <row r="42" spans="1:166" s="2" customFormat="1" ht="12.75" customHeight="1">
      <c r="A42" s="5">
        <v>0.73958333333333404</v>
      </c>
      <c r="B42" s="13"/>
      <c r="C42" s="13"/>
      <c r="D42" s="13"/>
      <c r="E42" s="13"/>
      <c r="F42" s="13"/>
      <c r="G42" s="13"/>
      <c r="H42" s="13"/>
      <c r="I42" s="13"/>
      <c r="J42" s="13"/>
      <c r="K42" s="13"/>
      <c r="L42" s="13"/>
      <c r="M42" s="13"/>
      <c r="N42" s="13"/>
      <c r="O42" s="13"/>
      <c r="P42" s="485"/>
      <c r="Q42" s="13"/>
      <c r="R42" s="13"/>
      <c r="S42" s="13"/>
      <c r="T42" s="13"/>
      <c r="U42" s="13"/>
      <c r="V42" s="13"/>
      <c r="W42" s="13"/>
      <c r="X42" s="13"/>
      <c r="Y42" s="13"/>
      <c r="Z42" s="13"/>
      <c r="AA42" s="13"/>
      <c r="AB42" s="13"/>
      <c r="AC42" s="13"/>
      <c r="AD42" s="13"/>
      <c r="AE42" s="13"/>
      <c r="AF42" s="465"/>
      <c r="AL42" s="4"/>
      <c r="AM42" s="4"/>
      <c r="AN42" s="4"/>
      <c r="BG42" s="4"/>
      <c r="BH42" s="4"/>
      <c r="BI42" s="4"/>
      <c r="CB42" s="4"/>
      <c r="CC42" s="4"/>
      <c r="CD42" s="4"/>
      <c r="CW42" s="4"/>
      <c r="CX42" s="4"/>
      <c r="CY42" s="4"/>
      <c r="DR42" s="4"/>
      <c r="DS42" s="4"/>
      <c r="DT42" s="4"/>
      <c r="EM42" s="4"/>
      <c r="EN42" s="4"/>
      <c r="EO42" s="4"/>
      <c r="FH42" s="4"/>
      <c r="FI42" s="4"/>
      <c r="FJ42" s="4"/>
    </row>
    <row r="43" spans="1:166" s="2" customFormat="1" ht="12.75" customHeight="1">
      <c r="A43" s="5">
        <v>0.749999999999998</v>
      </c>
      <c r="B43" s="53"/>
      <c r="C43" s="53"/>
      <c r="D43" s="53"/>
      <c r="E43" s="53"/>
      <c r="F43" s="53"/>
      <c r="G43" s="53"/>
      <c r="H43" s="53"/>
      <c r="I43" s="53"/>
      <c r="J43" s="53"/>
      <c r="K43" s="53"/>
      <c r="L43" s="53"/>
      <c r="M43" s="53"/>
      <c r="N43" s="53"/>
      <c r="O43" s="53"/>
      <c r="P43" s="487"/>
      <c r="Q43" s="53"/>
      <c r="R43" s="53"/>
      <c r="S43" s="53"/>
      <c r="T43" s="53"/>
      <c r="U43" s="53"/>
      <c r="V43" s="53"/>
      <c r="W43" s="53"/>
      <c r="X43" s="53"/>
      <c r="Y43" s="53"/>
      <c r="Z43" s="53"/>
      <c r="AA43" s="53"/>
      <c r="AB43" s="53"/>
      <c r="AC43" s="53"/>
      <c r="AD43" s="53"/>
      <c r="AE43" s="53"/>
      <c r="AF43" s="467"/>
      <c r="AL43" s="4"/>
      <c r="AM43" s="4"/>
      <c r="AN43" s="4"/>
      <c r="BG43" s="4"/>
      <c r="BH43" s="4"/>
      <c r="BI43" s="4"/>
      <c r="CB43" s="4"/>
      <c r="CC43" s="4"/>
      <c r="CD43" s="4"/>
      <c r="CW43" s="4"/>
      <c r="CX43" s="4"/>
      <c r="CY43" s="4"/>
      <c r="DR43" s="4"/>
      <c r="DS43" s="4"/>
      <c r="DT43" s="4"/>
      <c r="EM43" s="4"/>
      <c r="EN43" s="4"/>
      <c r="EO43" s="4"/>
      <c r="FH43" s="4"/>
      <c r="FI43" s="4"/>
      <c r="FJ43" s="4"/>
    </row>
    <row r="44" spans="1:166" s="2" customFormat="1" ht="12.75" customHeight="1">
      <c r="A44" s="5">
        <v>0.76041666666666397</v>
      </c>
      <c r="B44" s="53"/>
      <c r="C44" s="53"/>
      <c r="D44" s="53"/>
      <c r="E44" s="53"/>
      <c r="F44" s="53"/>
      <c r="G44" s="53"/>
      <c r="H44" s="53"/>
      <c r="I44" s="53"/>
      <c r="J44" s="53"/>
      <c r="K44" s="53"/>
      <c r="L44" s="53"/>
      <c r="M44" s="53"/>
      <c r="N44" s="53"/>
      <c r="O44" s="53"/>
      <c r="P44" s="487"/>
      <c r="Q44" s="53"/>
      <c r="R44" s="53"/>
      <c r="S44" s="53"/>
      <c r="T44" s="53"/>
      <c r="U44" s="53"/>
      <c r="V44" s="53"/>
      <c r="W44" s="53"/>
      <c r="X44" s="53"/>
      <c r="Y44" s="53"/>
      <c r="Z44" s="53"/>
      <c r="AA44" s="53"/>
      <c r="AB44" s="53"/>
      <c r="AC44" s="53"/>
      <c r="AD44" s="53"/>
      <c r="AE44" s="53"/>
      <c r="AF44" s="467"/>
      <c r="AL44" s="4"/>
      <c r="AM44" s="4"/>
      <c r="AN44" s="4"/>
      <c r="BG44" s="4"/>
      <c r="BH44" s="4"/>
      <c r="BI44" s="4"/>
      <c r="CB44" s="4"/>
      <c r="CC44" s="4"/>
      <c r="CD44" s="4"/>
      <c r="CW44" s="4"/>
      <c r="CX44" s="4"/>
      <c r="CY44" s="4"/>
      <c r="DR44" s="4"/>
      <c r="DS44" s="4"/>
      <c r="DT44" s="4"/>
      <c r="EM44" s="4"/>
      <c r="EN44" s="4"/>
      <c r="EO44" s="4"/>
      <c r="FH44" s="4"/>
      <c r="FI44" s="4"/>
      <c r="FJ44" s="4"/>
    </row>
    <row r="45" spans="1:166" s="2" customFormat="1" ht="12.75" customHeight="1">
      <c r="A45" s="5">
        <v>0.77083333333333004</v>
      </c>
      <c r="B45" s="53"/>
      <c r="C45" s="53"/>
      <c r="D45" s="53"/>
      <c r="E45" s="53"/>
      <c r="F45" s="53"/>
      <c r="G45" s="53"/>
      <c r="H45" s="53"/>
      <c r="I45" s="53"/>
      <c r="J45" s="53"/>
      <c r="K45" s="53"/>
      <c r="L45" s="53"/>
      <c r="M45" s="53"/>
      <c r="N45" s="53"/>
      <c r="O45" s="53"/>
      <c r="P45" s="487"/>
      <c r="Q45" s="53"/>
      <c r="R45" s="53"/>
      <c r="S45" s="53"/>
      <c r="T45" s="53"/>
      <c r="U45" s="53"/>
      <c r="V45" s="53"/>
      <c r="W45" s="53"/>
      <c r="X45" s="53"/>
      <c r="Y45" s="53"/>
      <c r="Z45" s="53"/>
      <c r="AA45" s="53"/>
      <c r="AB45" s="53"/>
      <c r="AC45" s="53"/>
      <c r="AD45" s="53"/>
      <c r="AE45" s="53"/>
      <c r="AF45" s="467"/>
      <c r="AL45" s="4"/>
      <c r="AM45" s="4"/>
      <c r="AN45" s="4"/>
      <c r="BG45" s="4"/>
      <c r="BH45" s="4"/>
      <c r="BI45" s="4"/>
      <c r="CB45" s="4"/>
      <c r="CC45" s="4"/>
      <c r="CD45" s="4"/>
      <c r="CW45" s="4"/>
      <c r="CX45" s="4"/>
      <c r="CY45" s="4"/>
      <c r="DR45" s="4"/>
      <c r="DS45" s="4"/>
      <c r="DT45" s="4"/>
      <c r="EM45" s="4"/>
      <c r="EN45" s="4"/>
      <c r="EO45" s="4"/>
      <c r="FH45" s="4"/>
      <c r="FI45" s="4"/>
      <c r="FJ45" s="4"/>
    </row>
    <row r="46" spans="1:166" s="2" customFormat="1" ht="12.75" customHeight="1">
      <c r="A46" s="5">
        <v>0.781249999999996</v>
      </c>
      <c r="B46" s="53"/>
      <c r="C46" s="53"/>
      <c r="D46" s="53"/>
      <c r="E46" s="53"/>
      <c r="F46" s="53"/>
      <c r="G46" s="53"/>
      <c r="H46" s="53"/>
      <c r="I46" s="53"/>
      <c r="J46" s="53"/>
      <c r="K46" s="53"/>
      <c r="L46" s="53"/>
      <c r="M46" s="53"/>
      <c r="N46" s="53"/>
      <c r="O46" s="53"/>
      <c r="P46" s="487"/>
      <c r="Q46" s="53"/>
      <c r="R46" s="53"/>
      <c r="S46" s="53"/>
      <c r="T46" s="53"/>
      <c r="U46" s="53"/>
      <c r="V46" s="53"/>
      <c r="W46" s="53"/>
      <c r="X46" s="53"/>
      <c r="Y46" s="53"/>
      <c r="Z46" s="53"/>
      <c r="AA46" s="53"/>
      <c r="AB46" s="53"/>
      <c r="AC46" s="53"/>
      <c r="AD46" s="53"/>
      <c r="AE46" s="53"/>
      <c r="AF46" s="467"/>
      <c r="AL46" s="4"/>
      <c r="AM46" s="4"/>
      <c r="AN46" s="4"/>
      <c r="BG46" s="4"/>
      <c r="BH46" s="4"/>
      <c r="BI46" s="4"/>
      <c r="CB46" s="4"/>
      <c r="CC46" s="4"/>
      <c r="CD46" s="4"/>
      <c r="CW46" s="4"/>
      <c r="CX46" s="4"/>
      <c r="CY46" s="4"/>
      <c r="DR46" s="4"/>
      <c r="DS46" s="4"/>
      <c r="DT46" s="4"/>
      <c r="EM46" s="4"/>
      <c r="EN46" s="4"/>
      <c r="EO46" s="4"/>
      <c r="FH46" s="4"/>
      <c r="FI46" s="4"/>
      <c r="FJ46" s="4"/>
    </row>
    <row r="47" spans="1:166" s="2" customFormat="1" ht="12.75" customHeight="1">
      <c r="A47" s="5">
        <v>0.79166666666666197</v>
      </c>
      <c r="B47" s="53"/>
      <c r="C47" s="53"/>
      <c r="D47" s="53"/>
      <c r="E47" s="53"/>
      <c r="F47" s="53"/>
      <c r="G47" s="53"/>
      <c r="H47" s="53"/>
      <c r="I47" s="53"/>
      <c r="J47" s="53"/>
      <c r="K47" s="53"/>
      <c r="L47" s="53"/>
      <c r="M47" s="53"/>
      <c r="N47" s="53"/>
      <c r="O47" s="53"/>
      <c r="P47" s="487"/>
      <c r="Q47" s="53"/>
      <c r="R47" s="53"/>
      <c r="S47" s="53"/>
      <c r="T47" s="53"/>
      <c r="U47" s="53"/>
      <c r="V47" s="53"/>
      <c r="W47" s="53"/>
      <c r="X47" s="53"/>
      <c r="Y47" s="53"/>
      <c r="Z47" s="53"/>
      <c r="AA47" s="53"/>
      <c r="AB47" s="53"/>
      <c r="AC47" s="53"/>
      <c r="AD47" s="53"/>
      <c r="AE47" s="53"/>
      <c r="AF47" s="467"/>
      <c r="AL47" s="4"/>
      <c r="AM47" s="4"/>
      <c r="AN47" s="4"/>
      <c r="BG47" s="4"/>
      <c r="BH47" s="4"/>
      <c r="BI47" s="4"/>
      <c r="CB47" s="4"/>
      <c r="CC47" s="4"/>
      <c r="CD47" s="4"/>
      <c r="CW47" s="4"/>
      <c r="CX47" s="4"/>
      <c r="CY47" s="4"/>
      <c r="DR47" s="4"/>
      <c r="DS47" s="4"/>
      <c r="DT47" s="4"/>
      <c r="EM47" s="4"/>
      <c r="EN47" s="4"/>
      <c r="EO47" s="4"/>
      <c r="FH47" s="4"/>
      <c r="FI47" s="4"/>
      <c r="FJ47" s="4"/>
    </row>
    <row r="48" spans="1:166" s="2" customFormat="1" ht="12.75" customHeight="1">
      <c r="A48" s="5">
        <v>0.80208333333332804</v>
      </c>
      <c r="B48" s="53"/>
      <c r="C48" s="53"/>
      <c r="D48" s="53"/>
      <c r="E48" s="53"/>
      <c r="F48" s="53"/>
      <c r="G48" s="53"/>
      <c r="H48" s="53"/>
      <c r="I48" s="53"/>
      <c r="J48" s="53"/>
      <c r="K48" s="53"/>
      <c r="L48" s="53"/>
      <c r="M48" s="53"/>
      <c r="N48" s="53"/>
      <c r="O48" s="53"/>
      <c r="P48" s="487"/>
      <c r="Q48" s="53"/>
      <c r="R48" s="53"/>
      <c r="S48" s="53"/>
      <c r="T48" s="53"/>
      <c r="U48" s="53"/>
      <c r="V48" s="53"/>
      <c r="W48" s="53"/>
      <c r="X48" s="53"/>
      <c r="Y48" s="53"/>
      <c r="Z48" s="53"/>
      <c r="AA48" s="53"/>
      <c r="AB48" s="53"/>
      <c r="AC48" s="53"/>
      <c r="AD48" s="53"/>
      <c r="AE48" s="53"/>
      <c r="AF48" s="467"/>
      <c r="AL48" s="4"/>
      <c r="AM48" s="4"/>
      <c r="AN48" s="4"/>
      <c r="BG48" s="4"/>
      <c r="BH48" s="4"/>
      <c r="BI48" s="4"/>
      <c r="CB48" s="4"/>
      <c r="CC48" s="4"/>
      <c r="CD48" s="4"/>
      <c r="CW48" s="4"/>
      <c r="CX48" s="4"/>
      <c r="CY48" s="4"/>
      <c r="DR48" s="4"/>
      <c r="DS48" s="4"/>
      <c r="DT48" s="4"/>
      <c r="EM48" s="4"/>
      <c r="EN48" s="4"/>
      <c r="EO48" s="4"/>
      <c r="FH48" s="4"/>
      <c r="FI48" s="4"/>
      <c r="FJ48" s="4"/>
    </row>
    <row r="49" spans="1:166" s="2" customFormat="1" ht="12.75" customHeight="1">
      <c r="A49" s="5">
        <v>0.812499999999994</v>
      </c>
      <c r="B49" s="53"/>
      <c r="C49" s="53"/>
      <c r="D49" s="53"/>
      <c r="E49" s="53"/>
      <c r="F49" s="53"/>
      <c r="G49" s="53"/>
      <c r="H49" s="53"/>
      <c r="I49" s="53"/>
      <c r="J49" s="53"/>
      <c r="K49" s="53"/>
      <c r="L49" s="53"/>
      <c r="M49" s="53"/>
      <c r="N49" s="53"/>
      <c r="O49" s="53"/>
      <c r="P49" s="487"/>
      <c r="Q49" s="53"/>
      <c r="R49" s="53"/>
      <c r="S49" s="53"/>
      <c r="T49" s="53"/>
      <c r="U49" s="53"/>
      <c r="V49" s="53"/>
      <c r="W49" s="53"/>
      <c r="X49" s="53"/>
      <c r="Y49" s="53"/>
      <c r="Z49" s="53"/>
      <c r="AA49" s="53"/>
      <c r="AB49" s="53"/>
      <c r="AC49" s="53"/>
      <c r="AD49" s="53"/>
      <c r="AE49" s="53"/>
      <c r="AF49" s="467"/>
      <c r="AL49" s="4"/>
      <c r="AM49" s="4"/>
      <c r="AN49" s="4"/>
      <c r="BG49" s="4"/>
      <c r="BH49" s="4"/>
      <c r="BI49" s="4"/>
      <c r="CB49" s="4"/>
      <c r="CC49" s="4"/>
      <c r="CD49" s="4"/>
      <c r="CW49" s="4"/>
      <c r="CX49" s="4"/>
      <c r="CY49" s="4"/>
      <c r="DR49" s="4"/>
      <c r="DS49" s="4"/>
      <c r="DT49" s="4"/>
      <c r="EM49" s="4"/>
      <c r="EN49" s="4"/>
      <c r="EO49" s="4"/>
      <c r="FH49" s="4"/>
      <c r="FI49" s="4"/>
      <c r="FJ49" s="4"/>
    </row>
    <row r="50" spans="1:166" s="2" customFormat="1" ht="12.75" customHeight="1">
      <c r="A50" s="5">
        <v>0.82291666666665997</v>
      </c>
      <c r="B50" s="53"/>
      <c r="C50" s="53"/>
      <c r="D50" s="53"/>
      <c r="E50" s="53"/>
      <c r="F50" s="53"/>
      <c r="G50" s="53"/>
      <c r="H50" s="53"/>
      <c r="I50" s="53"/>
      <c r="J50" s="53"/>
      <c r="K50" s="53"/>
      <c r="L50" s="53"/>
      <c r="M50" s="53"/>
      <c r="N50" s="53"/>
      <c r="O50" s="53"/>
      <c r="P50" s="487"/>
      <c r="Q50" s="53"/>
      <c r="R50" s="53"/>
      <c r="S50" s="53"/>
      <c r="T50" s="53"/>
      <c r="U50" s="53"/>
      <c r="V50" s="53"/>
      <c r="W50" s="53"/>
      <c r="X50" s="53"/>
      <c r="Y50" s="53"/>
      <c r="Z50" s="53"/>
      <c r="AA50" s="53"/>
      <c r="AB50" s="53"/>
      <c r="AC50" s="53"/>
      <c r="AD50" s="53"/>
      <c r="AE50" s="53"/>
      <c r="AF50" s="467"/>
      <c r="AL50" s="4"/>
      <c r="AM50" s="4"/>
      <c r="AN50" s="4"/>
      <c r="BG50" s="4"/>
      <c r="BH50" s="4"/>
      <c r="BI50" s="4"/>
      <c r="CB50" s="4"/>
      <c r="CC50" s="4"/>
      <c r="CD50" s="4"/>
      <c r="CW50" s="4"/>
      <c r="CX50" s="4"/>
      <c r="CY50" s="4"/>
      <c r="DR50" s="4"/>
      <c r="DS50" s="4"/>
      <c r="DT50" s="4"/>
      <c r="EM50" s="4"/>
      <c r="EN50" s="4"/>
      <c r="EO50" s="4"/>
      <c r="FH50" s="4"/>
      <c r="FI50" s="4"/>
      <c r="FJ50" s="4"/>
    </row>
    <row r="51" spans="1:166" s="2" customFormat="1" ht="13.5" thickBot="1">
      <c r="A51" s="5">
        <v>0.83333333333332604</v>
      </c>
      <c r="B51" s="54"/>
      <c r="C51" s="54"/>
      <c r="D51" s="54"/>
      <c r="E51" s="54"/>
      <c r="F51" s="54"/>
      <c r="G51" s="54"/>
      <c r="H51" s="54"/>
      <c r="I51" s="54"/>
      <c r="J51" s="54"/>
      <c r="K51" s="54"/>
      <c r="L51" s="54"/>
      <c r="M51" s="54"/>
      <c r="N51" s="54"/>
      <c r="O51" s="54"/>
      <c r="P51" s="488"/>
      <c r="Q51" s="54"/>
      <c r="R51" s="54"/>
      <c r="S51" s="54"/>
      <c r="T51" s="54"/>
      <c r="U51" s="54"/>
      <c r="V51" s="54"/>
      <c r="W51" s="54"/>
      <c r="X51" s="54"/>
      <c r="Y51" s="54"/>
      <c r="Z51" s="54"/>
      <c r="AA51" s="54"/>
      <c r="AB51" s="54"/>
      <c r="AC51" s="54"/>
      <c r="AD51" s="54"/>
      <c r="AE51" s="54"/>
      <c r="AF51" s="468"/>
      <c r="AL51" s="4"/>
      <c r="AM51" s="4"/>
      <c r="AN51" s="4"/>
      <c r="BG51" s="4"/>
      <c r="BH51" s="4"/>
      <c r="BI51" s="4"/>
      <c r="CB51" s="4"/>
      <c r="CC51" s="4"/>
      <c r="CD51" s="4"/>
      <c r="CW51" s="4"/>
      <c r="CX51" s="4"/>
      <c r="CY51" s="4"/>
      <c r="DR51" s="4"/>
      <c r="DS51" s="4"/>
      <c r="DT51" s="4"/>
      <c r="EM51" s="4"/>
      <c r="EN51" s="4"/>
      <c r="EO51" s="4"/>
      <c r="FH51" s="4"/>
      <c r="FI51" s="4"/>
      <c r="FJ51" s="4"/>
    </row>
    <row r="52" spans="1:166"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row>
    <row r="53" spans="1:166"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row>
    <row r="54" spans="1:166"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row>
    <row r="55" spans="1:166" s="2" customFormat="1">
      <c r="A55" s="7"/>
      <c r="B55" s="11"/>
      <c r="I55" s="7"/>
      <c r="J55" s="7"/>
      <c r="K55" s="7"/>
      <c r="L55" s="7"/>
      <c r="M55" s="7"/>
      <c r="N55" s="7"/>
      <c r="O55" s="7"/>
      <c r="P55" s="7"/>
      <c r="Q55" s="7"/>
      <c r="R55" s="7"/>
      <c r="S55" s="7"/>
      <c r="T55" s="7"/>
      <c r="U55" s="7"/>
      <c r="V55" s="7"/>
      <c r="W55" s="7"/>
      <c r="X55" s="7"/>
      <c r="Y55" s="7"/>
      <c r="Z55" s="7"/>
      <c r="AA55" s="7"/>
      <c r="AB55" s="7"/>
      <c r="AC55" s="7"/>
      <c r="AD55" s="7"/>
      <c r="AE55" s="7"/>
    </row>
    <row r="56" spans="1:166"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row>
    <row r="57" spans="1:166"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row>
    <row r="58" spans="1:166"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row>
    <row r="59" spans="1:166"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row>
    <row r="60" spans="1:166"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row>
    <row r="61" spans="1:166"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row>
    <row r="62" spans="1:166"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row>
    <row r="63" spans="1:166"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row>
    <row r="64" spans="1:166"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row>
    <row r="65" spans="1:31"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row>
    <row r="66" spans="1:31"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row>
    <row r="67" spans="1:31"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row>
    <row r="68" spans="1:31"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row>
    <row r="69" spans="1:31"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row>
    <row r="70" spans="1:31"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row>
    <row r="71" spans="1:31"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row>
    <row r="72" spans="1:31"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row>
    <row r="73" spans="1:31"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row>
    <row r="74" spans="1:31"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row>
    <row r="75" spans="1:31"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row>
    <row r="76" spans="1:31"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row>
    <row r="77" spans="1:31"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row>
    <row r="78" spans="1:31"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row>
    <row r="79" spans="1:31"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row>
    <row r="80" spans="1:31"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row>
    <row r="81" spans="1:31"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row>
    <row r="82" spans="1:31"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row>
    <row r="83" spans="1:31"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row>
    <row r="84" spans="1:31"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row>
    <row r="85" spans="1:31"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row>
    <row r="86" spans="1:31"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row>
    <row r="87" spans="1:31"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row>
    <row r="88" spans="1:31"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row>
    <row r="89" spans="1:31"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row>
    <row r="90" spans="1:31"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row>
    <row r="91" spans="1:31"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row>
    <row r="92" spans="1:31"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row>
    <row r="93" spans="1:31"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row>
    <row r="94" spans="1:31"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row>
    <row r="95" spans="1:31"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row>
    <row r="96" spans="1:31"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row>
    <row r="97" spans="1:31"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row>
    <row r="98" spans="1:31"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row>
    <row r="99" spans="1:31"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row>
    <row r="100" spans="1:31"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row>
    <row r="101" spans="1:31"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row>
    <row r="102" spans="1:31"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row>
    <row r="103" spans="1:31"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row>
    <row r="104" spans="1:31"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row>
    <row r="105" spans="1:31"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row>
    <row r="106" spans="1:31"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row>
    <row r="107" spans="1:31"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row>
    <row r="108" spans="1:31"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row>
    <row r="109" spans="1:31"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row>
    <row r="110" spans="1:31"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row>
    <row r="111" spans="1:31"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row>
    <row r="112" spans="1:31"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row>
    <row r="113" spans="1:31"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row>
    <row r="114" spans="1:31"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row>
    <row r="115" spans="1:31"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row>
    <row r="116" spans="1:31"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row>
    <row r="117" spans="1:31"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row>
    <row r="118" spans="1:31"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row>
    <row r="119" spans="1:31"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row>
    <row r="120" spans="1:31"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row>
    <row r="121" spans="1:31"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row>
    <row r="122" spans="1:31"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row>
    <row r="123" spans="1:31"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row>
    <row r="124" spans="1:31"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row>
    <row r="125" spans="1:31"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row>
    <row r="126" spans="1:31"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row>
    <row r="127" spans="1:31"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row>
    <row r="128" spans="1:31"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row>
    <row r="129" spans="1:31"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row>
    <row r="130" spans="1:31"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row>
    <row r="131" spans="1:31"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row>
    <row r="132" spans="1:31"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row>
    <row r="133" spans="1:31"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row>
    <row r="134" spans="1:31"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row>
    <row r="135" spans="1:31"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row>
    <row r="136" spans="1:31"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row>
    <row r="137" spans="1:31"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row>
    <row r="138" spans="1:31"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row>
    <row r="139" spans="1:31"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row>
    <row r="140" spans="1:31"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row>
    <row r="141" spans="1:31"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row>
    <row r="142" spans="1:31"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row>
    <row r="143" spans="1:31"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row>
    <row r="144" spans="1:31"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row>
    <row r="145" spans="1:31"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row>
    <row r="146" spans="1:31"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row>
    <row r="147" spans="1:31"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row>
    <row r="148" spans="1:31"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row>
    <row r="149" spans="1:31"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row>
    <row r="150" spans="1:31"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row>
    <row r="151" spans="1:31"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row>
    <row r="152" spans="1:31"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row>
    <row r="153" spans="1:31"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row>
    <row r="154" spans="1:31"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row>
    <row r="155" spans="1:31"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row>
    <row r="156" spans="1:31"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row>
    <row r="157" spans="1:31"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row>
    <row r="158" spans="1:31"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row>
    <row r="159" spans="1:31"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row>
    <row r="160" spans="1:31"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row>
    <row r="161" spans="1:31"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row>
    <row r="162" spans="1:31"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row>
    <row r="163" spans="1:31"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row>
    <row r="164" spans="1:31"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row>
    <row r="165" spans="1:31"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row>
    <row r="166" spans="1:31"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row>
    <row r="167" spans="1:31"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row>
    <row r="168" spans="1:31"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row>
    <row r="169" spans="1:31"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row>
    <row r="170" spans="1:31"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row>
    <row r="171" spans="1:31"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row>
    <row r="172" spans="1:31"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row>
    <row r="173" spans="1:31"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row>
    <row r="174" spans="1:31"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row>
    <row r="175" spans="1:31"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row>
    <row r="176" spans="1:31"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row>
    <row r="177" spans="1:31"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row>
    <row r="178" spans="1:31"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row>
    <row r="179" spans="1:31"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row>
    <row r="180" spans="1:31"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row>
    <row r="181" spans="1:31"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row>
    <row r="182" spans="1:31"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row>
    <row r="183" spans="1:31"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row>
    <row r="184" spans="1:31"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row>
    <row r="185" spans="1:31"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row>
    <row r="186" spans="1:31"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row>
    <row r="187" spans="1:31"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row>
    <row r="188" spans="1:31"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row>
    <row r="189" spans="1:31"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row>
    <row r="190" spans="1:31"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row>
    <row r="191" spans="1:31"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row>
    <row r="192" spans="1:31"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row>
    <row r="193" spans="1:31"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row>
    <row r="194" spans="1:31"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row>
    <row r="195" spans="1:31"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row>
    <row r="196" spans="1:31"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row>
    <row r="197" spans="1:31"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row>
    <row r="198" spans="1:31"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row>
    <row r="199" spans="1:31"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row>
    <row r="200" spans="1:31"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row>
    <row r="201" spans="1:31"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row>
    <row r="202" spans="1:31"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row>
    <row r="203" spans="1:31"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row>
    <row r="204" spans="1:31"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row>
    <row r="205" spans="1:31"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row>
    <row r="206" spans="1:31"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row>
    <row r="207" spans="1:31"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row>
    <row r="208" spans="1:31"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row>
    <row r="209" spans="1:31"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row>
    <row r="210" spans="1:31"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row>
    <row r="211" spans="1:31"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row>
    <row r="212" spans="1:31"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row>
    <row r="213" spans="1:31"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row>
    <row r="214" spans="1:31"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row>
    <row r="215" spans="1:31"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row>
    <row r="216" spans="1:31"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row>
    <row r="217" spans="1:31"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row>
    <row r="218" spans="1:31"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row>
    <row r="219" spans="1:31"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row>
    <row r="220" spans="1:31"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row>
    <row r="221" spans="1:31"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row>
    <row r="222" spans="1:31"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row>
    <row r="223" spans="1:31"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row>
    <row r="224" spans="1:31"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row>
    <row r="225" spans="1:31"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row>
    <row r="226" spans="1:31"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row>
    <row r="227" spans="1:31"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row>
    <row r="228" spans="1:31"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row>
    <row r="229" spans="1:31"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row>
    <row r="230" spans="1:31"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row>
    <row r="231" spans="1:31"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row>
    <row r="232" spans="1:31"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row>
    <row r="233" spans="1:31"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row>
    <row r="234" spans="1:31"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row>
    <row r="235" spans="1:31"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row>
    <row r="236" spans="1:31"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row>
    <row r="237" spans="1:31"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row>
    <row r="238" spans="1:31"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row>
    <row r="239" spans="1:31"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row>
    <row r="240" spans="1:31"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row>
    <row r="241" spans="1:31"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row>
    <row r="242" spans="1:31"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row>
    <row r="243" spans="1:31"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row>
    <row r="244" spans="1:31"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row>
    <row r="245" spans="1:31"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row>
    <row r="246" spans="1:31"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row>
    <row r="247" spans="1:31"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row>
    <row r="248" spans="1:31"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row>
    <row r="249" spans="1:31"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row>
    <row r="250" spans="1:31"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row>
    <row r="251" spans="1:31"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row>
    <row r="252" spans="1:31"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row>
    <row r="253" spans="1:31"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row>
    <row r="254" spans="1:31"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row>
    <row r="255" spans="1:31"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row>
    <row r="256" spans="1:31"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row>
    <row r="257" spans="1:31"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row>
    <row r="258" spans="1:31"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row>
    <row r="259" spans="1:31"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row>
    <row r="260" spans="1:31"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row>
    <row r="261" spans="1:31"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row>
    <row r="262" spans="1:31"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row>
    <row r="263" spans="1:31"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row>
    <row r="264" spans="1:31"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row>
    <row r="265" spans="1:31"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row>
    <row r="266" spans="1:31"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row>
    <row r="267" spans="1:31"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row>
    <row r="268" spans="1:31"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row>
    <row r="269" spans="1:31"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row>
    <row r="270" spans="1:31"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row>
    <row r="271" spans="1:31"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row>
    <row r="272" spans="1:31"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row>
    <row r="273" spans="1:31"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row>
    <row r="274" spans="1:31"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row>
    <row r="275" spans="1:31"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row>
    <row r="276" spans="1:31"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row>
    <row r="277" spans="1:31"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row>
    <row r="278" spans="1:31"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row>
    <row r="279" spans="1:31"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row>
    <row r="280" spans="1:31"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row>
    <row r="281" spans="1:31"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row>
    <row r="282" spans="1:31"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row>
    <row r="283" spans="1:31"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row>
    <row r="284" spans="1:31"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row>
    <row r="285" spans="1:31"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row>
    <row r="286" spans="1:31"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row>
    <row r="287" spans="1:31"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row>
    <row r="288" spans="1:31"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row>
    <row r="289" spans="1:31"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row>
    <row r="290" spans="1:31"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row>
    <row r="291" spans="1:31"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row>
    <row r="292" spans="1:31"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row>
    <row r="293" spans="1:31"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row>
    <row r="294" spans="1:31"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row>
    <row r="295" spans="1:31"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row>
    <row r="296" spans="1:31"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row>
    <row r="297" spans="1:31"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row>
    <row r="298" spans="1:31"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row>
    <row r="299" spans="1:31"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row>
    <row r="300" spans="1:31"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row>
    <row r="301" spans="1:31"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row>
    <row r="302" spans="1:31"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row>
    <row r="303" spans="1:31"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row>
    <row r="304" spans="1:31"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row>
    <row r="305" spans="1:31"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row>
    <row r="306" spans="1:31"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row>
    <row r="307" spans="1:31"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row>
    <row r="308" spans="1:31"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row>
    <row r="309" spans="1:31"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row>
    <row r="310" spans="1:31"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row>
    <row r="311" spans="1:31"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row>
    <row r="312" spans="1:31"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row>
    <row r="313" spans="1:31"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row>
    <row r="314" spans="1:31"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row>
    <row r="315" spans="1:31"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row>
    <row r="316" spans="1:31"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row>
    <row r="317" spans="1:31"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row>
    <row r="318" spans="1:31"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row>
    <row r="319" spans="1:31"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row>
    <row r="320" spans="1:31"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row>
    <row r="321" spans="1:31"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row>
    <row r="322" spans="1:31"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row>
    <row r="323" spans="1:31"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row>
    <row r="324" spans="1:31"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row>
    <row r="325" spans="1:31"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row>
    <row r="326" spans="1:31"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row>
    <row r="327" spans="1:31"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row>
    <row r="328" spans="1:31"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row>
    <row r="329" spans="1:31"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row>
    <row r="330" spans="1:31"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row>
    <row r="331" spans="1:31"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row>
    <row r="332" spans="1:31"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row>
    <row r="333" spans="1:31"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row>
    <row r="334" spans="1:31"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row>
    <row r="335" spans="1:31"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row>
    <row r="336" spans="1:31"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row>
    <row r="337" spans="1:31"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row>
    <row r="338" spans="1:31"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row>
    <row r="339" spans="1:31"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row>
    <row r="340" spans="1:31"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row>
    <row r="341" spans="1:31"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row>
    <row r="342" spans="1:31"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row>
    <row r="343" spans="1:31"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row>
    <row r="344" spans="1:31"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row>
    <row r="345" spans="1:31"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row>
    <row r="346" spans="1:31"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row>
    <row r="347" spans="1:31"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row>
    <row r="348" spans="1:31"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row>
    <row r="349" spans="1:31"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row>
    <row r="350" spans="1:31"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row>
    <row r="351" spans="1:31"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row>
    <row r="352" spans="1:31"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row>
    <row r="353" spans="1:31"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row>
    <row r="354" spans="1:31"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row>
    <row r="355" spans="1:31"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row>
    <row r="356" spans="1:31"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row>
    <row r="357" spans="1:31"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row>
    <row r="358" spans="1:31"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row>
    <row r="359" spans="1:31"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row>
    <row r="360" spans="1:31"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row>
    <row r="361" spans="1:31"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row>
    <row r="362" spans="1:31"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row>
    <row r="363" spans="1:31"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row>
    <row r="364" spans="1:31"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row>
    <row r="365" spans="1:31"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row>
    <row r="366" spans="1:31"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row>
    <row r="367" spans="1:31"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row>
    <row r="368" spans="1:31"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row>
    <row r="369" spans="1:31"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row>
    <row r="370" spans="1:31"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row>
    <row r="371" spans="1:31"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row>
    <row r="372" spans="1:31"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row>
    <row r="373" spans="1:31"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row>
    <row r="374" spans="1:31"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row>
    <row r="375" spans="1:31"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row>
    <row r="376" spans="1:31"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row>
    <row r="377" spans="1:31"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row>
    <row r="378" spans="1:31"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row>
    <row r="379" spans="1:31"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row>
    <row r="380" spans="1:31"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row>
    <row r="381" spans="1:31"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row>
    <row r="382" spans="1:31"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row>
    <row r="383" spans="1:31"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row>
    <row r="384" spans="1:31"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row>
    <row r="385" spans="1:31"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row>
    <row r="386" spans="1:31"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row>
    <row r="387" spans="1:31"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row>
    <row r="388" spans="1:31"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row>
    <row r="389" spans="1:31"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row>
    <row r="390" spans="1:31"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row>
    <row r="391" spans="1:31"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row>
    <row r="392" spans="1:31"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row>
    <row r="393" spans="1:31"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row>
    <row r="394" spans="1:31"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row>
    <row r="395" spans="1:31"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row>
    <row r="396" spans="1:31"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row>
    <row r="397" spans="1:31"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row>
    <row r="398" spans="1:31"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row>
    <row r="399" spans="1:31"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row>
    <row r="400" spans="1:31"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row>
    <row r="401" spans="1:31"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row>
    <row r="402" spans="1:31"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row>
    <row r="403" spans="1:31"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row>
    <row r="404" spans="1:31"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row>
    <row r="405" spans="1:31"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row>
    <row r="406" spans="1:31"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row>
    <row r="407" spans="1:31"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row>
    <row r="408" spans="1:31"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row>
    <row r="409" spans="1:31"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row>
    <row r="410" spans="1:31"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row>
    <row r="411" spans="1:31"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row>
    <row r="412" spans="1:31"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row>
    <row r="413" spans="1:31"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row>
    <row r="414" spans="1:31"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row>
    <row r="415" spans="1:31"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row>
    <row r="416" spans="1:31"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row>
    <row r="417" spans="1:31"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row>
    <row r="418" spans="1:31"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row>
    <row r="419" spans="1:31"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row>
    <row r="420" spans="1:31"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row>
    <row r="421" spans="1:31"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row>
    <row r="422" spans="1:31"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row>
    <row r="423" spans="1:31"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row>
    <row r="424" spans="1:31"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row>
    <row r="425" spans="1:31"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row>
    <row r="426" spans="1:31"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row>
    <row r="427" spans="1:31"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row>
    <row r="428" spans="1:31"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row>
    <row r="429" spans="1:31"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row>
    <row r="430" spans="1:31"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row>
    <row r="431" spans="1:31"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row>
    <row r="432" spans="1:31"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row>
    <row r="433" spans="1:31"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row>
    <row r="434" spans="1:31"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row>
    <row r="435" spans="1:31"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row>
    <row r="436" spans="1:31"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row>
    <row r="437" spans="1:31"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row>
    <row r="438" spans="1:31"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row>
    <row r="439" spans="1:31"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row>
    <row r="440" spans="1:31"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row>
    <row r="441" spans="1:31"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row>
    <row r="442" spans="1:31"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row>
    <row r="443" spans="1:31"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row>
    <row r="444" spans="1:31"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row>
    <row r="445" spans="1:31"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row>
    <row r="446" spans="1:31"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row>
    <row r="447" spans="1:31"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row>
    <row r="448" spans="1:31"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row>
    <row r="449" spans="1:31"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row>
    <row r="450" spans="1:31"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row>
    <row r="451" spans="1:31"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row>
    <row r="452" spans="1:31"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row>
    <row r="453" spans="1:31"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row>
    <row r="454" spans="1:31"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row>
    <row r="455" spans="1:31"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row>
    <row r="456" spans="1:31"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row>
    <row r="457" spans="1:31"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row>
    <row r="458" spans="1:31"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row>
    <row r="459" spans="1:31"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row>
    <row r="460" spans="1:31"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row>
    <row r="461" spans="1:31"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row>
    <row r="462" spans="1:31"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row>
    <row r="463" spans="1:31"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row>
    <row r="464" spans="1:31"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row>
    <row r="465" spans="1:31"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row>
    <row r="466" spans="1:31"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row>
    <row r="467" spans="1:31"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row>
    <row r="468" spans="1:31"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row>
    <row r="469" spans="1:31"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row>
    <row r="470" spans="1:31"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row>
    <row r="471" spans="1:31"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row>
    <row r="472" spans="1:31"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row>
    <row r="473" spans="1:31"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row>
    <row r="474" spans="1:31"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row>
    <row r="475" spans="1:31"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row>
    <row r="476" spans="1:31"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row>
    <row r="477" spans="1:31"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row>
    <row r="478" spans="1:31"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row>
    <row r="479" spans="1:31"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row>
    <row r="480" spans="1:31"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row>
    <row r="481" spans="1:31"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row>
    <row r="482" spans="1:31"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row>
    <row r="483" spans="1:31"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row>
    <row r="484" spans="1:31"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row>
    <row r="485" spans="1:31"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row>
    <row r="486" spans="1:31"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row>
    <row r="487" spans="1:31"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row>
    <row r="488" spans="1:31"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row>
    <row r="489" spans="1:31"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row>
    <row r="490" spans="1:31"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row>
    <row r="491" spans="1:31"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row>
    <row r="492" spans="1:31"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row>
    <row r="493" spans="1:31"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row>
    <row r="494" spans="1:31"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row>
    <row r="495" spans="1:31"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row>
    <row r="496" spans="1:31"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row>
    <row r="497" spans="1:31"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row>
    <row r="498" spans="1:31"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row>
    <row r="499" spans="1:31"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row>
    <row r="500" spans="1:31"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row>
    <row r="501" spans="1:31"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row>
    <row r="502" spans="1:31"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row>
    <row r="503" spans="1:31"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row>
    <row r="504" spans="1:31"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row>
    <row r="505" spans="1:31"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row>
    <row r="506" spans="1:31"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row>
    <row r="507" spans="1:31"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row>
    <row r="508" spans="1:31"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row>
    <row r="509" spans="1:31"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row>
    <row r="510" spans="1:31"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row>
    <row r="511" spans="1:31"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row>
    <row r="512" spans="1:31"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row>
    <row r="513" spans="1:31"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row>
    <row r="514" spans="1:31"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row>
    <row r="515" spans="1:31"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row>
    <row r="516" spans="1:31"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row>
    <row r="517" spans="1:31"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row>
    <row r="518" spans="1:31"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row>
    <row r="519" spans="1:31"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row>
    <row r="520" spans="1:31"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row>
    <row r="521" spans="1:31"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row>
    <row r="522" spans="1:31"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row>
    <row r="523" spans="1:31"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row>
    <row r="524" spans="1:31"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row>
    <row r="525" spans="1:31"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row>
    <row r="526" spans="1:31"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row>
    <row r="527" spans="1:31"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row>
    <row r="528" spans="1:31"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row>
    <row r="529" spans="1:31"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row>
    <row r="530" spans="1:31"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row>
    <row r="531" spans="1:31"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row>
    <row r="532" spans="1:31"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row>
    <row r="533" spans="1:31"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row>
    <row r="534" spans="1:31"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row>
    <row r="535" spans="1:31"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row>
    <row r="536" spans="1:31"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row>
    <row r="537" spans="1:31"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row>
    <row r="538" spans="1:31"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row>
    <row r="539" spans="1:31"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row>
    <row r="540" spans="1:31"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row>
    <row r="541" spans="1:31"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row>
    <row r="542" spans="1:31"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row>
    <row r="543" spans="1:31"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row>
    <row r="544" spans="1:31"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row>
    <row r="545" spans="1:31"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row>
    <row r="546" spans="1:31"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row>
    <row r="547" spans="1:31"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row>
    <row r="548" spans="1:31"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row>
    <row r="549" spans="1:31"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row>
    <row r="550" spans="1:31"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row>
    <row r="551" spans="1:31"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row>
    <row r="552" spans="1:31"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row>
    <row r="553" spans="1:31"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row>
    <row r="554" spans="1:31"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row>
    <row r="555" spans="1:31"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row>
    <row r="556" spans="1:31"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row>
    <row r="557" spans="1:31"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row>
    <row r="558" spans="1:31"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row>
    <row r="559" spans="1:31"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row>
    <row r="560" spans="1:31"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row>
    <row r="561" spans="1:31"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row>
    <row r="562" spans="1:31"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row>
    <row r="563" spans="1:31"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row>
    <row r="564" spans="1:31"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row>
    <row r="565" spans="1:31"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row>
    <row r="566" spans="1:31"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row>
    <row r="567" spans="1:31"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row>
    <row r="568" spans="1:31"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row>
    <row r="569" spans="1:31"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row>
    <row r="570" spans="1:31"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row>
    <row r="571" spans="1:31"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row>
    <row r="572" spans="1:31"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row>
    <row r="573" spans="1:31"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row>
    <row r="574" spans="1:31"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row>
    <row r="575" spans="1:31"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row>
    <row r="576" spans="1:31"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row>
    <row r="577" spans="1:31"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row>
    <row r="578" spans="1:31"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row>
    <row r="579" spans="1:31"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row>
    <row r="580" spans="1:31"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row>
    <row r="581" spans="1:31"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row>
    <row r="582" spans="1:31"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row>
    <row r="583" spans="1:31"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row>
    <row r="584" spans="1:31"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row>
    <row r="585" spans="1:31"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row>
    <row r="586" spans="1:31"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row>
    <row r="587" spans="1:31"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row>
    <row r="588" spans="1:31"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row>
    <row r="589" spans="1:31"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row>
    <row r="590" spans="1:31"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row>
    <row r="591" spans="1:31"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row>
    <row r="592" spans="1:31"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row>
    <row r="593" spans="1:31"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row>
    <row r="594" spans="1:31"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row>
    <row r="595" spans="1:31"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row>
    <row r="596" spans="1:31"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row>
    <row r="597" spans="1:31"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row>
    <row r="598" spans="1:31"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row>
    <row r="599" spans="1:31"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row>
    <row r="600" spans="1:31"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row>
    <row r="601" spans="1:31"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row>
    <row r="602" spans="1:31"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row>
    <row r="603" spans="1:31"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row>
    <row r="604" spans="1:31"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row>
    <row r="605" spans="1:31"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row>
    <row r="606" spans="1:31"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row>
    <row r="607" spans="1:31"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row>
    <row r="608" spans="1:31"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row>
    <row r="609" spans="1:31"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row>
    <row r="610" spans="1:31"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row>
    <row r="611" spans="1:31"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row>
    <row r="612" spans="1:31"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row>
    <row r="613" spans="1:31"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row>
    <row r="614" spans="1:31"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row>
    <row r="615" spans="1:31"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row>
    <row r="616" spans="1:31"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row>
    <row r="617" spans="1:31"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row>
    <row r="618" spans="1:31"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row>
    <row r="619" spans="1:31"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row>
    <row r="620" spans="1:31"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row>
    <row r="621" spans="1:31"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row>
    <row r="622" spans="1:31"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row>
    <row r="623" spans="1:31"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row>
    <row r="624" spans="1:31"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row>
    <row r="625" spans="1:31"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row>
    <row r="626" spans="1:31"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row>
    <row r="627" spans="1:31"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row>
    <row r="628" spans="1:31"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row>
    <row r="629" spans="1:31"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row>
    <row r="630" spans="1:31"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row>
    <row r="631" spans="1:31"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row>
    <row r="632" spans="1:31"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row>
    <row r="633" spans="1:31"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row>
    <row r="634" spans="1:31"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row>
    <row r="635" spans="1:31"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row>
    <row r="636" spans="1:31"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row>
    <row r="637" spans="1:31"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row>
    <row r="638" spans="1:31"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row>
    <row r="639" spans="1:31"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row>
    <row r="640" spans="1:31"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row>
    <row r="641" spans="1:31"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row>
    <row r="642" spans="1:31"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row>
    <row r="643" spans="1:31"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row>
    <row r="644" spans="1:31"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row>
    <row r="645" spans="1:31"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row>
    <row r="646" spans="1:31"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row>
    <row r="647" spans="1:31"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row>
    <row r="648" spans="1:31"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row>
    <row r="649" spans="1:31"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row>
    <row r="650" spans="1:31"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row>
    <row r="651" spans="1:31"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row>
    <row r="652" spans="1:31"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row>
    <row r="653" spans="1:31"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row>
    <row r="654" spans="1:31"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row>
    <row r="655" spans="1:31"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row>
    <row r="656" spans="1:31"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row>
    <row r="657" spans="1:31"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row>
    <row r="658" spans="1:31"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row>
    <row r="659" spans="1:31"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row>
    <row r="660" spans="1:31"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row>
    <row r="661" spans="1:31"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row>
    <row r="662" spans="1:31"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row>
    <row r="663" spans="1:31"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row>
    <row r="664" spans="1:31"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row>
    <row r="665" spans="1:31"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row>
    <row r="666" spans="1:31"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row>
    <row r="667" spans="1:31"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row>
    <row r="668" spans="1:31"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row>
    <row r="669" spans="1:31"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row>
    <row r="670" spans="1:31"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row>
    <row r="671" spans="1:31"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row>
    <row r="672" spans="1:31"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row>
    <row r="673" spans="1:31"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row>
    <row r="674" spans="1:31"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row>
    <row r="675" spans="1:31"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row>
    <row r="676" spans="1:31"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row>
    <row r="677" spans="1:31"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row>
    <row r="678" spans="1:31"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row>
    <row r="679" spans="1:31"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row>
    <row r="680" spans="1:31"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row>
    <row r="681" spans="1:31"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row>
    <row r="682" spans="1:31"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row>
    <row r="683" spans="1:31"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row>
    <row r="684" spans="1:31"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row>
    <row r="685" spans="1:31"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row>
    <row r="686" spans="1:31"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row>
    <row r="687" spans="1:31"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row>
    <row r="688" spans="1:31"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row>
    <row r="689" spans="1:31"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row>
    <row r="690" spans="1:31"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row>
    <row r="691" spans="1:31"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row>
    <row r="692" spans="1:31"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row>
    <row r="693" spans="1:31"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row>
    <row r="694" spans="1:31"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row>
    <row r="695" spans="1:31"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row>
    <row r="696" spans="1:31"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row>
    <row r="697" spans="1:31"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row>
    <row r="698" spans="1:31"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row>
    <row r="699" spans="1:31"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row>
    <row r="700" spans="1:31"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row>
    <row r="701" spans="1:31"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row>
    <row r="702" spans="1:31"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row>
    <row r="703" spans="1:31"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row>
    <row r="704" spans="1:31"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row>
    <row r="705" spans="1:31"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row>
    <row r="706" spans="1:31"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row>
    <row r="707" spans="1:31"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row>
    <row r="708" spans="1:31"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row>
    <row r="709" spans="1:31"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row>
    <row r="710" spans="1:31"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row>
    <row r="711" spans="1:31"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row>
    <row r="712" spans="1:31"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row>
    <row r="713" spans="1:31"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row>
    <row r="714" spans="1:31"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row>
    <row r="715" spans="1:31"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row>
    <row r="716" spans="1:31"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row>
    <row r="717" spans="1:31"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row>
    <row r="718" spans="1:31"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row>
    <row r="719" spans="1:31"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row>
    <row r="720" spans="1:31"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row>
    <row r="721" spans="1:31"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row>
    <row r="722" spans="1:31"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row>
    <row r="723" spans="1:31"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row>
    <row r="724" spans="1:31"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row>
    <row r="725" spans="1:31"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row>
    <row r="726" spans="1:31"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row>
    <row r="727" spans="1:31"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row>
    <row r="728" spans="1:31"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row>
    <row r="729" spans="1:31"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row>
    <row r="730" spans="1:31"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row>
    <row r="731" spans="1:31"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row>
    <row r="732" spans="1:31"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row>
    <row r="733" spans="1:31"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row>
    <row r="734" spans="1:31"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row>
    <row r="735" spans="1:31"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row>
    <row r="736" spans="1:31"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row>
    <row r="737" spans="1:31"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row>
    <row r="738" spans="1:31"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row>
    <row r="739" spans="1:31"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row>
    <row r="740" spans="1:31"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row>
    <row r="741" spans="1:31"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row>
    <row r="742" spans="1:31"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row>
    <row r="743" spans="1:31"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row>
    <row r="744" spans="1:31"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row>
    <row r="745" spans="1:31"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row>
    <row r="746" spans="1:31"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row>
    <row r="747" spans="1:31"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row>
    <row r="748" spans="1:31"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row>
    <row r="749" spans="1:31"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row>
    <row r="750" spans="1:31"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row>
    <row r="751" spans="1:31"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row>
    <row r="752" spans="1:31"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row>
    <row r="753" spans="1:31"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row>
    <row r="754" spans="1:31"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row>
    <row r="755" spans="1:31"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row>
    <row r="756" spans="1:31"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row>
    <row r="757" spans="1:31"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row>
    <row r="758" spans="1:31"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row>
    <row r="759" spans="1:31"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row>
    <row r="760" spans="1:31"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row>
    <row r="761" spans="1:31"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row>
    <row r="762" spans="1:31"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row>
    <row r="763" spans="1:31"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row>
    <row r="764" spans="1:31"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row>
    <row r="765" spans="1:31"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row>
    <row r="766" spans="1:31"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row>
    <row r="767" spans="1:31"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row>
    <row r="768" spans="1:31"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row>
    <row r="769" spans="1:31"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row>
    <row r="770" spans="1:31"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row>
    <row r="771" spans="1:31"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row>
    <row r="772" spans="1:31"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row>
    <row r="773" spans="1:31"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row>
    <row r="774" spans="1:31"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row>
    <row r="775" spans="1:31"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row>
    <row r="776" spans="1:31"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row>
    <row r="777" spans="1:31"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row>
    <row r="778" spans="1:31"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row>
    <row r="779" spans="1:31"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row>
    <row r="780" spans="1:31"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row>
    <row r="781" spans="1:31"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row>
    <row r="782" spans="1:31"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row>
    <row r="783" spans="1:31"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row>
    <row r="784" spans="1:31"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row>
    <row r="785" spans="1:31"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row>
    <row r="786" spans="1:31"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row>
    <row r="787" spans="1:31"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row>
    <row r="788" spans="1:31"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row>
    <row r="789" spans="1:31"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row>
    <row r="790" spans="1:31"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row>
    <row r="791" spans="1:31"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row>
    <row r="792" spans="1:31"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row>
    <row r="793" spans="1:31"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row>
    <row r="794" spans="1:31"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row>
    <row r="795" spans="1:31"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row>
    <row r="796" spans="1:31"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row>
    <row r="797" spans="1:31"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row>
    <row r="798" spans="1:31"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row>
  </sheetData>
  <sheetProtection sheet="1" formatCells="0" insertHyperlinks="0"/>
  <mergeCells count="9">
    <mergeCell ref="B1:AE1"/>
    <mergeCell ref="AJ20:AM20"/>
    <mergeCell ref="AQ20:AT20"/>
    <mergeCell ref="K56:T56"/>
    <mergeCell ref="M54:O54"/>
    <mergeCell ref="K54:L54"/>
    <mergeCell ref="AH5:AU16"/>
    <mergeCell ref="AH24:AI24"/>
    <mergeCell ref="AH18:AI18"/>
  </mergeCells>
  <phoneticPr fontId="3" type="noConversion"/>
  <conditionalFormatting sqref="C3:AF51 B4:B51">
    <cfRule type="cellIs" priority="1" stopIfTrue="1" operator="notEqual">
      <formula>0</formula>
    </cfRule>
    <cfRule type="expression" dxfId="135" priority="2" stopIfTrue="1">
      <formula>OR(WEEKDAY(B$2)=1,WEEKDAY(B$2)=7)</formula>
    </cfRule>
    <cfRule type="expression" dxfId="134" priority="3" stopIfTrue="1">
      <formula>B$2=TODAY()</formula>
    </cfRule>
  </conditionalFormatting>
  <conditionalFormatting sqref="B2:AF2">
    <cfRule type="cellIs" dxfId="133" priority="4" stopIfTrue="1" operator="equal">
      <formula>TODAY()</formula>
    </cfRule>
  </conditionalFormatting>
  <conditionalFormatting sqref="B3">
    <cfRule type="cellIs" priority="5" stopIfTrue="1" operator="notEqual">
      <formula>0</formula>
    </cfRule>
    <cfRule type="expression" dxfId="132" priority="6" stopIfTrue="1">
      <formula>OR(WEEKDAY(XFD$2)=1,WEEKDAY(XFD$2)=7)</formula>
    </cfRule>
    <cfRule type="expression" dxfId="131" priority="7" stopIfTrue="1">
      <formula>XFD$2=TODAY()</formula>
    </cfRule>
  </conditionalFormatting>
  <pageMargins left="0.75" right="0.75" top="1" bottom="1" header="0.5" footer="0.5"/>
  <pageSetup paperSize="9" scale="79" orientation="portrait" horizontalDpi="200" verticalDpi="200" r:id="rId1"/>
  <headerFooter alignWithMargins="0"/>
  <rowBreaks count="1" manualBreakCount="1">
    <brk id="51" max="16383" man="1"/>
  </rowBreaks>
  <colBreaks count="1" manualBreakCount="1">
    <brk id="31"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88067" r:id="rId4" name="Button 3">
              <controlPr defaultSize="0" print="0" autoFill="0" autoPict="0" macro="[0]!procurar">
                <anchor moveWithCells="1" sizeWithCells="1">
                  <from>
                    <xdr:col>35</xdr:col>
                    <xdr:colOff>28575</xdr:colOff>
                    <xdr:row>31</xdr:row>
                    <xdr:rowOff>76200</xdr:rowOff>
                  </from>
                  <to>
                    <xdr:col>44</xdr:col>
                    <xdr:colOff>66675</xdr:colOff>
                    <xdr:row>35</xdr:row>
                    <xdr:rowOff>0</xdr:rowOff>
                  </to>
                </anchor>
              </controlPr>
            </control>
          </mc:Choice>
        </mc:AlternateContent>
        <mc:AlternateContent xmlns:mc="http://schemas.openxmlformats.org/markup-compatibility/2006">
          <mc:Choice Requires="x14">
            <control shapeId="88070" r:id="rId5" name="Button 6">
              <controlPr defaultSize="0" print="0" autoFill="0" autoPict="0" macro="[0]!_xludf.Save">
                <anchor moveWithCells="1" sizeWithCells="1">
                  <from>
                    <xdr:col>35</xdr:col>
                    <xdr:colOff>28575</xdr:colOff>
                    <xdr:row>37</xdr:row>
                    <xdr:rowOff>0</xdr:rowOff>
                  </from>
                  <to>
                    <xdr:col>44</xdr:col>
                    <xdr:colOff>66675</xdr:colOff>
                    <xdr:row>40</xdr:row>
                    <xdr:rowOff>85725</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1">
    <tabColor rgb="FF00DE64"/>
  </sheetPr>
  <dimension ref="A1:FJ798"/>
  <sheetViews>
    <sheetView zoomScaleNormal="100" workbookViewId="0">
      <pane xSplit="1" ySplit="2" topLeftCell="W3" activePane="bottomRight" state="frozenSplit"/>
      <selection activeCell="B3" sqref="B3"/>
      <selection pane="topRight" activeCell="B3" sqref="B3"/>
      <selection pane="bottomLeft" activeCell="B3" sqref="B3"/>
      <selection pane="bottomRight" activeCell="U12" sqref="U12"/>
    </sheetView>
  </sheetViews>
  <sheetFormatPr defaultColWidth="3.28515625" defaultRowHeight="12.75"/>
  <cols>
    <col min="1" max="1" width="6.85546875" style="7" customWidth="1"/>
    <col min="2" max="2" width="3.28515625" style="11"/>
    <col min="3" max="32" width="3.28515625" style="7"/>
    <col min="33" max="33" width="3.28515625" style="7" customWidth="1"/>
    <col min="34" max="16384" width="3.28515625" style="7"/>
  </cols>
  <sheetData>
    <row r="1" spans="1:166" s="2" customFormat="1" ht="13.5" thickBot="1">
      <c r="A1" s="1">
        <v>2019</v>
      </c>
      <c r="B1" s="678" t="str">
        <f ca="1">LEFT(RIGHT(CELL("filename",D9),LEN(CELL("filename",D9))-FIND("]",CELL("filename",D9))),MIN(FIND({1;2;3;4;5;6;7;8;9;0},RIGHT(CELL("filename",D9),LEN(CELL("filename",D9))-FIND("]",CELL("filename",D9)))&amp;1234567890))-1)</f>
        <v>Fevereiro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2">
        <f ca="1">IF($B$1="Janeiro",1,IF($B$1="Fevereiro",2,IF($B$1="Março",3,IF($B$1="Abril",4,IF($B$1="Maio",5,IF($B$1="Junho",6,""))))))</f>
        <v>2</v>
      </c>
      <c r="AG1" s="2" t="str">
        <f ca="1">IF($B$1="Julho",7,IF($B$1="Agosto",8,IF($B$1="Setembro",9,IF($B$1="Outubro",10,IF($B$1="Novembro",11,IF($B$1="Dezembro",12,""))))))</f>
        <v/>
      </c>
    </row>
    <row r="2" spans="1:166" s="2" customFormat="1" ht="13.5" thickBot="1">
      <c r="A2" s="1" t="str">
        <f ca="1">CONCATENATE(AF1,AG1)</f>
        <v>2</v>
      </c>
      <c r="B2" s="10">
        <f ca="1">DATE($A$1,$A$2,1)</f>
        <v>43497</v>
      </c>
      <c r="C2" s="10">
        <f t="shared" ref="C2:AE2" ca="1" si="0">B2+1</f>
        <v>43498</v>
      </c>
      <c r="D2" s="10">
        <f t="shared" ca="1" si="0"/>
        <v>43499</v>
      </c>
      <c r="E2" s="10">
        <f t="shared" ca="1" si="0"/>
        <v>43500</v>
      </c>
      <c r="F2" s="10">
        <f t="shared" ca="1" si="0"/>
        <v>43501</v>
      </c>
      <c r="G2" s="10">
        <f t="shared" ca="1" si="0"/>
        <v>43502</v>
      </c>
      <c r="H2" s="10">
        <f t="shared" ca="1" si="0"/>
        <v>43503</v>
      </c>
      <c r="I2" s="10">
        <f t="shared" ca="1" si="0"/>
        <v>43504</v>
      </c>
      <c r="J2" s="10">
        <f t="shared" ca="1" si="0"/>
        <v>43505</v>
      </c>
      <c r="K2" s="10">
        <f t="shared" ca="1" si="0"/>
        <v>43506</v>
      </c>
      <c r="L2" s="10">
        <f t="shared" ca="1" si="0"/>
        <v>43507</v>
      </c>
      <c r="M2" s="10">
        <f t="shared" ca="1" si="0"/>
        <v>43508</v>
      </c>
      <c r="N2" s="10">
        <f t="shared" ca="1" si="0"/>
        <v>43509</v>
      </c>
      <c r="O2" s="10">
        <f t="shared" ca="1" si="0"/>
        <v>43510</v>
      </c>
      <c r="P2" s="10">
        <f t="shared" ca="1" si="0"/>
        <v>43511</v>
      </c>
      <c r="Q2" s="10">
        <f t="shared" ca="1" si="0"/>
        <v>43512</v>
      </c>
      <c r="R2" s="10">
        <f t="shared" ca="1" si="0"/>
        <v>43513</v>
      </c>
      <c r="S2" s="10">
        <f t="shared" ca="1" si="0"/>
        <v>43514</v>
      </c>
      <c r="T2" s="10">
        <f t="shared" ca="1" si="0"/>
        <v>43515</v>
      </c>
      <c r="U2" s="10">
        <f t="shared" ca="1" si="0"/>
        <v>43516</v>
      </c>
      <c r="V2" s="10">
        <f t="shared" ca="1" si="0"/>
        <v>43517</v>
      </c>
      <c r="W2" s="10">
        <f t="shared" ca="1" si="0"/>
        <v>43518</v>
      </c>
      <c r="X2" s="10">
        <f t="shared" ca="1" si="0"/>
        <v>43519</v>
      </c>
      <c r="Y2" s="10">
        <f t="shared" ca="1" si="0"/>
        <v>43520</v>
      </c>
      <c r="Z2" s="10">
        <f t="shared" ca="1" si="0"/>
        <v>43521</v>
      </c>
      <c r="AA2" s="10">
        <f t="shared" ca="1" si="0"/>
        <v>43522</v>
      </c>
      <c r="AB2" s="10">
        <f t="shared" ca="1" si="0"/>
        <v>43523</v>
      </c>
      <c r="AC2" s="10">
        <f t="shared" ca="1" si="0"/>
        <v>43524</v>
      </c>
      <c r="AD2" s="528"/>
      <c r="AE2" s="15">
        <f t="shared" si="0"/>
        <v>1</v>
      </c>
    </row>
    <row r="3" spans="1:166" s="2" customFormat="1" ht="13.5" thickBot="1">
      <c r="A3" s="3">
        <v>0.33333333333333331</v>
      </c>
      <c r="B3" s="28" t="s">
        <v>121</v>
      </c>
      <c r="C3" s="18"/>
      <c r="D3" s="25"/>
      <c r="E3" s="25"/>
      <c r="F3" s="24"/>
      <c r="G3" s="30">
        <v>7</v>
      </c>
      <c r="H3" s="30">
        <v>7</v>
      </c>
      <c r="I3" s="30">
        <v>7</v>
      </c>
      <c r="J3" s="24"/>
      <c r="K3" s="16"/>
      <c r="L3" s="30">
        <v>7</v>
      </c>
      <c r="M3" s="30">
        <v>7</v>
      </c>
      <c r="N3" s="30">
        <v>7</v>
      </c>
      <c r="O3" s="30">
        <v>7</v>
      </c>
      <c r="P3" s="30">
        <v>7</v>
      </c>
      <c r="Q3" s="16"/>
      <c r="R3" s="16"/>
      <c r="S3" s="16"/>
      <c r="T3" s="30">
        <v>4</v>
      </c>
      <c r="U3" s="16"/>
      <c r="V3" s="16"/>
      <c r="W3" s="16"/>
      <c r="X3" s="30" t="s">
        <v>121</v>
      </c>
      <c r="Y3" s="16"/>
      <c r="Z3" s="28">
        <v>7</v>
      </c>
      <c r="AA3" s="18"/>
      <c r="AB3" s="503">
        <v>5</v>
      </c>
      <c r="AC3" s="30">
        <v>4</v>
      </c>
      <c r="AD3" s="527">
        <v>7</v>
      </c>
      <c r="AE3" s="16"/>
      <c r="AL3" s="4"/>
      <c r="AM3" s="4"/>
      <c r="AN3" s="4"/>
      <c r="BG3" s="4"/>
      <c r="BH3" s="4"/>
      <c r="BI3" s="4"/>
      <c r="CB3" s="4"/>
      <c r="CC3" s="4"/>
      <c r="CD3" s="4"/>
      <c r="CW3" s="4"/>
      <c r="CX3" s="4"/>
      <c r="CY3" s="4"/>
      <c r="DR3" s="4"/>
      <c r="DS3" s="4"/>
      <c r="DT3" s="4"/>
      <c r="EM3" s="4"/>
      <c r="EN3" s="4"/>
      <c r="EO3" s="4"/>
      <c r="FH3" s="4"/>
      <c r="FI3" s="4"/>
      <c r="FJ3" s="4"/>
    </row>
    <row r="4" spans="1:166" s="2" customFormat="1" ht="13.5" thickBot="1">
      <c r="A4" s="5">
        <v>0.34375</v>
      </c>
      <c r="B4" s="25"/>
      <c r="C4" s="18"/>
      <c r="D4" s="18"/>
      <c r="E4" s="18"/>
      <c r="F4" s="25"/>
      <c r="G4" s="18"/>
      <c r="H4" s="18"/>
      <c r="I4" s="18"/>
      <c r="J4" s="18"/>
      <c r="K4" s="18"/>
      <c r="L4" s="18"/>
      <c r="M4" s="18"/>
      <c r="N4" s="18"/>
      <c r="O4" s="30">
        <v>5</v>
      </c>
      <c r="P4" s="18"/>
      <c r="Q4" s="18"/>
      <c r="R4" s="18"/>
      <c r="S4" s="18"/>
      <c r="T4" s="18"/>
      <c r="U4" s="18"/>
      <c r="V4" s="18"/>
      <c r="W4" s="18"/>
      <c r="X4" s="18"/>
      <c r="Y4" s="18"/>
      <c r="Z4" s="25"/>
      <c r="AA4" s="18"/>
      <c r="AB4" s="133" t="s">
        <v>121</v>
      </c>
      <c r="AC4" s="25"/>
      <c r="AD4" s="529"/>
      <c r="AE4" s="18"/>
      <c r="AL4" s="4"/>
      <c r="AM4" s="4"/>
      <c r="AN4" s="4"/>
      <c r="BG4" s="4"/>
      <c r="BH4" s="4"/>
      <c r="BI4" s="4"/>
      <c r="CB4" s="4"/>
      <c r="CC4" s="4"/>
      <c r="CD4" s="4"/>
      <c r="CW4" s="4"/>
      <c r="CX4" s="4"/>
      <c r="CY4" s="4"/>
      <c r="DR4" s="4"/>
      <c r="DS4" s="4"/>
      <c r="DT4" s="4"/>
      <c r="EM4" s="4"/>
      <c r="EN4" s="4"/>
      <c r="EO4" s="4"/>
      <c r="FH4" s="4"/>
      <c r="FI4" s="4"/>
      <c r="FJ4" s="4"/>
    </row>
    <row r="5" spans="1:166" s="2" customFormat="1" ht="12.75" customHeight="1">
      <c r="A5" s="5">
        <v>0.35416666666666669</v>
      </c>
      <c r="B5" s="25"/>
      <c r="C5" s="18"/>
      <c r="D5" s="18"/>
      <c r="E5" s="18"/>
      <c r="F5" s="25"/>
      <c r="G5" s="18"/>
      <c r="H5" s="18"/>
      <c r="I5" s="18"/>
      <c r="J5" s="18"/>
      <c r="K5" s="18"/>
      <c r="L5" s="18"/>
      <c r="M5" s="18"/>
      <c r="N5" s="18"/>
      <c r="O5" s="30">
        <v>54</v>
      </c>
      <c r="P5" s="18"/>
      <c r="Q5" s="18"/>
      <c r="R5" s="18"/>
      <c r="S5" s="18"/>
      <c r="T5" s="18"/>
      <c r="U5" s="18"/>
      <c r="V5" s="18"/>
      <c r="W5" s="18"/>
      <c r="X5" s="18"/>
      <c r="Y5" s="18"/>
      <c r="Z5" s="25"/>
      <c r="AA5" s="18"/>
      <c r="AB5" s="18"/>
      <c r="AC5" s="18"/>
      <c r="AD5" s="529"/>
      <c r="AE5" s="18"/>
      <c r="AH5" s="682" t="s">
        <v>117</v>
      </c>
      <c r="AI5" s="682"/>
      <c r="AJ5" s="682"/>
      <c r="AK5" s="682"/>
      <c r="AL5" s="682"/>
      <c r="AM5" s="682"/>
      <c r="AN5" s="682"/>
      <c r="AO5" s="682"/>
      <c r="AP5" s="682"/>
      <c r="AQ5" s="682"/>
      <c r="AR5" s="682"/>
      <c r="AS5" s="682"/>
      <c r="AT5" s="682"/>
      <c r="AU5" s="682"/>
      <c r="BG5" s="4"/>
      <c r="BH5" s="4"/>
      <c r="BI5" s="4"/>
      <c r="CB5" s="4"/>
      <c r="CC5" s="4"/>
      <c r="CD5" s="4"/>
      <c r="CW5" s="4"/>
      <c r="CX5" s="4"/>
      <c r="CY5" s="4"/>
      <c r="DR5" s="4"/>
      <c r="DS5" s="4"/>
      <c r="DT5" s="4"/>
      <c r="EM5" s="4"/>
      <c r="EN5" s="4"/>
      <c r="EO5" s="4"/>
      <c r="FH5" s="4"/>
      <c r="FI5" s="4"/>
      <c r="FJ5" s="4"/>
    </row>
    <row r="6" spans="1:166" s="2" customFormat="1" ht="13.5" thickBot="1">
      <c r="A6" s="5">
        <v>0.36458333333333331</v>
      </c>
      <c r="B6" s="25"/>
      <c r="C6" s="18"/>
      <c r="D6" s="18"/>
      <c r="E6" s="18"/>
      <c r="F6" s="25"/>
      <c r="G6" s="18"/>
      <c r="H6" s="18"/>
      <c r="I6" s="18"/>
      <c r="J6" s="18"/>
      <c r="K6" s="18"/>
      <c r="L6" s="18"/>
      <c r="M6" s="18"/>
      <c r="N6" s="18"/>
      <c r="O6" s="18"/>
      <c r="P6" s="18"/>
      <c r="Q6" s="18"/>
      <c r="R6" s="18"/>
      <c r="S6" s="18"/>
      <c r="T6" s="18"/>
      <c r="U6" s="18"/>
      <c r="V6" s="18"/>
      <c r="W6" s="18"/>
      <c r="X6" s="18"/>
      <c r="Y6" s="18"/>
      <c r="Z6" s="25"/>
      <c r="AA6" s="18"/>
      <c r="AB6" s="18"/>
      <c r="AC6" s="18"/>
      <c r="AD6" s="529"/>
      <c r="AE6" s="18"/>
      <c r="AH6" s="682"/>
      <c r="AI6" s="682"/>
      <c r="AJ6" s="682"/>
      <c r="AK6" s="682"/>
      <c r="AL6" s="682"/>
      <c r="AM6" s="682"/>
      <c r="AN6" s="682"/>
      <c r="AO6" s="682"/>
      <c r="AP6" s="682"/>
      <c r="AQ6" s="682"/>
      <c r="AR6" s="682"/>
      <c r="AS6" s="682"/>
      <c r="AT6" s="682"/>
      <c r="AU6" s="682"/>
      <c r="BG6" s="4"/>
      <c r="BH6" s="4"/>
      <c r="BI6" s="4"/>
      <c r="CB6" s="4"/>
      <c r="CC6" s="4"/>
      <c r="CD6" s="4"/>
      <c r="CW6" s="4"/>
      <c r="CX6" s="4"/>
      <c r="CY6" s="4"/>
      <c r="DR6" s="4"/>
      <c r="DS6" s="4"/>
      <c r="DT6" s="4"/>
      <c r="EM6" s="4"/>
      <c r="EN6" s="4"/>
      <c r="EO6" s="4"/>
      <c r="FH6" s="4"/>
      <c r="FI6" s="4"/>
      <c r="FJ6" s="4"/>
    </row>
    <row r="7" spans="1:166" s="2" customFormat="1">
      <c r="A7" s="5">
        <v>0.375</v>
      </c>
      <c r="B7" s="28" t="s">
        <v>121</v>
      </c>
      <c r="C7" s="18"/>
      <c r="D7" s="18"/>
      <c r="E7" s="18"/>
      <c r="F7" s="25"/>
      <c r="G7" s="18"/>
      <c r="H7" s="30">
        <v>1</v>
      </c>
      <c r="I7" s="18"/>
      <c r="J7" s="18"/>
      <c r="K7" s="18"/>
      <c r="L7" s="18"/>
      <c r="M7" s="18"/>
      <c r="N7" s="18"/>
      <c r="O7" s="18"/>
      <c r="P7" s="18"/>
      <c r="Q7" s="18"/>
      <c r="R7" s="18"/>
      <c r="S7" s="18"/>
      <c r="T7" s="25"/>
      <c r="U7" s="18"/>
      <c r="V7" s="18"/>
      <c r="W7" s="18"/>
      <c r="X7" s="18"/>
      <c r="Y7" s="18"/>
      <c r="Z7" s="25"/>
      <c r="AA7" s="18"/>
      <c r="AB7" s="18"/>
      <c r="AC7" s="18"/>
      <c r="AD7" s="529"/>
      <c r="AE7" s="18"/>
      <c r="AH7" s="682"/>
      <c r="AI7" s="682"/>
      <c r="AJ7" s="682"/>
      <c r="AK7" s="682"/>
      <c r="AL7" s="682"/>
      <c r="AM7" s="682"/>
      <c r="AN7" s="682"/>
      <c r="AO7" s="682"/>
      <c r="AP7" s="682"/>
      <c r="AQ7" s="682"/>
      <c r="AR7" s="682"/>
      <c r="AS7" s="682"/>
      <c r="AT7" s="682"/>
      <c r="AU7" s="682"/>
      <c r="BG7" s="4"/>
      <c r="BH7" s="4"/>
      <c r="BI7" s="4"/>
      <c r="CB7" s="4"/>
      <c r="CC7" s="4"/>
      <c r="CD7" s="4"/>
      <c r="CW7" s="4"/>
      <c r="CX7" s="4"/>
      <c r="CY7" s="4"/>
      <c r="DR7" s="4"/>
      <c r="DS7" s="4"/>
      <c r="DT7" s="4"/>
      <c r="EM7" s="4"/>
      <c r="EN7" s="4"/>
      <c r="EO7" s="4"/>
      <c r="FH7" s="4"/>
      <c r="FI7" s="4"/>
      <c r="FJ7" s="4"/>
    </row>
    <row r="8" spans="1:166" s="2" customFormat="1">
      <c r="A8" s="5">
        <v>0.38541666666666702</v>
      </c>
      <c r="B8" s="25"/>
      <c r="C8" s="18"/>
      <c r="D8" s="18"/>
      <c r="E8" s="18"/>
      <c r="F8" s="25"/>
      <c r="G8" s="18"/>
      <c r="H8" s="18"/>
      <c r="I8" s="18"/>
      <c r="J8" s="18"/>
      <c r="K8" s="18"/>
      <c r="L8" s="18"/>
      <c r="M8" s="18"/>
      <c r="N8" s="18"/>
      <c r="O8" s="18"/>
      <c r="P8" s="18"/>
      <c r="Q8" s="18"/>
      <c r="R8" s="18"/>
      <c r="S8" s="18"/>
      <c r="T8" s="18"/>
      <c r="U8" s="18"/>
      <c r="V8" s="18"/>
      <c r="W8" s="18"/>
      <c r="X8" s="18"/>
      <c r="Y8" s="18"/>
      <c r="Z8" s="675"/>
      <c r="AA8" s="18"/>
      <c r="AB8" s="18"/>
      <c r="AC8" s="18"/>
      <c r="AD8" s="529"/>
      <c r="AE8" s="18"/>
      <c r="AH8" s="682"/>
      <c r="AI8" s="682"/>
      <c r="AJ8" s="682"/>
      <c r="AK8" s="682"/>
      <c r="AL8" s="682"/>
      <c r="AM8" s="682"/>
      <c r="AN8" s="682"/>
      <c r="AO8" s="682"/>
      <c r="AP8" s="682"/>
      <c r="AQ8" s="682"/>
      <c r="AR8" s="682"/>
      <c r="AS8" s="682"/>
      <c r="AT8" s="682"/>
      <c r="AU8" s="682"/>
      <c r="BG8" s="4"/>
      <c r="BH8" s="4"/>
      <c r="BI8" s="4"/>
      <c r="CB8" s="4"/>
      <c r="CC8" s="4"/>
      <c r="CD8" s="4"/>
      <c r="CW8" s="4"/>
      <c r="CX8" s="4"/>
      <c r="CY8" s="4"/>
      <c r="DR8" s="4"/>
      <c r="DS8" s="4"/>
      <c r="DT8" s="4"/>
      <c r="EM8" s="4"/>
      <c r="EN8" s="4"/>
      <c r="EO8" s="4"/>
      <c r="FH8" s="4"/>
      <c r="FI8" s="4"/>
      <c r="FJ8" s="4"/>
    </row>
    <row r="9" spans="1:166" s="2" customFormat="1">
      <c r="A9" s="5">
        <v>0.39583333333333298</v>
      </c>
      <c r="B9" s="25"/>
      <c r="C9" s="18"/>
      <c r="D9" s="18"/>
      <c r="E9" s="18"/>
      <c r="F9" s="25"/>
      <c r="G9" s="18"/>
      <c r="H9" s="18"/>
      <c r="I9" s="18"/>
      <c r="J9" s="18"/>
      <c r="K9" s="18"/>
      <c r="L9" s="348"/>
      <c r="M9" s="18"/>
      <c r="N9" s="18"/>
      <c r="O9" s="18"/>
      <c r="P9" s="18"/>
      <c r="Q9" s="18"/>
      <c r="R9" s="18"/>
      <c r="S9" s="18"/>
      <c r="T9" s="18"/>
      <c r="U9" s="18"/>
      <c r="V9" s="18"/>
      <c r="W9" s="18"/>
      <c r="X9" s="18"/>
      <c r="Y9" s="18"/>
      <c r="Z9" s="25"/>
      <c r="AA9" s="18"/>
      <c r="AB9" s="18"/>
      <c r="AC9" s="18"/>
      <c r="AD9" s="529"/>
      <c r="AE9" s="18"/>
      <c r="AH9" s="682"/>
      <c r="AI9" s="682"/>
      <c r="AJ9" s="682"/>
      <c r="AK9" s="682"/>
      <c r="AL9" s="682"/>
      <c r="AM9" s="682"/>
      <c r="AN9" s="682"/>
      <c r="AO9" s="682"/>
      <c r="AP9" s="682"/>
      <c r="AQ9" s="682"/>
      <c r="AR9" s="682"/>
      <c r="AS9" s="682"/>
      <c r="AT9" s="682"/>
      <c r="AU9" s="682"/>
      <c r="BG9" s="4"/>
      <c r="BH9" s="4"/>
      <c r="BI9" s="4"/>
      <c r="CB9" s="4"/>
      <c r="CC9" s="4"/>
      <c r="CD9" s="4"/>
      <c r="CW9" s="4"/>
      <c r="CX9" s="4"/>
      <c r="CY9" s="4"/>
      <c r="DR9" s="4"/>
      <c r="DS9" s="4"/>
      <c r="DT9" s="4"/>
      <c r="EM9" s="4"/>
      <c r="EN9" s="4"/>
      <c r="EO9" s="4"/>
      <c r="FH9" s="4"/>
      <c r="FI9" s="4"/>
      <c r="FJ9" s="4"/>
    </row>
    <row r="10" spans="1:166" s="2" customFormat="1">
      <c r="A10" s="5">
        <v>0.40625</v>
      </c>
      <c r="B10" s="25"/>
      <c r="C10" s="18"/>
      <c r="D10" s="18"/>
      <c r="E10" s="18"/>
      <c r="F10" s="25"/>
      <c r="G10" s="18"/>
      <c r="H10" s="18"/>
      <c r="I10" s="18"/>
      <c r="J10" s="18"/>
      <c r="K10" s="18"/>
      <c r="L10" s="349"/>
      <c r="M10" s="18"/>
      <c r="N10" s="18"/>
      <c r="O10" s="18"/>
      <c r="P10" s="18"/>
      <c r="Q10" s="18"/>
      <c r="R10" s="18"/>
      <c r="S10" s="18"/>
      <c r="T10" s="18"/>
      <c r="U10" s="18"/>
      <c r="V10" s="28">
        <v>1</v>
      </c>
      <c r="W10" s="18"/>
      <c r="X10" s="18"/>
      <c r="Y10" s="18"/>
      <c r="Z10" s="18"/>
      <c r="AA10" s="18"/>
      <c r="AB10" s="18"/>
      <c r="AC10" s="18"/>
      <c r="AD10" s="529"/>
      <c r="AE10" s="18"/>
      <c r="AH10" s="682"/>
      <c r="AI10" s="682"/>
      <c r="AJ10" s="682"/>
      <c r="AK10" s="682"/>
      <c r="AL10" s="682"/>
      <c r="AM10" s="682"/>
      <c r="AN10" s="682"/>
      <c r="AO10" s="682"/>
      <c r="AP10" s="682"/>
      <c r="AQ10" s="682"/>
      <c r="AR10" s="682"/>
      <c r="AS10" s="682"/>
      <c r="AT10" s="682"/>
      <c r="AU10" s="682"/>
      <c r="BG10" s="4"/>
      <c r="BH10" s="4"/>
      <c r="BI10" s="4"/>
      <c r="CB10" s="4"/>
      <c r="CC10" s="4"/>
      <c r="CD10" s="4"/>
      <c r="CW10" s="4"/>
      <c r="CX10" s="4"/>
      <c r="CY10" s="4"/>
      <c r="DR10" s="4"/>
      <c r="DS10" s="4"/>
      <c r="DT10" s="4"/>
      <c r="EM10" s="4"/>
      <c r="EN10" s="4"/>
      <c r="EO10" s="4"/>
      <c r="FH10" s="4"/>
      <c r="FI10" s="4"/>
      <c r="FJ10" s="4"/>
    </row>
    <row r="11" spans="1:166" s="2" customFormat="1">
      <c r="A11" s="5">
        <v>0.41666666666666702</v>
      </c>
      <c r="B11" s="25"/>
      <c r="C11" s="18"/>
      <c r="D11" s="18"/>
      <c r="E11" s="18"/>
      <c r="F11" s="25"/>
      <c r="G11" s="18"/>
      <c r="H11" s="18"/>
      <c r="I11" s="18"/>
      <c r="J11" s="18"/>
      <c r="K11" s="18"/>
      <c r="L11" s="18"/>
      <c r="M11" s="18"/>
      <c r="N11" s="18"/>
      <c r="O11" s="18"/>
      <c r="P11" s="18"/>
      <c r="Q11" s="18"/>
      <c r="R11" s="18"/>
      <c r="S11" s="18"/>
      <c r="T11" s="28">
        <v>1</v>
      </c>
      <c r="U11" s="18"/>
      <c r="V11" s="18"/>
      <c r="W11" s="18"/>
      <c r="X11" s="18"/>
      <c r="Y11" s="18"/>
      <c r="Z11" s="25"/>
      <c r="AA11" s="18"/>
      <c r="AB11" s="18"/>
      <c r="AC11" s="18"/>
      <c r="AD11" s="529"/>
      <c r="AE11" s="18"/>
      <c r="AH11" s="682"/>
      <c r="AI11" s="682"/>
      <c r="AJ11" s="682"/>
      <c r="AK11" s="682"/>
      <c r="AL11" s="682"/>
      <c r="AM11" s="682"/>
      <c r="AN11" s="682"/>
      <c r="AO11" s="682"/>
      <c r="AP11" s="682"/>
      <c r="AQ11" s="682"/>
      <c r="AR11" s="682"/>
      <c r="AS11" s="682"/>
      <c r="AT11" s="682"/>
      <c r="AU11" s="682"/>
      <c r="BG11" s="4"/>
      <c r="BH11" s="4"/>
      <c r="BI11" s="4"/>
      <c r="CB11" s="4"/>
      <c r="CC11" s="4"/>
      <c r="CD11" s="4"/>
      <c r="CW11" s="4"/>
      <c r="CX11" s="4"/>
      <c r="CY11" s="4"/>
      <c r="DR11" s="4"/>
      <c r="DS11" s="4"/>
      <c r="DT11" s="4"/>
      <c r="EM11" s="4"/>
      <c r="EN11" s="4"/>
      <c r="EO11" s="4"/>
      <c r="FH11" s="4"/>
      <c r="FI11" s="4"/>
      <c r="FJ11" s="4"/>
    </row>
    <row r="12" spans="1:166" s="2" customFormat="1">
      <c r="A12" s="5">
        <v>0.42708333333333298</v>
      </c>
      <c r="B12" s="25"/>
      <c r="C12" s="18"/>
      <c r="D12" s="18"/>
      <c r="E12" s="18"/>
      <c r="F12" s="25"/>
      <c r="G12" s="18"/>
      <c r="H12" s="18"/>
      <c r="I12" s="18"/>
      <c r="J12" s="18"/>
      <c r="K12" s="18"/>
      <c r="L12" s="18"/>
      <c r="M12" s="18"/>
      <c r="N12" s="18"/>
      <c r="O12" s="18"/>
      <c r="P12" s="18"/>
      <c r="Q12" s="18"/>
      <c r="R12" s="18"/>
      <c r="S12" s="18"/>
      <c r="T12" s="18"/>
      <c r="U12" s="18"/>
      <c r="V12" s="18"/>
      <c r="W12" s="18"/>
      <c r="X12" s="18"/>
      <c r="Y12" s="18"/>
      <c r="Z12" s="25"/>
      <c r="AA12" s="18"/>
      <c r="AB12" s="18"/>
      <c r="AC12" s="18"/>
      <c r="AD12" s="529"/>
      <c r="AE12" s="18"/>
      <c r="AH12" s="682"/>
      <c r="AI12" s="682"/>
      <c r="AJ12" s="682"/>
      <c r="AK12" s="682"/>
      <c r="AL12" s="682"/>
      <c r="AM12" s="682"/>
      <c r="AN12" s="682"/>
      <c r="AO12" s="682"/>
      <c r="AP12" s="682"/>
      <c r="AQ12" s="682"/>
      <c r="AR12" s="682"/>
      <c r="AS12" s="682"/>
      <c r="AT12" s="682"/>
      <c r="AU12" s="682"/>
      <c r="BG12" s="4"/>
      <c r="BH12" s="4"/>
      <c r="BI12" s="4"/>
      <c r="CB12" s="4"/>
      <c r="CC12" s="4"/>
      <c r="CD12" s="4"/>
      <c r="CW12" s="4"/>
      <c r="CX12" s="4"/>
      <c r="CY12" s="4"/>
      <c r="DR12" s="4"/>
      <c r="DS12" s="4"/>
      <c r="DT12" s="4"/>
      <c r="EM12" s="4"/>
      <c r="EN12" s="4"/>
      <c r="EO12" s="4"/>
      <c r="FH12" s="4"/>
      <c r="FI12" s="4"/>
      <c r="FJ12" s="4"/>
    </row>
    <row r="13" spans="1:166" s="2" customFormat="1">
      <c r="A13" s="5">
        <v>0.4375</v>
      </c>
      <c r="B13" s="25"/>
      <c r="C13" s="18"/>
      <c r="D13" s="18"/>
      <c r="E13" s="18"/>
      <c r="F13" s="25"/>
      <c r="G13" s="18"/>
      <c r="H13" s="18"/>
      <c r="I13" s="18"/>
      <c r="J13" s="18"/>
      <c r="K13" s="18"/>
      <c r="L13" s="18"/>
      <c r="M13" s="18"/>
      <c r="N13" s="18"/>
      <c r="O13" s="18"/>
      <c r="P13" s="18"/>
      <c r="Q13" s="18"/>
      <c r="R13" s="18"/>
      <c r="S13" s="18"/>
      <c r="T13" s="18"/>
      <c r="U13" s="18"/>
      <c r="V13" s="18"/>
      <c r="W13" s="18"/>
      <c r="X13" s="18"/>
      <c r="Y13" s="18"/>
      <c r="Z13" s="25"/>
      <c r="AA13" s="18"/>
      <c r="AB13" s="18"/>
      <c r="AC13" s="18"/>
      <c r="AD13" s="529"/>
      <c r="AE13" s="18"/>
      <c r="AH13" s="682"/>
      <c r="AI13" s="682"/>
      <c r="AJ13" s="682"/>
      <c r="AK13" s="682"/>
      <c r="AL13" s="682"/>
      <c r="AM13" s="682"/>
      <c r="AN13" s="682"/>
      <c r="AO13" s="682"/>
      <c r="AP13" s="682"/>
      <c r="AQ13" s="682"/>
      <c r="AR13" s="682"/>
      <c r="AS13" s="682"/>
      <c r="AT13" s="682"/>
      <c r="AU13" s="682"/>
      <c r="BG13" s="4"/>
      <c r="BH13" s="4"/>
      <c r="BI13" s="4"/>
      <c r="CB13" s="4"/>
      <c r="CC13" s="4"/>
      <c r="CD13" s="4"/>
      <c r="CW13" s="4"/>
      <c r="CX13" s="4"/>
      <c r="CY13" s="4"/>
      <c r="DR13" s="4"/>
      <c r="DS13" s="4"/>
      <c r="DT13" s="4"/>
      <c r="EM13" s="4"/>
      <c r="EN13" s="4"/>
      <c r="EO13" s="4"/>
      <c r="FH13" s="4"/>
      <c r="FI13" s="4"/>
      <c r="FJ13" s="4"/>
    </row>
    <row r="14" spans="1:166" s="2" customFormat="1">
      <c r="A14" s="5">
        <v>0.44791666666666702</v>
      </c>
      <c r="B14" s="25"/>
      <c r="C14" s="18"/>
      <c r="D14" s="18"/>
      <c r="E14" s="18"/>
      <c r="F14" s="25"/>
      <c r="G14" s="18"/>
      <c r="H14" s="18"/>
      <c r="I14" s="18"/>
      <c r="J14" s="18"/>
      <c r="K14" s="18"/>
      <c r="L14" s="18"/>
      <c r="M14" s="18"/>
      <c r="N14" s="18"/>
      <c r="O14" s="18"/>
      <c r="P14" s="18"/>
      <c r="Q14" s="18"/>
      <c r="R14" s="18"/>
      <c r="S14" s="18"/>
      <c r="T14" s="18"/>
      <c r="U14" s="18"/>
      <c r="V14" s="18"/>
      <c r="W14" s="18"/>
      <c r="X14" s="18"/>
      <c r="Y14" s="18"/>
      <c r="Z14" s="25"/>
      <c r="AA14" s="18"/>
      <c r="AB14" s="18"/>
      <c r="AC14" s="18"/>
      <c r="AD14" s="529"/>
      <c r="AE14" s="18"/>
      <c r="AH14" s="682"/>
      <c r="AI14" s="682"/>
      <c r="AJ14" s="682"/>
      <c r="AK14" s="682"/>
      <c r="AL14" s="682"/>
      <c r="AM14" s="682"/>
      <c r="AN14" s="682"/>
      <c r="AO14" s="682"/>
      <c r="AP14" s="682"/>
      <c r="AQ14" s="682"/>
      <c r="AR14" s="682"/>
      <c r="AS14" s="682"/>
      <c r="AT14" s="682"/>
      <c r="AU14" s="682"/>
      <c r="BG14" s="4"/>
      <c r="BH14" s="4"/>
      <c r="BI14" s="4"/>
      <c r="CB14" s="4"/>
      <c r="CC14" s="4"/>
      <c r="CD14" s="4"/>
      <c r="CW14" s="4"/>
      <c r="CX14" s="4"/>
      <c r="CY14" s="4"/>
      <c r="DR14" s="4"/>
      <c r="DS14" s="4"/>
      <c r="DT14" s="4"/>
      <c r="EM14" s="4"/>
      <c r="EN14" s="4"/>
      <c r="EO14" s="4"/>
      <c r="FH14" s="4"/>
      <c r="FI14" s="4"/>
      <c r="FJ14" s="4"/>
    </row>
    <row r="15" spans="1:166" s="2" customFormat="1">
      <c r="A15" s="5">
        <v>0.45833333333333298</v>
      </c>
      <c r="B15" s="26"/>
      <c r="C15" s="20"/>
      <c r="D15" s="20"/>
      <c r="E15" s="20"/>
      <c r="F15" s="26"/>
      <c r="G15" s="20"/>
      <c r="H15" s="20"/>
      <c r="I15" s="20"/>
      <c r="J15" s="18"/>
      <c r="K15" s="20"/>
      <c r="L15" s="20"/>
      <c r="M15" s="20"/>
      <c r="N15" s="20"/>
      <c r="O15" s="20"/>
      <c r="P15" s="20"/>
      <c r="Q15" s="20"/>
      <c r="R15" s="20"/>
      <c r="S15" s="20"/>
      <c r="T15" s="20"/>
      <c r="U15" s="20"/>
      <c r="V15" s="20"/>
      <c r="W15" s="20"/>
      <c r="X15" s="20"/>
      <c r="Y15" s="20"/>
      <c r="Z15" s="26"/>
      <c r="AA15" s="20"/>
      <c r="AB15" s="20"/>
      <c r="AC15" s="20"/>
      <c r="AD15" s="530"/>
      <c r="AE15" s="20"/>
      <c r="AH15" s="682"/>
      <c r="AI15" s="682"/>
      <c r="AJ15" s="682"/>
      <c r="AK15" s="682"/>
      <c r="AL15" s="682"/>
      <c r="AM15" s="682"/>
      <c r="AN15" s="682"/>
      <c r="AO15" s="682"/>
      <c r="AP15" s="682"/>
      <c r="AQ15" s="682"/>
      <c r="AR15" s="682"/>
      <c r="AS15" s="682"/>
      <c r="AT15" s="682"/>
      <c r="AU15" s="682"/>
      <c r="BG15" s="4"/>
      <c r="BH15" s="4"/>
      <c r="BI15" s="4"/>
      <c r="CB15" s="4"/>
      <c r="CC15" s="4"/>
      <c r="CD15" s="4"/>
      <c r="CW15" s="4"/>
      <c r="CX15" s="4"/>
      <c r="CY15" s="4"/>
      <c r="DR15" s="4"/>
      <c r="DS15" s="4"/>
      <c r="DT15" s="4"/>
      <c r="EM15" s="4"/>
      <c r="EN15" s="4"/>
      <c r="EO15" s="4"/>
      <c r="FH15" s="4"/>
      <c r="FI15" s="4"/>
      <c r="FJ15" s="4"/>
    </row>
    <row r="16" spans="1:166" s="2" customFormat="1">
      <c r="A16" s="5">
        <v>0.46875</v>
      </c>
      <c r="B16" s="25"/>
      <c r="C16" s="18"/>
      <c r="D16" s="18"/>
      <c r="E16" s="18"/>
      <c r="F16" s="25"/>
      <c r="G16" s="18"/>
      <c r="H16" s="18"/>
      <c r="I16" s="18"/>
      <c r="J16" s="18"/>
      <c r="K16" s="18"/>
      <c r="L16" s="18"/>
      <c r="M16" s="18"/>
      <c r="N16" s="18"/>
      <c r="O16" s="18"/>
      <c r="P16" s="18"/>
      <c r="Q16" s="18"/>
      <c r="R16" s="18"/>
      <c r="S16" s="18"/>
      <c r="T16" s="18"/>
      <c r="U16" s="18"/>
      <c r="V16" s="18"/>
      <c r="W16" s="18"/>
      <c r="X16" s="18"/>
      <c r="Y16" s="18"/>
      <c r="Z16" s="25"/>
      <c r="AA16" s="18"/>
      <c r="AB16" s="18"/>
      <c r="AC16" s="18"/>
      <c r="AD16" s="529"/>
      <c r="AE16" s="18"/>
      <c r="AH16" s="682"/>
      <c r="AI16" s="682"/>
      <c r="AJ16" s="682"/>
      <c r="AK16" s="682"/>
      <c r="AL16" s="682"/>
      <c r="AM16" s="682"/>
      <c r="AN16" s="682"/>
      <c r="AO16" s="682"/>
      <c r="AP16" s="682"/>
      <c r="AQ16" s="682"/>
      <c r="AR16" s="682"/>
      <c r="AS16" s="682"/>
      <c r="AT16" s="682"/>
      <c r="AU16" s="682"/>
      <c r="BG16" s="4"/>
      <c r="BH16" s="4"/>
      <c r="BI16" s="4"/>
      <c r="CB16" s="4"/>
      <c r="CC16" s="4"/>
      <c r="CD16" s="4"/>
      <c r="CW16" s="4"/>
      <c r="CX16" s="4"/>
      <c r="CY16" s="4"/>
      <c r="DR16" s="4"/>
      <c r="DS16" s="4"/>
      <c r="DT16" s="4"/>
      <c r="EM16" s="4"/>
      <c r="EN16" s="4"/>
      <c r="EO16" s="4"/>
      <c r="FH16" s="4"/>
      <c r="FI16" s="4"/>
      <c r="FJ16" s="4"/>
    </row>
    <row r="17" spans="1:166" s="2" customFormat="1">
      <c r="A17" s="5">
        <v>0.47916666666666702</v>
      </c>
      <c r="B17" s="25"/>
      <c r="C17" s="18"/>
      <c r="D17" s="18"/>
      <c r="E17" s="18"/>
      <c r="F17" s="25"/>
      <c r="G17" s="18"/>
      <c r="H17" s="18"/>
      <c r="I17" s="18"/>
      <c r="J17" s="18"/>
      <c r="K17" s="18"/>
      <c r="L17" s="349"/>
      <c r="M17" s="18"/>
      <c r="N17" s="18"/>
      <c r="O17" s="18"/>
      <c r="P17" s="18"/>
      <c r="Q17" s="18"/>
      <c r="R17" s="18"/>
      <c r="S17" s="18"/>
      <c r="T17" s="18"/>
      <c r="U17" s="18"/>
      <c r="V17" s="18"/>
      <c r="W17" s="18"/>
      <c r="X17" s="18"/>
      <c r="Y17" s="18"/>
      <c r="Z17" s="25"/>
      <c r="AA17" s="18"/>
      <c r="AB17" s="18"/>
      <c r="AC17" s="18"/>
      <c r="AD17" s="529"/>
      <c r="AE17" s="18"/>
      <c r="AH17" s="9"/>
      <c r="AI17" s="9"/>
      <c r="AJ17" s="9"/>
      <c r="AK17" s="9"/>
      <c r="AL17" s="9"/>
      <c r="AM17" s="9"/>
      <c r="AN17" s="9"/>
      <c r="AO17" s="9"/>
      <c r="AP17" s="9"/>
      <c r="AQ17" s="9"/>
      <c r="AR17" s="9"/>
      <c r="AS17" s="9"/>
      <c r="AT17" s="9"/>
      <c r="AU17" s="9"/>
      <c r="BG17" s="4"/>
      <c r="BH17" s="4"/>
      <c r="BI17" s="4"/>
      <c r="CB17" s="4"/>
      <c r="CC17" s="4"/>
      <c r="CD17" s="4"/>
      <c r="CW17" s="4"/>
      <c r="CX17" s="4"/>
      <c r="CY17" s="4"/>
      <c r="DR17" s="4"/>
      <c r="DS17" s="4"/>
      <c r="DT17" s="4"/>
      <c r="EM17" s="4"/>
      <c r="EN17" s="4"/>
      <c r="EO17" s="4"/>
      <c r="FH17" s="4"/>
      <c r="FI17" s="4"/>
      <c r="FJ17" s="4"/>
    </row>
    <row r="18" spans="1:166" s="2" customFormat="1">
      <c r="A18" s="5">
        <v>0.48958333333333298</v>
      </c>
      <c r="B18" s="25"/>
      <c r="C18" s="18"/>
      <c r="D18" s="18"/>
      <c r="E18" s="18"/>
      <c r="F18" s="25"/>
      <c r="G18" s="18"/>
      <c r="H18" s="18"/>
      <c r="I18" s="18"/>
      <c r="J18" s="18"/>
      <c r="K18" s="18"/>
      <c r="L18" s="18"/>
      <c r="M18" s="18"/>
      <c r="N18" s="18"/>
      <c r="O18" s="18"/>
      <c r="P18" s="18"/>
      <c r="Q18" s="18"/>
      <c r="R18" s="18"/>
      <c r="S18" s="18"/>
      <c r="T18" s="18"/>
      <c r="U18" s="18"/>
      <c r="V18" s="18"/>
      <c r="W18" s="18"/>
      <c r="X18" s="18"/>
      <c r="Y18" s="18"/>
      <c r="Z18" s="25"/>
      <c r="AA18" s="18"/>
      <c r="AB18" s="18"/>
      <c r="AC18" s="18"/>
      <c r="AD18" s="529"/>
      <c r="AE18" s="18"/>
      <c r="AH18" s="684" t="s">
        <v>115</v>
      </c>
      <c r="AI18" s="684"/>
      <c r="AU18" s="9"/>
      <c r="BG18" s="4"/>
      <c r="BH18" s="4"/>
      <c r="BI18" s="4"/>
      <c r="CB18" s="4"/>
      <c r="CC18" s="4"/>
      <c r="CD18" s="4"/>
      <c r="CW18" s="4"/>
      <c r="CX18" s="4"/>
      <c r="CY18" s="4"/>
      <c r="DR18" s="4"/>
      <c r="DS18" s="4"/>
      <c r="DT18" s="4"/>
      <c r="EM18" s="4"/>
      <c r="EN18" s="4"/>
      <c r="EO18" s="4"/>
      <c r="FH18" s="4"/>
      <c r="FI18" s="4"/>
      <c r="FJ18" s="4"/>
    </row>
    <row r="19" spans="1:166" s="2" customFormat="1">
      <c r="A19" s="5">
        <v>0.5</v>
      </c>
      <c r="B19" s="25"/>
      <c r="C19" s="18"/>
      <c r="D19" s="18"/>
      <c r="E19" s="18"/>
      <c r="F19" s="25"/>
      <c r="G19" s="18"/>
      <c r="H19" s="18"/>
      <c r="I19" s="18"/>
      <c r="J19" s="18"/>
      <c r="K19" s="18"/>
      <c r="L19" s="18"/>
      <c r="M19" s="18"/>
      <c r="N19" s="18"/>
      <c r="O19" s="18"/>
      <c r="P19" s="18"/>
      <c r="Q19" s="18"/>
      <c r="R19" s="18"/>
      <c r="S19" s="18"/>
      <c r="T19" s="18"/>
      <c r="U19" s="18"/>
      <c r="V19" s="18"/>
      <c r="W19" s="18"/>
      <c r="X19" s="18"/>
      <c r="Y19" s="18"/>
      <c r="Z19" s="25"/>
      <c r="AA19" s="18"/>
      <c r="AB19" s="18"/>
      <c r="AC19" s="18"/>
      <c r="AD19" s="529"/>
      <c r="AE19" s="18"/>
      <c r="AU19" s="9"/>
      <c r="BG19" s="4"/>
      <c r="BH19" s="4"/>
      <c r="BI19" s="4"/>
      <c r="CB19" s="4"/>
      <c r="CC19" s="4"/>
      <c r="CD19" s="4"/>
      <c r="CW19" s="4"/>
      <c r="CX19" s="4"/>
      <c r="CY19" s="4"/>
      <c r="DR19" s="4"/>
      <c r="DS19" s="4"/>
      <c r="DT19" s="4"/>
      <c r="EM19" s="4"/>
      <c r="EN19" s="4"/>
      <c r="EO19" s="4"/>
      <c r="FH19" s="4"/>
      <c r="FI19" s="4"/>
      <c r="FJ19" s="4"/>
    </row>
    <row r="20" spans="1:166" s="2" customFormat="1">
      <c r="A20" s="5">
        <v>0.51041666666666696</v>
      </c>
      <c r="B20" s="25"/>
      <c r="C20" s="18"/>
      <c r="D20" s="18"/>
      <c r="E20" s="18"/>
      <c r="F20" s="25"/>
      <c r="G20" s="18"/>
      <c r="H20" s="18"/>
      <c r="I20" s="18"/>
      <c r="J20" s="18"/>
      <c r="K20" s="18"/>
      <c r="L20" s="18"/>
      <c r="M20" s="18"/>
      <c r="N20" s="18"/>
      <c r="O20" s="18"/>
      <c r="P20" s="18"/>
      <c r="Q20" s="18"/>
      <c r="R20" s="18"/>
      <c r="S20" s="18"/>
      <c r="T20" s="18"/>
      <c r="U20" s="18"/>
      <c r="V20" s="18"/>
      <c r="W20" s="18"/>
      <c r="X20" s="18"/>
      <c r="Y20" s="18"/>
      <c r="Z20" s="25"/>
      <c r="AA20" s="18"/>
      <c r="AB20" s="18"/>
      <c r="AC20" s="18"/>
      <c r="AD20" s="529"/>
      <c r="AE20" s="18"/>
      <c r="AH20" s="6"/>
      <c r="AI20" s="7"/>
      <c r="AJ20" s="679" t="s">
        <v>0</v>
      </c>
      <c r="AK20" s="679"/>
      <c r="AL20" s="679"/>
      <c r="AM20" s="679"/>
      <c r="AN20" s="9"/>
      <c r="AO20" s="8"/>
      <c r="AP20" s="7"/>
      <c r="AQ20" s="679" t="s">
        <v>1</v>
      </c>
      <c r="AR20" s="679"/>
      <c r="AS20" s="679"/>
      <c r="AT20" s="679"/>
      <c r="BG20" s="4"/>
      <c r="BH20" s="4"/>
      <c r="BI20" s="4"/>
      <c r="CB20" s="4"/>
      <c r="CC20" s="4"/>
      <c r="CD20" s="4"/>
      <c r="CW20" s="4"/>
      <c r="CX20" s="4"/>
      <c r="CY20" s="4"/>
      <c r="DR20" s="4"/>
      <c r="DS20" s="4"/>
      <c r="DT20" s="4"/>
      <c r="EM20" s="4"/>
      <c r="EN20" s="4"/>
      <c r="EO20" s="4"/>
      <c r="FH20" s="4"/>
      <c r="FI20" s="4"/>
      <c r="FJ20" s="4"/>
    </row>
    <row r="21" spans="1:166" s="2" customFormat="1">
      <c r="A21" s="5">
        <v>0.52083333333333304</v>
      </c>
      <c r="B21" s="25"/>
      <c r="C21" s="18"/>
      <c r="D21" s="18"/>
      <c r="E21" s="18"/>
      <c r="F21" s="28">
        <v>5</v>
      </c>
      <c r="G21" s="18"/>
      <c r="H21" s="18"/>
      <c r="I21" s="18"/>
      <c r="J21" s="18"/>
      <c r="K21" s="18"/>
      <c r="L21" s="18"/>
      <c r="M21" s="18"/>
      <c r="N21" s="18"/>
      <c r="O21" s="18"/>
      <c r="P21" s="18"/>
      <c r="Q21" s="18"/>
      <c r="R21" s="18"/>
      <c r="S21" s="18"/>
      <c r="T21" s="18"/>
      <c r="U21" s="18"/>
      <c r="V21" s="18"/>
      <c r="W21" s="18"/>
      <c r="X21" s="18"/>
      <c r="Y21" s="18"/>
      <c r="Z21" s="25"/>
      <c r="AA21" s="18"/>
      <c r="AB21" s="18"/>
      <c r="AC21" s="18"/>
      <c r="AD21" s="529"/>
      <c r="AE21" s="18"/>
      <c r="AH21" s="9"/>
      <c r="AI21" s="9"/>
      <c r="AJ21" s="9"/>
      <c r="AK21" s="9"/>
      <c r="AL21" s="9"/>
      <c r="AM21" s="9"/>
      <c r="AN21" s="9"/>
      <c r="AO21" s="9"/>
      <c r="AP21" s="9"/>
      <c r="AQ21" s="9"/>
      <c r="AR21" s="9"/>
      <c r="AS21" s="9"/>
      <c r="AT21" s="9"/>
      <c r="AU21" s="9"/>
      <c r="BG21" s="4"/>
      <c r="BH21" s="4"/>
      <c r="BI21" s="4"/>
      <c r="CB21" s="4"/>
      <c r="CC21" s="4"/>
      <c r="CD21" s="4"/>
      <c r="CW21" s="4"/>
      <c r="CX21" s="4"/>
      <c r="CY21" s="4"/>
      <c r="DR21" s="4"/>
      <c r="DS21" s="4"/>
      <c r="DT21" s="4"/>
      <c r="EM21" s="4"/>
      <c r="EN21" s="4"/>
      <c r="EO21" s="4"/>
      <c r="FH21" s="4"/>
      <c r="FI21" s="4"/>
      <c r="FJ21" s="4"/>
    </row>
    <row r="22" spans="1:166" s="2" customFormat="1" ht="13.5" thickBot="1">
      <c r="A22" s="5">
        <v>0.53125</v>
      </c>
      <c r="B22" s="25"/>
      <c r="C22" s="18"/>
      <c r="D22" s="18"/>
      <c r="E22" s="18"/>
      <c r="F22" s="25"/>
      <c r="G22" s="18"/>
      <c r="H22" s="18"/>
      <c r="I22" s="18"/>
      <c r="J22" s="18"/>
      <c r="K22" s="18"/>
      <c r="L22" s="18"/>
      <c r="M22" s="18"/>
      <c r="N22" s="18"/>
      <c r="O22" s="18"/>
      <c r="P22" s="18"/>
      <c r="Q22" s="18"/>
      <c r="R22" s="18"/>
      <c r="S22" s="18"/>
      <c r="T22" s="18"/>
      <c r="U22" s="18"/>
      <c r="V22" s="18"/>
      <c r="W22" s="18"/>
      <c r="X22" s="18"/>
      <c r="Y22" s="18"/>
      <c r="Z22" s="25"/>
      <c r="AA22" s="18"/>
      <c r="AB22" s="18"/>
      <c r="AC22" s="18"/>
      <c r="AD22" s="529"/>
      <c r="AE22" s="18"/>
      <c r="AU22" s="9"/>
      <c r="BG22" s="4"/>
      <c r="BH22" s="4"/>
      <c r="BI22" s="4"/>
      <c r="CB22" s="4"/>
      <c r="CC22" s="4"/>
      <c r="CD22" s="4"/>
      <c r="CW22" s="4"/>
      <c r="CX22" s="4"/>
      <c r="CY22" s="4"/>
      <c r="DR22" s="4"/>
      <c r="DS22" s="4"/>
      <c r="DT22" s="4"/>
      <c r="EM22" s="4"/>
      <c r="EN22" s="4"/>
      <c r="EO22" s="4"/>
      <c r="FH22" s="4"/>
      <c r="FI22" s="4"/>
      <c r="FJ22" s="4"/>
    </row>
    <row r="23" spans="1:166" s="2" customFormat="1">
      <c r="A23" s="5">
        <v>0.54166666666666696</v>
      </c>
      <c r="B23" s="25"/>
      <c r="C23" s="18"/>
      <c r="D23" s="18"/>
      <c r="E23" s="18"/>
      <c r="F23" s="25"/>
      <c r="G23" s="18"/>
      <c r="H23" s="18"/>
      <c r="I23" s="30">
        <v>4</v>
      </c>
      <c r="J23" s="18"/>
      <c r="K23" s="18"/>
      <c r="L23" s="18"/>
      <c r="M23" s="18"/>
      <c r="N23" s="18"/>
      <c r="O23" s="18"/>
      <c r="P23" s="18"/>
      <c r="Q23" s="18"/>
      <c r="R23" s="18"/>
      <c r="S23" s="18"/>
      <c r="T23" s="18"/>
      <c r="U23" s="18"/>
      <c r="V23" s="18"/>
      <c r="W23" s="18"/>
      <c r="X23" s="18"/>
      <c r="Y23" s="18"/>
      <c r="Z23" s="25"/>
      <c r="AA23" s="18"/>
      <c r="AB23" s="18"/>
      <c r="AC23" s="18"/>
      <c r="AD23" s="529"/>
      <c r="AE23" s="18"/>
      <c r="AH23" s="9"/>
      <c r="AI23" s="9"/>
      <c r="AJ23" s="9"/>
      <c r="AK23" s="9"/>
      <c r="AL23" s="9"/>
      <c r="AM23" s="9"/>
      <c r="AN23" s="9"/>
      <c r="AO23" s="9"/>
      <c r="AP23" s="9"/>
      <c r="AQ23" s="9"/>
      <c r="AR23" s="9"/>
      <c r="AS23" s="9"/>
      <c r="AT23" s="9"/>
      <c r="AU23" s="9"/>
      <c r="BG23" s="4"/>
      <c r="BH23" s="4"/>
      <c r="BI23" s="4"/>
      <c r="CB23" s="4"/>
      <c r="CC23" s="4"/>
      <c r="CD23" s="4"/>
      <c r="CW23" s="4"/>
      <c r="CX23" s="4"/>
      <c r="CY23" s="4"/>
      <c r="DR23" s="4"/>
      <c r="DS23" s="4"/>
      <c r="DT23" s="4"/>
      <c r="EM23" s="4"/>
      <c r="EN23" s="4"/>
      <c r="EO23" s="4"/>
      <c r="FH23" s="4"/>
      <c r="FI23" s="4"/>
      <c r="FJ23" s="4"/>
    </row>
    <row r="24" spans="1:166" s="2" customFormat="1">
      <c r="A24" s="5">
        <v>0.55208333333333304</v>
      </c>
      <c r="B24" s="25"/>
      <c r="C24" s="18"/>
      <c r="D24" s="18"/>
      <c r="E24" s="18"/>
      <c r="F24" s="25"/>
      <c r="G24" s="18"/>
      <c r="H24" s="18"/>
      <c r="I24" s="18"/>
      <c r="J24" s="18"/>
      <c r="K24" s="18"/>
      <c r="L24" s="18"/>
      <c r="M24" s="18"/>
      <c r="N24" s="18"/>
      <c r="O24" s="18"/>
      <c r="P24" s="18"/>
      <c r="Q24" s="18"/>
      <c r="R24" s="18"/>
      <c r="S24" s="18"/>
      <c r="T24" s="18"/>
      <c r="U24" s="18"/>
      <c r="V24" s="18"/>
      <c r="W24" s="18"/>
      <c r="X24" s="18"/>
      <c r="Y24" s="18"/>
      <c r="Z24" s="25"/>
      <c r="AA24" s="18"/>
      <c r="AB24" s="18"/>
      <c r="AC24" s="18"/>
      <c r="AD24" s="529"/>
      <c r="AE24" s="18"/>
      <c r="AH24" s="683"/>
      <c r="AI24" s="683"/>
      <c r="BG24" s="4"/>
      <c r="BH24" s="4"/>
      <c r="BI24" s="4"/>
      <c r="CB24" s="4"/>
      <c r="CC24" s="4"/>
      <c r="CD24" s="4"/>
      <c r="CW24" s="4"/>
      <c r="CX24" s="4"/>
      <c r="CY24" s="4"/>
      <c r="DR24" s="4"/>
      <c r="DS24" s="4"/>
      <c r="DT24" s="4"/>
      <c r="EM24" s="4"/>
      <c r="EN24" s="4"/>
      <c r="EO24" s="4"/>
      <c r="FH24" s="4"/>
      <c r="FI24" s="4"/>
      <c r="FJ24" s="4"/>
    </row>
    <row r="25" spans="1:166" s="2" customFormat="1">
      <c r="A25" s="5">
        <v>0.5625</v>
      </c>
      <c r="B25" s="25"/>
      <c r="C25" s="18"/>
      <c r="D25" s="18"/>
      <c r="E25" s="18"/>
      <c r="F25" s="25"/>
      <c r="G25" s="18"/>
      <c r="H25" s="18"/>
      <c r="I25" s="18"/>
      <c r="J25" s="18"/>
      <c r="K25" s="18"/>
      <c r="L25" s="18"/>
      <c r="M25" s="18"/>
      <c r="N25" s="18"/>
      <c r="O25" s="25"/>
      <c r="P25" s="18"/>
      <c r="Q25" s="18"/>
      <c r="R25" s="18"/>
      <c r="S25" s="18"/>
      <c r="T25" s="18"/>
      <c r="U25" s="18"/>
      <c r="V25" s="18"/>
      <c r="W25" s="18"/>
      <c r="X25" s="18"/>
      <c r="Y25" s="18"/>
      <c r="Z25" s="33"/>
      <c r="AA25" s="18"/>
      <c r="AB25" s="18"/>
      <c r="AC25" s="28">
        <v>4</v>
      </c>
      <c r="AD25" s="529"/>
      <c r="AE25" s="18"/>
      <c r="AJ25" s="137" t="str">
        <f>HYPERLINK("\\risintra-dept\DEPT\AFA\CAL\3000_GAL\3400_ESQUADRILHAS\3490_COMUM\MAPA_GM\GW","Arquivo de Documentos")</f>
        <v>Arquivo de Documentos</v>
      </c>
      <c r="AL25" s="4"/>
      <c r="AM25" s="4"/>
      <c r="AN25" s="4"/>
      <c r="BG25" s="4"/>
      <c r="BH25" s="4"/>
      <c r="BI25" s="4"/>
      <c r="CB25" s="4"/>
      <c r="CC25" s="4"/>
      <c r="CD25" s="4"/>
      <c r="CW25" s="4"/>
      <c r="CX25" s="4"/>
      <c r="CY25" s="4"/>
      <c r="DR25" s="4"/>
      <c r="DS25" s="4"/>
      <c r="DT25" s="4"/>
      <c r="EM25" s="4"/>
      <c r="EN25" s="4"/>
      <c r="EO25" s="4"/>
      <c r="FH25" s="4"/>
      <c r="FI25" s="4"/>
      <c r="FJ25" s="4"/>
    </row>
    <row r="26" spans="1:166" s="2" customFormat="1" ht="13.5" thickBot="1">
      <c r="A26" s="5">
        <v>0.57291666666666696</v>
      </c>
      <c r="B26" s="25"/>
      <c r="C26" s="18"/>
      <c r="D26" s="18"/>
      <c r="E26" s="18"/>
      <c r="F26" s="25"/>
      <c r="G26" s="18"/>
      <c r="H26" s="18"/>
      <c r="I26" s="18"/>
      <c r="J26" s="18"/>
      <c r="K26" s="18"/>
      <c r="L26" s="18"/>
      <c r="M26" s="18"/>
      <c r="N26" s="18"/>
      <c r="O26" s="18"/>
      <c r="P26" s="18"/>
      <c r="Q26" s="18"/>
      <c r="R26" s="18"/>
      <c r="S26" s="18"/>
      <c r="T26" s="18"/>
      <c r="U26" s="18"/>
      <c r="V26" s="18"/>
      <c r="W26" s="18"/>
      <c r="X26" s="18"/>
      <c r="Y26" s="18"/>
      <c r="Z26" s="25"/>
      <c r="AA26" s="18"/>
      <c r="AB26" s="18"/>
      <c r="AC26" s="18"/>
      <c r="AD26" s="529"/>
      <c r="AE26" s="18"/>
      <c r="AH26" s="7"/>
      <c r="AJ26" s="7"/>
      <c r="AK26" s="9"/>
      <c r="AL26" s="7"/>
      <c r="AM26" s="9"/>
      <c r="AN26" s="7"/>
      <c r="AO26" s="9"/>
      <c r="AP26" s="7"/>
      <c r="AQ26" s="9"/>
      <c r="AR26" s="7"/>
      <c r="BG26" s="4"/>
      <c r="BH26" s="4"/>
      <c r="BI26" s="4"/>
      <c r="CB26" s="4"/>
      <c r="CC26" s="4"/>
      <c r="CD26" s="4"/>
      <c r="CW26" s="4"/>
      <c r="CX26" s="4"/>
      <c r="CY26" s="4"/>
      <c r="DR26" s="4"/>
      <c r="DS26" s="4"/>
      <c r="DT26" s="4"/>
      <c r="EM26" s="4"/>
      <c r="EN26" s="4"/>
      <c r="EO26" s="4"/>
      <c r="FH26" s="4"/>
      <c r="FI26" s="4"/>
      <c r="FJ26" s="4"/>
    </row>
    <row r="27" spans="1:166" s="2" customFormat="1" ht="13.5" thickBot="1">
      <c r="A27" s="5">
        <v>0.58333333333333304</v>
      </c>
      <c r="B27" s="25"/>
      <c r="C27" s="18"/>
      <c r="D27" s="18"/>
      <c r="E27" s="18"/>
      <c r="F27" s="25"/>
      <c r="G27" s="18"/>
      <c r="H27" s="18"/>
      <c r="I27" s="30">
        <v>4</v>
      </c>
      <c r="J27" s="18"/>
      <c r="K27" s="18"/>
      <c r="L27" s="18"/>
      <c r="M27" s="492"/>
      <c r="N27" s="28">
        <v>1</v>
      </c>
      <c r="O27" s="18"/>
      <c r="P27" s="18"/>
      <c r="Q27" s="18"/>
      <c r="R27" s="18"/>
      <c r="S27" s="18"/>
      <c r="T27" s="18"/>
      <c r="U27" s="18"/>
      <c r="V27" s="18"/>
      <c r="W27" s="18"/>
      <c r="X27" s="18"/>
      <c r="Y27" s="18"/>
      <c r="Z27" s="25"/>
      <c r="AA27" s="18"/>
      <c r="AB27" s="28" t="s">
        <v>121</v>
      </c>
      <c r="AC27" s="18"/>
      <c r="AD27" s="529"/>
      <c r="AE27" s="18"/>
      <c r="AL27" s="4"/>
      <c r="AM27" s="4"/>
      <c r="AN27" s="4"/>
      <c r="BG27" s="4"/>
      <c r="BH27" s="4"/>
      <c r="BI27" s="4"/>
      <c r="CB27" s="4"/>
      <c r="CC27" s="4"/>
      <c r="CD27" s="4"/>
      <c r="CW27" s="4"/>
      <c r="CX27" s="4"/>
      <c r="CY27" s="4"/>
      <c r="DR27" s="4"/>
      <c r="DS27" s="4"/>
      <c r="DT27" s="4"/>
      <c r="EM27" s="4"/>
      <c r="EN27" s="4"/>
      <c r="EO27" s="4"/>
      <c r="FH27" s="4"/>
      <c r="FI27" s="4"/>
      <c r="FJ27" s="4"/>
    </row>
    <row r="28" spans="1:166" s="2" customFormat="1">
      <c r="A28" s="5">
        <v>0.59375</v>
      </c>
      <c r="B28" s="25"/>
      <c r="C28" s="18"/>
      <c r="D28" s="18"/>
      <c r="E28" s="18"/>
      <c r="F28" s="25"/>
      <c r="G28" s="18"/>
      <c r="H28" s="18"/>
      <c r="I28" s="30">
        <v>1</v>
      </c>
      <c r="J28" s="18"/>
      <c r="K28" s="18"/>
      <c r="L28" s="18"/>
      <c r="M28" s="18"/>
      <c r="N28" s="18"/>
      <c r="O28" s="18"/>
      <c r="P28" s="18"/>
      <c r="Q28" s="18"/>
      <c r="R28" s="18"/>
      <c r="S28" s="18"/>
      <c r="T28" s="18"/>
      <c r="U28" s="18"/>
      <c r="V28" s="18"/>
      <c r="W28" s="18"/>
      <c r="X28" s="18"/>
      <c r="Y28" s="18"/>
      <c r="Z28" s="25"/>
      <c r="AA28" s="18"/>
      <c r="AB28" s="18"/>
      <c r="AC28" s="18"/>
      <c r="AD28" s="529"/>
      <c r="AE28" s="18"/>
      <c r="AL28" s="4"/>
      <c r="AM28" s="4"/>
      <c r="AN28" s="4"/>
      <c r="BG28" s="4"/>
      <c r="BH28" s="4"/>
      <c r="BI28" s="4"/>
      <c r="CB28" s="4"/>
      <c r="CC28" s="4"/>
      <c r="CD28" s="4"/>
      <c r="CW28" s="4"/>
      <c r="CX28" s="4"/>
      <c r="CY28" s="4"/>
      <c r="DR28" s="4"/>
      <c r="DS28" s="4"/>
      <c r="DT28" s="4"/>
      <c r="EM28" s="4"/>
      <c r="EN28" s="4"/>
      <c r="EO28" s="4"/>
      <c r="FH28" s="4"/>
      <c r="FI28" s="4"/>
      <c r="FJ28" s="4"/>
    </row>
    <row r="29" spans="1:166" s="2" customFormat="1">
      <c r="A29" s="5">
        <v>0.60416666666666696</v>
      </c>
      <c r="B29" s="25"/>
      <c r="C29" s="18"/>
      <c r="D29" s="18"/>
      <c r="E29" s="18"/>
      <c r="F29" s="25"/>
      <c r="G29" s="18"/>
      <c r="H29" s="18"/>
      <c r="I29" s="18"/>
      <c r="J29" s="18"/>
      <c r="K29" s="18"/>
      <c r="L29" s="18"/>
      <c r="M29" s="492"/>
      <c r="N29" s="18"/>
      <c r="O29" s="18"/>
      <c r="P29" s="18"/>
      <c r="Q29" s="18"/>
      <c r="R29" s="18"/>
      <c r="S29" s="28" t="s">
        <v>495</v>
      </c>
      <c r="T29" s="18"/>
      <c r="U29" s="18"/>
      <c r="V29" s="18"/>
      <c r="W29" s="18"/>
      <c r="X29" s="18"/>
      <c r="Y29" s="18"/>
      <c r="Z29" s="25"/>
      <c r="AA29" s="28">
        <v>1</v>
      </c>
      <c r="AB29" s="18"/>
      <c r="AC29" s="18"/>
      <c r="AD29" s="529"/>
      <c r="AE29" s="18"/>
      <c r="AL29" s="4"/>
      <c r="AM29" s="4"/>
      <c r="AN29" s="4"/>
      <c r="BG29" s="4"/>
      <c r="BH29" s="4"/>
      <c r="BI29" s="4"/>
      <c r="CB29" s="4"/>
      <c r="CC29" s="4"/>
      <c r="CD29" s="4"/>
      <c r="CW29" s="4"/>
      <c r="CX29" s="4"/>
      <c r="CY29" s="4"/>
      <c r="DR29" s="4"/>
      <c r="DS29" s="4"/>
      <c r="DT29" s="4"/>
      <c r="EM29" s="4"/>
      <c r="EN29" s="4"/>
      <c r="EO29" s="4"/>
      <c r="FH29" s="4"/>
      <c r="FI29" s="4"/>
      <c r="FJ29" s="4"/>
    </row>
    <row r="30" spans="1:166" s="2" customFormat="1">
      <c r="A30" s="5">
        <v>0.61458333333333304</v>
      </c>
      <c r="B30" s="25"/>
      <c r="C30" s="18"/>
      <c r="D30" s="18"/>
      <c r="E30" s="18"/>
      <c r="F30" s="25"/>
      <c r="G30" s="18"/>
      <c r="H30" s="18"/>
      <c r="I30" s="18"/>
      <c r="J30" s="18"/>
      <c r="K30" s="18"/>
      <c r="L30" s="18"/>
      <c r="M30" s="18"/>
      <c r="N30" s="18"/>
      <c r="O30" s="18"/>
      <c r="P30" s="18"/>
      <c r="Q30" s="18"/>
      <c r="R30" s="18"/>
      <c r="S30" s="18"/>
      <c r="T30" s="18"/>
      <c r="U30" s="18"/>
      <c r="V30" s="18"/>
      <c r="W30" s="18"/>
      <c r="X30" s="18"/>
      <c r="Y30" s="18"/>
      <c r="Z30" s="25"/>
      <c r="AA30" s="18"/>
      <c r="AB30" s="18"/>
      <c r="AC30" s="18"/>
      <c r="AD30" s="529"/>
      <c r="AE30" s="18"/>
      <c r="BG30" s="4"/>
      <c r="BH30" s="4"/>
      <c r="BI30" s="4"/>
      <c r="CB30" s="4"/>
      <c r="CC30" s="4"/>
      <c r="CD30" s="4"/>
      <c r="CW30" s="4"/>
      <c r="CX30" s="4"/>
      <c r="CY30" s="4"/>
      <c r="DR30" s="4"/>
      <c r="DS30" s="4"/>
      <c r="DT30" s="4"/>
      <c r="EM30" s="4"/>
      <c r="EN30" s="4"/>
      <c r="EO30" s="4"/>
      <c r="FH30" s="4"/>
      <c r="FI30" s="4"/>
      <c r="FJ30" s="4"/>
    </row>
    <row r="31" spans="1:166" s="2" customFormat="1">
      <c r="A31" s="5">
        <v>0.625</v>
      </c>
      <c r="B31" s="25"/>
      <c r="C31" s="18"/>
      <c r="D31" s="18"/>
      <c r="E31" s="18"/>
      <c r="F31" s="25"/>
      <c r="G31" s="18"/>
      <c r="H31" s="18"/>
      <c r="I31" s="18"/>
      <c r="J31" s="18"/>
      <c r="K31" s="18"/>
      <c r="L31" s="18"/>
      <c r="M31" s="18"/>
      <c r="N31" s="18"/>
      <c r="O31" s="18"/>
      <c r="P31" s="18"/>
      <c r="Q31" s="18"/>
      <c r="R31" s="18"/>
      <c r="S31" s="18"/>
      <c r="T31" s="28" t="s">
        <v>121</v>
      </c>
      <c r="U31" s="18"/>
      <c r="V31" s="18"/>
      <c r="W31" s="18"/>
      <c r="X31" s="18"/>
      <c r="Y31" s="18"/>
      <c r="Z31" s="25"/>
      <c r="AA31" s="18"/>
      <c r="AB31" s="18"/>
      <c r="AC31" s="18"/>
      <c r="AD31" s="529"/>
      <c r="AE31" s="18"/>
      <c r="AL31" s="4"/>
      <c r="AM31" s="4"/>
      <c r="AN31" s="4"/>
      <c r="BG31" s="4"/>
      <c r="BH31" s="4"/>
      <c r="BI31" s="4"/>
      <c r="CB31" s="4"/>
      <c r="CC31" s="4"/>
      <c r="CD31" s="4"/>
      <c r="CW31" s="4"/>
      <c r="CX31" s="4"/>
      <c r="CY31" s="4"/>
      <c r="DR31" s="4"/>
      <c r="DS31" s="4"/>
      <c r="DT31" s="4"/>
      <c r="EM31" s="4"/>
      <c r="EN31" s="4"/>
      <c r="EO31" s="4"/>
      <c r="FH31" s="4"/>
      <c r="FI31" s="4"/>
      <c r="FJ31" s="4"/>
    </row>
    <row r="32" spans="1:166" s="2" customFormat="1">
      <c r="A32" s="5">
        <v>0.63541666666666696</v>
      </c>
      <c r="B32" s="25"/>
      <c r="C32" s="18"/>
      <c r="D32" s="18"/>
      <c r="E32" s="18"/>
      <c r="F32" s="25"/>
      <c r="G32" s="18"/>
      <c r="H32" s="18"/>
      <c r="I32" s="18"/>
      <c r="J32" s="18"/>
      <c r="K32" s="18"/>
      <c r="L32" s="18"/>
      <c r="M32" s="18"/>
      <c r="N32" s="18"/>
      <c r="O32" s="18"/>
      <c r="P32" s="18"/>
      <c r="Q32" s="18"/>
      <c r="R32" s="18"/>
      <c r="S32" s="18"/>
      <c r="T32" s="18"/>
      <c r="U32" s="18"/>
      <c r="V32" s="18"/>
      <c r="W32" s="18"/>
      <c r="X32" s="18"/>
      <c r="Y32" s="18"/>
      <c r="Z32" s="25"/>
      <c r="AA32" s="18"/>
      <c r="AB32" s="18"/>
      <c r="AC32" s="18"/>
      <c r="AD32" s="529"/>
      <c r="AE32" s="18"/>
      <c r="AL32" s="4"/>
      <c r="AM32" s="4"/>
      <c r="AN32" s="4"/>
      <c r="BG32" s="4"/>
      <c r="BH32" s="4"/>
      <c r="BI32" s="4"/>
      <c r="CB32" s="4"/>
      <c r="CC32" s="4"/>
      <c r="CD32" s="4"/>
      <c r="CW32" s="4"/>
      <c r="CX32" s="4"/>
      <c r="CY32" s="4"/>
      <c r="DR32" s="4"/>
      <c r="DS32" s="4"/>
      <c r="DT32" s="4"/>
      <c r="EM32" s="4"/>
      <c r="EN32" s="4"/>
      <c r="EO32" s="4"/>
      <c r="FH32" s="4"/>
      <c r="FI32" s="4"/>
      <c r="FJ32" s="4"/>
    </row>
    <row r="33" spans="1:166" s="2" customFormat="1">
      <c r="A33" s="5">
        <v>0.64583333333333404</v>
      </c>
      <c r="B33" s="25"/>
      <c r="C33" s="18"/>
      <c r="D33" s="18"/>
      <c r="E33" s="18"/>
      <c r="F33" s="25"/>
      <c r="G33" s="18"/>
      <c r="H33" s="18"/>
      <c r="I33" s="18"/>
      <c r="J33" s="18"/>
      <c r="K33" s="18"/>
      <c r="L33" s="18"/>
      <c r="M33" s="18"/>
      <c r="N33" s="18"/>
      <c r="O33" s="18"/>
      <c r="P33" s="18"/>
      <c r="Q33" s="18"/>
      <c r="R33" s="18"/>
      <c r="S33" s="18"/>
      <c r="T33" s="18"/>
      <c r="U33" s="18"/>
      <c r="V33" s="18"/>
      <c r="W33" s="18"/>
      <c r="X33" s="18"/>
      <c r="Y33" s="18"/>
      <c r="Z33" s="25"/>
      <c r="AA33" s="18"/>
      <c r="AB33" s="18"/>
      <c r="AC33" s="18"/>
      <c r="AD33" s="529"/>
      <c r="AE33" s="18"/>
      <c r="AL33" s="4"/>
      <c r="AM33" s="4"/>
      <c r="AN33" s="4"/>
      <c r="BG33" s="4"/>
      <c r="BH33" s="4"/>
      <c r="BI33" s="4"/>
      <c r="CB33" s="4"/>
      <c r="CC33" s="4"/>
      <c r="CD33" s="4"/>
      <c r="CW33" s="4"/>
      <c r="CX33" s="4"/>
      <c r="CY33" s="4"/>
      <c r="DR33" s="4"/>
      <c r="DS33" s="4"/>
      <c r="DT33" s="4"/>
      <c r="EM33" s="4"/>
      <c r="EN33" s="4"/>
      <c r="EO33" s="4"/>
      <c r="FH33" s="4"/>
      <c r="FI33" s="4"/>
      <c r="FJ33" s="4"/>
    </row>
    <row r="34" spans="1:166" s="2" customFormat="1">
      <c r="A34" s="5">
        <v>0.65625</v>
      </c>
      <c r="B34" s="25"/>
      <c r="C34" s="18"/>
      <c r="D34" s="18"/>
      <c r="E34" s="18"/>
      <c r="F34" s="25"/>
      <c r="G34" s="18"/>
      <c r="H34" s="18"/>
      <c r="I34" s="18"/>
      <c r="J34" s="18"/>
      <c r="K34" s="18"/>
      <c r="L34" s="18"/>
      <c r="M34" s="18"/>
      <c r="N34" s="18"/>
      <c r="O34" s="18"/>
      <c r="P34" s="18"/>
      <c r="Q34" s="18"/>
      <c r="R34" s="18"/>
      <c r="S34" s="18"/>
      <c r="T34" s="28" t="s">
        <v>121</v>
      </c>
      <c r="U34" s="18"/>
      <c r="V34" s="18"/>
      <c r="W34" s="18"/>
      <c r="X34" s="18"/>
      <c r="Y34" s="18"/>
      <c r="Z34" s="25"/>
      <c r="AA34" s="18"/>
      <c r="AB34" s="18"/>
      <c r="AC34" s="18"/>
      <c r="AD34" s="529"/>
      <c r="AE34" s="18"/>
      <c r="AL34" s="4"/>
      <c r="AM34" s="4"/>
      <c r="AN34" s="4"/>
      <c r="BG34" s="4"/>
      <c r="BH34" s="4"/>
      <c r="BI34" s="4"/>
      <c r="CB34" s="4"/>
      <c r="CC34" s="4"/>
      <c r="CD34" s="4"/>
      <c r="CW34" s="4"/>
      <c r="CX34" s="4"/>
      <c r="CY34" s="4"/>
      <c r="DR34" s="4"/>
      <c r="DS34" s="4"/>
      <c r="DT34" s="4"/>
      <c r="EM34" s="4"/>
      <c r="EN34" s="4"/>
      <c r="EO34" s="4"/>
      <c r="FH34" s="4"/>
      <c r="FI34" s="4"/>
      <c r="FJ34" s="4"/>
    </row>
    <row r="35" spans="1:166" s="2" customFormat="1">
      <c r="A35" s="5">
        <v>0.66666666666666696</v>
      </c>
      <c r="B35" s="25"/>
      <c r="C35" s="18"/>
      <c r="D35" s="18"/>
      <c r="E35" s="18"/>
      <c r="F35" s="25"/>
      <c r="G35" s="18"/>
      <c r="H35" s="18"/>
      <c r="I35" s="18"/>
      <c r="J35" s="18"/>
      <c r="K35" s="18"/>
      <c r="L35" s="18"/>
      <c r="M35" s="18"/>
      <c r="N35" s="18"/>
      <c r="O35" s="18"/>
      <c r="P35" s="18"/>
      <c r="Q35" s="18"/>
      <c r="R35" s="18"/>
      <c r="S35" s="18"/>
      <c r="T35" s="18"/>
      <c r="U35" s="18"/>
      <c r="V35" s="18"/>
      <c r="W35" s="18"/>
      <c r="X35" s="18"/>
      <c r="Y35" s="18"/>
      <c r="Z35" s="25"/>
      <c r="AA35" s="18"/>
      <c r="AB35" s="18"/>
      <c r="AC35" s="18"/>
      <c r="AD35" s="529"/>
      <c r="AE35" s="18"/>
      <c r="AL35" s="4"/>
      <c r="AM35" s="4"/>
      <c r="AN35" s="4"/>
      <c r="BG35" s="4"/>
      <c r="BH35" s="4"/>
      <c r="BI35" s="4"/>
      <c r="CB35" s="4"/>
      <c r="CC35" s="4"/>
      <c r="CD35" s="4"/>
      <c r="CW35" s="4"/>
      <c r="CX35" s="4"/>
      <c r="CY35" s="4"/>
      <c r="DR35" s="4"/>
      <c r="DS35" s="4"/>
      <c r="DT35" s="4"/>
      <c r="EM35" s="4"/>
      <c r="EN35" s="4"/>
      <c r="EO35" s="4"/>
      <c r="FH35" s="4"/>
      <c r="FI35" s="4"/>
      <c r="FJ35" s="4"/>
    </row>
    <row r="36" spans="1:166" s="2" customFormat="1">
      <c r="A36" s="5">
        <v>0.67708333333333404</v>
      </c>
      <c r="B36" s="25"/>
      <c r="C36" s="18"/>
      <c r="D36" s="18"/>
      <c r="E36" s="18"/>
      <c r="F36" s="25"/>
      <c r="G36" s="18"/>
      <c r="H36" s="18"/>
      <c r="I36" s="18"/>
      <c r="J36" s="18"/>
      <c r="K36" s="18"/>
      <c r="L36" s="18"/>
      <c r="M36" s="18"/>
      <c r="N36" s="18"/>
      <c r="O36" s="18"/>
      <c r="P36" s="18"/>
      <c r="Q36" s="18"/>
      <c r="R36" s="18"/>
      <c r="S36" s="18"/>
      <c r="T36" s="18"/>
      <c r="U36" s="18"/>
      <c r="V36" s="18"/>
      <c r="W36" s="18"/>
      <c r="X36" s="18"/>
      <c r="Y36" s="18"/>
      <c r="Z36" s="25"/>
      <c r="AA36" s="18"/>
      <c r="AB36" s="18"/>
      <c r="AC36" s="18"/>
      <c r="AD36" s="529"/>
      <c r="AE36" s="18"/>
      <c r="AL36" s="4"/>
      <c r="AM36" s="4"/>
      <c r="AN36" s="4"/>
      <c r="BG36" s="4"/>
      <c r="BH36" s="4"/>
      <c r="BI36" s="4"/>
      <c r="CB36" s="4"/>
      <c r="CC36" s="4"/>
      <c r="CD36" s="4"/>
      <c r="CW36" s="4"/>
      <c r="CX36" s="4"/>
      <c r="CY36" s="4"/>
      <c r="DR36" s="4"/>
      <c r="DS36" s="4"/>
      <c r="DT36" s="4"/>
      <c r="EM36" s="4"/>
      <c r="EN36" s="4"/>
      <c r="EO36" s="4"/>
      <c r="FH36" s="4"/>
      <c r="FI36" s="4"/>
      <c r="FJ36" s="4"/>
    </row>
    <row r="37" spans="1:166" s="2" customFormat="1">
      <c r="A37" s="5">
        <v>0.6875</v>
      </c>
      <c r="B37" s="25"/>
      <c r="C37" s="18"/>
      <c r="D37" s="18"/>
      <c r="E37" s="18"/>
      <c r="F37" s="25"/>
      <c r="G37" s="18"/>
      <c r="H37" s="18"/>
      <c r="I37" s="18"/>
      <c r="J37" s="18"/>
      <c r="K37" s="18"/>
      <c r="L37" s="18"/>
      <c r="M37" s="18"/>
      <c r="N37" s="18"/>
      <c r="O37" s="18"/>
      <c r="P37" s="18"/>
      <c r="Q37" s="18"/>
      <c r="R37" s="18"/>
      <c r="S37" s="18"/>
      <c r="T37" s="18"/>
      <c r="U37" s="18"/>
      <c r="V37" s="18"/>
      <c r="W37" s="18"/>
      <c r="X37" s="18"/>
      <c r="Y37" s="18"/>
      <c r="Z37" s="25"/>
      <c r="AA37" s="18"/>
      <c r="AB37" s="18"/>
      <c r="AC37" s="18"/>
      <c r="AD37" s="529"/>
      <c r="AE37" s="18"/>
      <c r="AL37" s="4"/>
      <c r="AM37" s="4"/>
      <c r="AN37" s="4"/>
      <c r="BG37" s="4"/>
      <c r="BH37" s="4"/>
      <c r="BI37" s="4"/>
      <c r="CB37" s="4"/>
      <c r="CC37" s="4"/>
      <c r="CD37" s="4"/>
      <c r="CW37" s="4"/>
      <c r="CX37" s="4"/>
      <c r="CY37" s="4"/>
      <c r="DR37" s="4"/>
      <c r="DS37" s="4"/>
      <c r="DT37" s="4"/>
      <c r="EM37" s="4"/>
      <c r="EN37" s="4"/>
      <c r="EO37" s="4"/>
      <c r="FH37" s="4"/>
      <c r="FI37" s="4"/>
      <c r="FJ37" s="4"/>
    </row>
    <row r="38" spans="1:166" s="2" customFormat="1">
      <c r="A38" s="5">
        <v>0.69791666666666696</v>
      </c>
      <c r="B38" s="25"/>
      <c r="C38" s="18"/>
      <c r="D38" s="18"/>
      <c r="E38" s="18"/>
      <c r="F38" s="25"/>
      <c r="G38" s="18"/>
      <c r="H38" s="18"/>
      <c r="I38" s="18"/>
      <c r="J38" s="18"/>
      <c r="K38" s="18"/>
      <c r="L38" s="18"/>
      <c r="M38" s="18"/>
      <c r="N38" s="18"/>
      <c r="O38" s="18"/>
      <c r="P38" s="18"/>
      <c r="Q38" s="18"/>
      <c r="R38" s="18"/>
      <c r="S38" s="18"/>
      <c r="T38" s="18"/>
      <c r="U38" s="18"/>
      <c r="V38" s="18"/>
      <c r="W38" s="18"/>
      <c r="X38" s="18"/>
      <c r="Y38" s="18"/>
      <c r="Z38" s="25"/>
      <c r="AA38" s="18"/>
      <c r="AB38" s="18"/>
      <c r="AC38" s="18"/>
      <c r="AD38" s="529"/>
      <c r="AE38" s="18"/>
      <c r="AL38" s="4"/>
      <c r="AM38" s="4"/>
      <c r="AN38" s="4"/>
      <c r="BG38" s="4"/>
      <c r="BH38" s="4"/>
      <c r="BI38" s="4"/>
      <c r="CB38" s="4"/>
      <c r="CC38" s="4"/>
      <c r="CD38" s="4"/>
      <c r="CW38" s="4"/>
      <c r="CX38" s="4"/>
      <c r="CY38" s="4"/>
      <c r="DR38" s="4"/>
      <c r="DS38" s="4"/>
      <c r="DT38" s="4"/>
      <c r="EM38" s="4"/>
      <c r="EN38" s="4"/>
      <c r="EO38" s="4"/>
      <c r="FH38" s="4"/>
      <c r="FI38" s="4"/>
      <c r="FJ38" s="4"/>
    </row>
    <row r="39" spans="1:166" s="2" customFormat="1">
      <c r="A39" s="5">
        <v>0.70833333333333404</v>
      </c>
      <c r="B39" s="26"/>
      <c r="C39" s="18"/>
      <c r="D39" s="18"/>
      <c r="E39" s="18"/>
      <c r="F39" s="25"/>
      <c r="G39" s="18"/>
      <c r="H39" s="18"/>
      <c r="I39" s="18"/>
      <c r="J39" s="18"/>
      <c r="K39" s="18"/>
      <c r="L39" s="18"/>
      <c r="M39" s="18"/>
      <c r="N39" s="18"/>
      <c r="O39" s="18"/>
      <c r="P39" s="18"/>
      <c r="Q39" s="18"/>
      <c r="R39" s="18"/>
      <c r="S39" s="18"/>
      <c r="T39" s="18"/>
      <c r="U39" s="18"/>
      <c r="V39" s="18"/>
      <c r="W39" s="18"/>
      <c r="X39" s="18"/>
      <c r="Y39" s="18"/>
      <c r="Z39" s="25"/>
      <c r="AA39" s="18"/>
      <c r="AB39" s="18"/>
      <c r="AC39" s="18"/>
      <c r="AD39" s="529"/>
      <c r="AE39" s="18"/>
      <c r="AL39" s="4"/>
      <c r="AM39" s="4"/>
      <c r="AN39" s="4"/>
      <c r="BG39" s="4"/>
      <c r="BH39" s="4"/>
      <c r="BI39" s="4"/>
      <c r="CB39" s="4"/>
      <c r="CC39" s="4"/>
      <c r="CD39" s="4"/>
      <c r="CW39" s="4"/>
      <c r="CX39" s="4"/>
      <c r="CY39" s="4"/>
      <c r="DR39" s="4"/>
      <c r="DS39" s="4"/>
      <c r="DT39" s="4"/>
      <c r="EM39" s="4"/>
      <c r="EN39" s="4"/>
      <c r="EO39" s="4"/>
      <c r="FH39" s="4"/>
      <c r="FI39" s="4"/>
      <c r="FJ39" s="4"/>
    </row>
    <row r="40" spans="1:166" s="2" customFormat="1">
      <c r="A40" s="5">
        <v>0.71875</v>
      </c>
      <c r="B40" s="25"/>
      <c r="C40" s="18"/>
      <c r="D40" s="18"/>
      <c r="E40" s="18"/>
      <c r="F40" s="25"/>
      <c r="G40" s="18"/>
      <c r="H40" s="18"/>
      <c r="I40" s="18"/>
      <c r="J40" s="18"/>
      <c r="K40" s="18"/>
      <c r="L40" s="18"/>
      <c r="M40" s="18"/>
      <c r="N40" s="18"/>
      <c r="O40" s="18"/>
      <c r="P40" s="18"/>
      <c r="Q40" s="18"/>
      <c r="R40" s="18"/>
      <c r="S40" s="18"/>
      <c r="T40" s="18"/>
      <c r="U40" s="18"/>
      <c r="V40" s="18"/>
      <c r="W40" s="18"/>
      <c r="X40" s="18"/>
      <c r="Y40" s="18"/>
      <c r="Z40" s="25"/>
      <c r="AA40" s="18"/>
      <c r="AB40" s="18"/>
      <c r="AC40" s="18"/>
      <c r="AD40" s="529"/>
      <c r="AE40" s="18"/>
      <c r="AL40" s="4"/>
      <c r="AM40" s="4"/>
      <c r="AN40" s="4"/>
      <c r="BG40" s="4"/>
      <c r="BH40" s="4"/>
      <c r="BI40" s="4"/>
      <c r="CB40" s="4"/>
      <c r="CC40" s="4"/>
      <c r="CD40" s="4"/>
      <c r="CW40" s="4"/>
      <c r="CX40" s="4"/>
      <c r="CY40" s="4"/>
      <c r="DR40" s="4"/>
      <c r="DS40" s="4"/>
      <c r="DT40" s="4"/>
      <c r="EM40" s="4"/>
      <c r="EN40" s="4"/>
      <c r="EO40" s="4"/>
      <c r="FH40" s="4"/>
      <c r="FI40" s="4"/>
      <c r="FJ40" s="4"/>
    </row>
    <row r="41" spans="1:166" s="2" customFormat="1">
      <c r="A41" s="5">
        <v>0.72916666666666696</v>
      </c>
      <c r="B41" s="25"/>
      <c r="C41" s="18"/>
      <c r="D41" s="18"/>
      <c r="E41" s="18"/>
      <c r="F41" s="25"/>
      <c r="G41" s="18"/>
      <c r="H41" s="18"/>
      <c r="I41" s="18"/>
      <c r="J41" s="18"/>
      <c r="K41" s="18"/>
      <c r="L41" s="18"/>
      <c r="M41" s="18"/>
      <c r="N41" s="18"/>
      <c r="O41" s="18"/>
      <c r="P41" s="18"/>
      <c r="Q41" s="18"/>
      <c r="R41" s="18"/>
      <c r="S41" s="18"/>
      <c r="T41" s="18"/>
      <c r="U41" s="18"/>
      <c r="V41" s="18"/>
      <c r="W41" s="18"/>
      <c r="X41" s="18"/>
      <c r="Y41" s="18"/>
      <c r="Z41" s="25"/>
      <c r="AA41" s="18"/>
      <c r="AB41" s="18"/>
      <c r="AC41" s="18"/>
      <c r="AD41" s="529"/>
      <c r="AE41" s="18"/>
      <c r="AL41" s="4"/>
      <c r="AM41" s="4"/>
      <c r="AN41" s="4"/>
      <c r="BG41" s="4"/>
      <c r="BH41" s="4"/>
      <c r="BI41" s="4"/>
      <c r="CB41" s="4"/>
      <c r="CC41" s="4"/>
      <c r="CD41" s="4"/>
      <c r="CW41" s="4"/>
      <c r="CX41" s="4"/>
      <c r="CY41" s="4"/>
      <c r="DR41" s="4"/>
      <c r="DS41" s="4"/>
      <c r="DT41" s="4"/>
      <c r="EM41" s="4"/>
      <c r="EN41" s="4"/>
      <c r="EO41" s="4"/>
      <c r="FH41" s="4"/>
      <c r="FI41" s="4"/>
      <c r="FJ41" s="4"/>
    </row>
    <row r="42" spans="1:166" s="2" customFormat="1" ht="12.75" customHeight="1">
      <c r="A42" s="5">
        <v>0.73958333333333404</v>
      </c>
      <c r="B42" s="25"/>
      <c r="C42" s="18"/>
      <c r="D42" s="18"/>
      <c r="E42" s="18"/>
      <c r="F42" s="25"/>
      <c r="G42" s="18"/>
      <c r="H42" s="18"/>
      <c r="I42" s="18"/>
      <c r="J42" s="18"/>
      <c r="K42" s="18"/>
      <c r="L42" s="18"/>
      <c r="M42" s="18"/>
      <c r="N42" s="18"/>
      <c r="O42" s="18"/>
      <c r="P42" s="18"/>
      <c r="Q42" s="18"/>
      <c r="R42" s="18"/>
      <c r="S42" s="18"/>
      <c r="T42" s="18"/>
      <c r="U42" s="18"/>
      <c r="V42" s="18"/>
      <c r="W42" s="18"/>
      <c r="X42" s="18"/>
      <c r="Y42" s="18"/>
      <c r="Z42" s="25"/>
      <c r="AA42" s="18"/>
      <c r="AB42" s="18"/>
      <c r="AC42" s="18"/>
      <c r="AD42" s="529"/>
      <c r="AE42" s="18"/>
      <c r="AL42" s="4"/>
      <c r="AM42" s="4"/>
      <c r="AN42" s="4"/>
      <c r="BG42" s="4"/>
      <c r="BH42" s="4"/>
      <c r="BI42" s="4"/>
      <c r="CB42" s="4"/>
      <c r="CC42" s="4"/>
      <c r="CD42" s="4"/>
      <c r="CW42" s="4"/>
      <c r="CX42" s="4"/>
      <c r="CY42" s="4"/>
      <c r="DR42" s="4"/>
      <c r="DS42" s="4"/>
      <c r="DT42" s="4"/>
      <c r="EM42" s="4"/>
      <c r="EN42" s="4"/>
      <c r="EO42" s="4"/>
      <c r="FH42" s="4"/>
      <c r="FI42" s="4"/>
      <c r="FJ42" s="4"/>
    </row>
    <row r="43" spans="1:166" s="2" customFormat="1" ht="12.75" customHeight="1">
      <c r="A43" s="5">
        <v>0.749999999999998</v>
      </c>
      <c r="B43" s="41"/>
      <c r="C43" s="31"/>
      <c r="D43" s="31"/>
      <c r="E43" s="31"/>
      <c r="F43" s="41"/>
      <c r="G43" s="31"/>
      <c r="H43" s="31"/>
      <c r="I43" s="31"/>
      <c r="J43" s="31"/>
      <c r="K43" s="31"/>
      <c r="L43" s="31"/>
      <c r="M43" s="31"/>
      <c r="N43" s="31"/>
      <c r="O43" s="31"/>
      <c r="P43" s="31"/>
      <c r="Q43" s="31"/>
      <c r="R43" s="31"/>
      <c r="S43" s="31"/>
      <c r="T43" s="31"/>
      <c r="U43" s="31"/>
      <c r="V43" s="31"/>
      <c r="W43" s="31"/>
      <c r="X43" s="31"/>
      <c r="Y43" s="31"/>
      <c r="Z43" s="41"/>
      <c r="AA43" s="31"/>
      <c r="AB43" s="31"/>
      <c r="AC43" s="31"/>
      <c r="AD43" s="531"/>
      <c r="AE43" s="31"/>
      <c r="AL43" s="4"/>
      <c r="AM43" s="4"/>
      <c r="AN43" s="4"/>
      <c r="BG43" s="4"/>
      <c r="BH43" s="4"/>
      <c r="BI43" s="4"/>
      <c r="CB43" s="4"/>
      <c r="CC43" s="4"/>
      <c r="CD43" s="4"/>
      <c r="CW43" s="4"/>
      <c r="CX43" s="4"/>
      <c r="CY43" s="4"/>
      <c r="DR43" s="4"/>
      <c r="DS43" s="4"/>
      <c r="DT43" s="4"/>
      <c r="EM43" s="4"/>
      <c r="EN43" s="4"/>
      <c r="EO43" s="4"/>
      <c r="FH43" s="4"/>
      <c r="FI43" s="4"/>
      <c r="FJ43" s="4"/>
    </row>
    <row r="44" spans="1:166" s="2" customFormat="1" ht="12.75" customHeight="1">
      <c r="A44" s="5">
        <v>0.76041666666666397</v>
      </c>
      <c r="B44" s="41"/>
      <c r="C44" s="31"/>
      <c r="D44" s="31"/>
      <c r="E44" s="31"/>
      <c r="F44" s="41"/>
      <c r="G44" s="31"/>
      <c r="H44" s="31"/>
      <c r="I44" s="31"/>
      <c r="J44" s="31"/>
      <c r="K44" s="31"/>
      <c r="L44" s="31"/>
      <c r="M44" s="31"/>
      <c r="N44" s="31"/>
      <c r="O44" s="31"/>
      <c r="P44" s="31"/>
      <c r="Q44" s="31"/>
      <c r="R44" s="31"/>
      <c r="S44" s="31"/>
      <c r="T44" s="31"/>
      <c r="U44" s="31"/>
      <c r="V44" s="31"/>
      <c r="W44" s="31"/>
      <c r="X44" s="31"/>
      <c r="Y44" s="31"/>
      <c r="Z44" s="41"/>
      <c r="AA44" s="31"/>
      <c r="AB44" s="31"/>
      <c r="AC44" s="31"/>
      <c r="AD44" s="531"/>
      <c r="AE44" s="31"/>
      <c r="AL44" s="4"/>
      <c r="AM44" s="4"/>
      <c r="AN44" s="4"/>
      <c r="BG44" s="4"/>
      <c r="BH44" s="4"/>
      <c r="BI44" s="4"/>
      <c r="CB44" s="4"/>
      <c r="CC44" s="4"/>
      <c r="CD44" s="4"/>
      <c r="CW44" s="4"/>
      <c r="CX44" s="4"/>
      <c r="CY44" s="4"/>
      <c r="DR44" s="4"/>
      <c r="DS44" s="4"/>
      <c r="DT44" s="4"/>
      <c r="EM44" s="4"/>
      <c r="EN44" s="4"/>
      <c r="EO44" s="4"/>
      <c r="FH44" s="4"/>
      <c r="FI44" s="4"/>
      <c r="FJ44" s="4"/>
    </row>
    <row r="45" spans="1:166" s="2" customFormat="1" ht="12.75" customHeight="1">
      <c r="A45" s="5">
        <v>0.77083333333333004</v>
      </c>
      <c r="B45" s="41"/>
      <c r="C45" s="31"/>
      <c r="D45" s="31"/>
      <c r="E45" s="31"/>
      <c r="F45" s="41"/>
      <c r="G45" s="31"/>
      <c r="H45" s="31"/>
      <c r="I45" s="31"/>
      <c r="J45" s="31"/>
      <c r="K45" s="31"/>
      <c r="L45" s="31"/>
      <c r="M45" s="31"/>
      <c r="N45" s="31"/>
      <c r="O45" s="31"/>
      <c r="P45" s="31"/>
      <c r="Q45" s="31"/>
      <c r="R45" s="31"/>
      <c r="S45" s="31"/>
      <c r="T45" s="31"/>
      <c r="U45" s="31"/>
      <c r="V45" s="31"/>
      <c r="W45" s="31"/>
      <c r="X45" s="31"/>
      <c r="Y45" s="31"/>
      <c r="Z45" s="41"/>
      <c r="AA45" s="31"/>
      <c r="AB45" s="31"/>
      <c r="AC45" s="31"/>
      <c r="AD45" s="531"/>
      <c r="AE45" s="31"/>
      <c r="AL45" s="4"/>
      <c r="AM45" s="4"/>
      <c r="AN45" s="4"/>
      <c r="BG45" s="4"/>
      <c r="BH45" s="4"/>
      <c r="BI45" s="4"/>
      <c r="CB45" s="4"/>
      <c r="CC45" s="4"/>
      <c r="CD45" s="4"/>
      <c r="CW45" s="4"/>
      <c r="CX45" s="4"/>
      <c r="CY45" s="4"/>
      <c r="DR45" s="4"/>
      <c r="DS45" s="4"/>
      <c r="DT45" s="4"/>
      <c r="EM45" s="4"/>
      <c r="EN45" s="4"/>
      <c r="EO45" s="4"/>
      <c r="FH45" s="4"/>
      <c r="FI45" s="4"/>
      <c r="FJ45" s="4"/>
    </row>
    <row r="46" spans="1:166" s="2" customFormat="1" ht="12.75" customHeight="1">
      <c r="A46" s="5">
        <v>0.781249999999996</v>
      </c>
      <c r="B46" s="41"/>
      <c r="C46" s="31"/>
      <c r="D46" s="31"/>
      <c r="E46" s="31"/>
      <c r="F46" s="41"/>
      <c r="G46" s="31"/>
      <c r="H46" s="31"/>
      <c r="I46" s="31"/>
      <c r="J46" s="31"/>
      <c r="K46" s="31"/>
      <c r="L46" s="31"/>
      <c r="M46" s="31"/>
      <c r="N46" s="31"/>
      <c r="O46" s="31"/>
      <c r="P46" s="31"/>
      <c r="Q46" s="31"/>
      <c r="R46" s="31"/>
      <c r="S46" s="31"/>
      <c r="T46" s="31"/>
      <c r="U46" s="31"/>
      <c r="V46" s="31"/>
      <c r="W46" s="31"/>
      <c r="X46" s="31"/>
      <c r="Y46" s="31"/>
      <c r="Z46" s="41"/>
      <c r="AA46" s="31"/>
      <c r="AB46" s="31"/>
      <c r="AC46" s="31"/>
      <c r="AD46" s="531"/>
      <c r="AE46" s="31"/>
      <c r="AL46" s="4"/>
      <c r="AM46" s="4"/>
      <c r="AN46" s="4"/>
      <c r="BG46" s="4"/>
      <c r="BH46" s="4"/>
      <c r="BI46" s="4"/>
      <c r="CB46" s="4"/>
      <c r="CC46" s="4"/>
      <c r="CD46" s="4"/>
      <c r="CW46" s="4"/>
      <c r="CX46" s="4"/>
      <c r="CY46" s="4"/>
      <c r="DR46" s="4"/>
      <c r="DS46" s="4"/>
      <c r="DT46" s="4"/>
      <c r="EM46" s="4"/>
      <c r="EN46" s="4"/>
      <c r="EO46" s="4"/>
      <c r="FH46" s="4"/>
      <c r="FI46" s="4"/>
      <c r="FJ46" s="4"/>
    </row>
    <row r="47" spans="1:166" s="2" customFormat="1" ht="12.75" customHeight="1">
      <c r="A47" s="5">
        <v>0.79166666666666197</v>
      </c>
      <c r="B47" s="41"/>
      <c r="C47" s="31"/>
      <c r="D47" s="31"/>
      <c r="E47" s="31"/>
      <c r="F47" s="41"/>
      <c r="G47" s="31"/>
      <c r="H47" s="31"/>
      <c r="I47" s="31"/>
      <c r="J47" s="31"/>
      <c r="K47" s="31"/>
      <c r="L47" s="31"/>
      <c r="M47" s="31"/>
      <c r="N47" s="31"/>
      <c r="O47" s="31"/>
      <c r="P47" s="31"/>
      <c r="Q47" s="31"/>
      <c r="R47" s="31"/>
      <c r="S47" s="31"/>
      <c r="T47" s="31"/>
      <c r="U47" s="31"/>
      <c r="V47" s="31"/>
      <c r="W47" s="31"/>
      <c r="X47" s="31"/>
      <c r="Y47" s="31"/>
      <c r="Z47" s="41"/>
      <c r="AA47" s="31"/>
      <c r="AB47" s="31"/>
      <c r="AC47" s="31"/>
      <c r="AD47" s="531"/>
      <c r="AE47" s="31"/>
      <c r="AL47" s="4"/>
      <c r="AM47" s="4"/>
      <c r="AN47" s="4"/>
      <c r="BG47" s="4"/>
      <c r="BH47" s="4"/>
      <c r="BI47" s="4"/>
      <c r="CB47" s="4"/>
      <c r="CC47" s="4"/>
      <c r="CD47" s="4"/>
      <c r="CW47" s="4"/>
      <c r="CX47" s="4"/>
      <c r="CY47" s="4"/>
      <c r="DR47" s="4"/>
      <c r="DS47" s="4"/>
      <c r="DT47" s="4"/>
      <c r="EM47" s="4"/>
      <c r="EN47" s="4"/>
      <c r="EO47" s="4"/>
      <c r="FH47" s="4"/>
      <c r="FI47" s="4"/>
      <c r="FJ47" s="4"/>
    </row>
    <row r="48" spans="1:166" s="2" customFormat="1" ht="12.75" customHeight="1">
      <c r="A48" s="5">
        <v>0.80208333333332804</v>
      </c>
      <c r="B48" s="41"/>
      <c r="C48" s="31"/>
      <c r="D48" s="31"/>
      <c r="E48" s="31"/>
      <c r="F48" s="41"/>
      <c r="G48" s="31"/>
      <c r="H48" s="31"/>
      <c r="I48" s="31"/>
      <c r="J48" s="31"/>
      <c r="K48" s="31"/>
      <c r="L48" s="31"/>
      <c r="M48" s="31"/>
      <c r="N48" s="31"/>
      <c r="O48" s="31"/>
      <c r="P48" s="31"/>
      <c r="Q48" s="31"/>
      <c r="R48" s="31"/>
      <c r="S48" s="31"/>
      <c r="T48" s="31"/>
      <c r="U48" s="31"/>
      <c r="V48" s="31"/>
      <c r="W48" s="31"/>
      <c r="X48" s="31"/>
      <c r="Y48" s="31"/>
      <c r="Z48" s="41"/>
      <c r="AA48" s="31"/>
      <c r="AB48" s="31"/>
      <c r="AC48" s="31"/>
      <c r="AD48" s="531"/>
      <c r="AE48" s="31"/>
      <c r="AL48" s="4"/>
      <c r="AM48" s="4"/>
      <c r="AN48" s="4"/>
      <c r="BG48" s="4"/>
      <c r="BH48" s="4"/>
      <c r="BI48" s="4"/>
      <c r="CB48" s="4"/>
      <c r="CC48" s="4"/>
      <c r="CD48" s="4"/>
      <c r="CW48" s="4"/>
      <c r="CX48" s="4"/>
      <c r="CY48" s="4"/>
      <c r="DR48" s="4"/>
      <c r="DS48" s="4"/>
      <c r="DT48" s="4"/>
      <c r="EM48" s="4"/>
      <c r="EN48" s="4"/>
      <c r="EO48" s="4"/>
      <c r="FH48" s="4"/>
      <c r="FI48" s="4"/>
      <c r="FJ48" s="4"/>
    </row>
    <row r="49" spans="1:166" s="2" customFormat="1" ht="12.75" customHeight="1">
      <c r="A49" s="5">
        <v>0.812499999999994</v>
      </c>
      <c r="B49" s="41"/>
      <c r="C49" s="31"/>
      <c r="D49" s="31"/>
      <c r="E49" s="31"/>
      <c r="F49" s="41"/>
      <c r="G49" s="31"/>
      <c r="H49" s="31"/>
      <c r="I49" s="31"/>
      <c r="J49" s="31"/>
      <c r="K49" s="31"/>
      <c r="L49" s="31"/>
      <c r="M49" s="31"/>
      <c r="N49" s="31"/>
      <c r="O49" s="31"/>
      <c r="P49" s="31"/>
      <c r="Q49" s="31"/>
      <c r="R49" s="31"/>
      <c r="S49" s="31"/>
      <c r="T49" s="31"/>
      <c r="U49" s="31"/>
      <c r="V49" s="31"/>
      <c r="W49" s="31"/>
      <c r="X49" s="31"/>
      <c r="Y49" s="31"/>
      <c r="Z49" s="41"/>
      <c r="AA49" s="31"/>
      <c r="AB49" s="31"/>
      <c r="AC49" s="31"/>
      <c r="AD49" s="531"/>
      <c r="AE49" s="31"/>
      <c r="AL49" s="4"/>
      <c r="AM49" s="4"/>
      <c r="AN49" s="4"/>
      <c r="BG49" s="4"/>
      <c r="BH49" s="4"/>
      <c r="BI49" s="4"/>
      <c r="CB49" s="4"/>
      <c r="CC49" s="4"/>
      <c r="CD49" s="4"/>
      <c r="CW49" s="4"/>
      <c r="CX49" s="4"/>
      <c r="CY49" s="4"/>
      <c r="DR49" s="4"/>
      <c r="DS49" s="4"/>
      <c r="DT49" s="4"/>
      <c r="EM49" s="4"/>
      <c r="EN49" s="4"/>
      <c r="EO49" s="4"/>
      <c r="FH49" s="4"/>
      <c r="FI49" s="4"/>
      <c r="FJ49" s="4"/>
    </row>
    <row r="50" spans="1:166" s="2" customFormat="1" ht="12.75" customHeight="1">
      <c r="A50" s="5">
        <v>0.82291666666665997</v>
      </c>
      <c r="B50" s="41"/>
      <c r="C50" s="31"/>
      <c r="D50" s="31"/>
      <c r="E50" s="31"/>
      <c r="F50" s="41"/>
      <c r="G50" s="31"/>
      <c r="H50" s="31"/>
      <c r="I50" s="31"/>
      <c r="J50" s="31"/>
      <c r="K50" s="31"/>
      <c r="L50" s="31"/>
      <c r="M50" s="31"/>
      <c r="N50" s="31"/>
      <c r="O50" s="31"/>
      <c r="P50" s="31"/>
      <c r="Q50" s="31"/>
      <c r="R50" s="31"/>
      <c r="S50" s="31"/>
      <c r="T50" s="31"/>
      <c r="U50" s="31"/>
      <c r="V50" s="31"/>
      <c r="W50" s="31"/>
      <c r="X50" s="31"/>
      <c r="Y50" s="31"/>
      <c r="Z50" s="41"/>
      <c r="AA50" s="31"/>
      <c r="AB50" s="31"/>
      <c r="AC50" s="31"/>
      <c r="AD50" s="531"/>
      <c r="AE50" s="31"/>
      <c r="AL50" s="4"/>
      <c r="AM50" s="4"/>
      <c r="AN50" s="4"/>
      <c r="BG50" s="4"/>
      <c r="BH50" s="4"/>
      <c r="BI50" s="4"/>
      <c r="CB50" s="4"/>
      <c r="CC50" s="4"/>
      <c r="CD50" s="4"/>
      <c r="CW50" s="4"/>
      <c r="CX50" s="4"/>
      <c r="CY50" s="4"/>
      <c r="DR50" s="4"/>
      <c r="DS50" s="4"/>
      <c r="DT50" s="4"/>
      <c r="EM50" s="4"/>
      <c r="EN50" s="4"/>
      <c r="EO50" s="4"/>
      <c r="FH50" s="4"/>
      <c r="FI50" s="4"/>
      <c r="FJ50" s="4"/>
    </row>
    <row r="51" spans="1:166" s="2" customFormat="1" ht="13.5" thickBot="1">
      <c r="A51" s="5">
        <v>0.83333333333332604</v>
      </c>
      <c r="B51" s="27"/>
      <c r="C51" s="22"/>
      <c r="D51" s="22"/>
      <c r="E51" s="22"/>
      <c r="F51" s="27"/>
      <c r="G51" s="22"/>
      <c r="H51" s="22"/>
      <c r="I51" s="22"/>
      <c r="J51" s="22"/>
      <c r="K51" s="22"/>
      <c r="L51" s="22"/>
      <c r="M51" s="22"/>
      <c r="N51" s="22"/>
      <c r="O51" s="22"/>
      <c r="P51" s="22"/>
      <c r="Q51" s="22"/>
      <c r="R51" s="22"/>
      <c r="S51" s="22"/>
      <c r="T51" s="22"/>
      <c r="U51" s="22"/>
      <c r="V51" s="22"/>
      <c r="W51" s="22"/>
      <c r="X51" s="22"/>
      <c r="Y51" s="22"/>
      <c r="Z51" s="27"/>
      <c r="AA51" s="22"/>
      <c r="AB51" s="22"/>
      <c r="AC51" s="22"/>
      <c r="AD51" s="532"/>
      <c r="AE51" s="22"/>
      <c r="AL51" s="4"/>
      <c r="AM51" s="4"/>
      <c r="AN51" s="4"/>
      <c r="BG51" s="4"/>
      <c r="BH51" s="4"/>
      <c r="BI51" s="4"/>
      <c r="CB51" s="4"/>
      <c r="CC51" s="4"/>
      <c r="CD51" s="4"/>
      <c r="CW51" s="4"/>
      <c r="CX51" s="4"/>
      <c r="CY51" s="4"/>
      <c r="DR51" s="4"/>
      <c r="DS51" s="4"/>
      <c r="DT51" s="4"/>
      <c r="EM51" s="4"/>
      <c r="EN51" s="4"/>
      <c r="EO51" s="4"/>
      <c r="FH51" s="4"/>
      <c r="FI51" s="4"/>
      <c r="FJ51" s="4"/>
    </row>
    <row r="52" spans="1:166"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row>
    <row r="53" spans="1:166"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row>
    <row r="54" spans="1:166"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row>
    <row r="55" spans="1:166" s="2" customFormat="1">
      <c r="A55" s="7"/>
      <c r="B55" s="11"/>
      <c r="I55" s="7"/>
      <c r="J55" s="7"/>
      <c r="K55" s="7"/>
      <c r="L55" s="7"/>
      <c r="M55" s="7"/>
      <c r="N55" s="7"/>
      <c r="O55" s="7"/>
      <c r="P55" s="7"/>
      <c r="Q55" s="7"/>
      <c r="R55" s="7"/>
      <c r="S55" s="7"/>
      <c r="T55" s="7"/>
      <c r="U55" s="7"/>
      <c r="V55" s="7"/>
      <c r="W55" s="7"/>
      <c r="X55" s="7"/>
      <c r="Y55" s="7"/>
      <c r="Z55" s="7"/>
      <c r="AA55" s="7"/>
      <c r="AB55" s="7"/>
      <c r="AC55" s="7"/>
      <c r="AD55" s="7"/>
      <c r="AE55" s="7"/>
    </row>
    <row r="56" spans="1:166"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row>
    <row r="57" spans="1:166"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row>
    <row r="58" spans="1:166"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row>
    <row r="59" spans="1:166"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row>
    <row r="60" spans="1:166"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row>
    <row r="61" spans="1:166"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row>
    <row r="62" spans="1:166"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row>
    <row r="63" spans="1:166"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row>
    <row r="64" spans="1:166"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row>
    <row r="65" spans="1:31"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row>
    <row r="66" spans="1:31"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row>
    <row r="67" spans="1:31"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row>
    <row r="68" spans="1:31"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row>
    <row r="69" spans="1:31"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row>
    <row r="70" spans="1:31"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row>
    <row r="71" spans="1:31"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row>
    <row r="72" spans="1:31"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row>
    <row r="73" spans="1:31"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row>
    <row r="74" spans="1:31"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row>
    <row r="75" spans="1:31"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row>
    <row r="76" spans="1:31"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row>
    <row r="77" spans="1:31"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row>
    <row r="78" spans="1:31"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row>
    <row r="79" spans="1:31"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row>
    <row r="80" spans="1:31"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row>
    <row r="81" spans="1:31"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row>
    <row r="82" spans="1:31"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row>
    <row r="83" spans="1:31"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row>
    <row r="84" spans="1:31"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row>
    <row r="85" spans="1:31"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row>
    <row r="86" spans="1:31"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row>
    <row r="87" spans="1:31"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row>
    <row r="88" spans="1:31"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row>
    <row r="89" spans="1:31"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row>
    <row r="90" spans="1:31"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row>
    <row r="91" spans="1:31"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row>
    <row r="92" spans="1:31"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row>
    <row r="93" spans="1:31"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row>
    <row r="94" spans="1:31"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row>
    <row r="95" spans="1:31"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row>
    <row r="96" spans="1:31"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row>
    <row r="97" spans="1:31"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row>
    <row r="98" spans="1:31"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row>
    <row r="99" spans="1:31"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row>
    <row r="100" spans="1:31"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row>
    <row r="101" spans="1:31"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row>
    <row r="102" spans="1:31"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row>
    <row r="103" spans="1:31"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row>
    <row r="104" spans="1:31"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row>
    <row r="105" spans="1:31"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row>
    <row r="106" spans="1:31"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row>
    <row r="107" spans="1:31"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row>
    <row r="108" spans="1:31"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row>
    <row r="109" spans="1:31"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row>
    <row r="110" spans="1:31"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row>
    <row r="111" spans="1:31"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row>
    <row r="112" spans="1:31"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row>
    <row r="113" spans="1:31"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row>
    <row r="114" spans="1:31"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row>
    <row r="115" spans="1:31"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row>
    <row r="116" spans="1:31"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row>
    <row r="117" spans="1:31"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row>
    <row r="118" spans="1:31"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row>
    <row r="119" spans="1:31"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row>
    <row r="120" spans="1:31"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row>
    <row r="121" spans="1:31"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row>
    <row r="122" spans="1:31"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row>
    <row r="123" spans="1:31"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row>
    <row r="124" spans="1:31"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row>
    <row r="125" spans="1:31"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row>
    <row r="126" spans="1:31"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row>
    <row r="127" spans="1:31"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row>
    <row r="128" spans="1:31"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row>
    <row r="129" spans="1:31"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row>
    <row r="130" spans="1:31"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row>
    <row r="131" spans="1:31"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row>
    <row r="132" spans="1:31"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row>
    <row r="133" spans="1:31"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row>
    <row r="134" spans="1:31"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row>
    <row r="135" spans="1:31"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row>
    <row r="136" spans="1:31"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row>
    <row r="137" spans="1:31"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row>
    <row r="138" spans="1:31"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row>
    <row r="139" spans="1:31"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row>
    <row r="140" spans="1:31"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row>
    <row r="141" spans="1:31"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row>
    <row r="142" spans="1:31"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row>
    <row r="143" spans="1:31"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row>
    <row r="144" spans="1:31"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row>
    <row r="145" spans="1:31"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row>
    <row r="146" spans="1:31"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row>
    <row r="147" spans="1:31"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row>
    <row r="148" spans="1:31"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row>
    <row r="149" spans="1:31"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row>
    <row r="150" spans="1:31"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row>
    <row r="151" spans="1:31"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row>
    <row r="152" spans="1:31"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row>
    <row r="153" spans="1:31"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row>
    <row r="154" spans="1:31"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row>
    <row r="155" spans="1:31"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row>
    <row r="156" spans="1:31"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row>
    <row r="157" spans="1:31"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row>
    <row r="158" spans="1:31"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row>
    <row r="159" spans="1:31"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row>
    <row r="160" spans="1:31"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row>
    <row r="161" spans="1:31"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row>
    <row r="162" spans="1:31"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row>
    <row r="163" spans="1:31"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row>
    <row r="164" spans="1:31"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row>
    <row r="165" spans="1:31"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row>
    <row r="166" spans="1:31"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row>
    <row r="167" spans="1:31"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row>
    <row r="168" spans="1:31"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row>
    <row r="169" spans="1:31"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row>
    <row r="170" spans="1:31"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row>
    <row r="171" spans="1:31"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row>
    <row r="172" spans="1:31"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row>
    <row r="173" spans="1:31"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row>
    <row r="174" spans="1:31"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row>
    <row r="175" spans="1:31"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row>
    <row r="176" spans="1:31"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row>
    <row r="177" spans="1:31"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row>
    <row r="178" spans="1:31"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row>
    <row r="179" spans="1:31"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row>
    <row r="180" spans="1:31"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row>
    <row r="181" spans="1:31"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row>
    <row r="182" spans="1:31"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row>
    <row r="183" spans="1:31"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row>
    <row r="184" spans="1:31"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row>
    <row r="185" spans="1:31"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row>
    <row r="186" spans="1:31"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row>
    <row r="187" spans="1:31"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row>
    <row r="188" spans="1:31"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row>
    <row r="189" spans="1:31"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row>
    <row r="190" spans="1:31"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row>
    <row r="191" spans="1:31"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row>
    <row r="192" spans="1:31"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row>
    <row r="193" spans="1:31"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row>
    <row r="194" spans="1:31"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row>
    <row r="195" spans="1:31"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row>
    <row r="196" spans="1:31"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row>
    <row r="197" spans="1:31"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row>
    <row r="198" spans="1:31"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row>
    <row r="199" spans="1:31"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row>
    <row r="200" spans="1:31"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row>
    <row r="201" spans="1:31"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row>
    <row r="202" spans="1:31"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row>
    <row r="203" spans="1:31"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row>
    <row r="204" spans="1:31"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row>
    <row r="205" spans="1:31"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row>
    <row r="206" spans="1:31"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row>
    <row r="207" spans="1:31"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row>
    <row r="208" spans="1:31"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row>
    <row r="209" spans="1:31"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row>
    <row r="210" spans="1:31"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row>
    <row r="211" spans="1:31"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row>
    <row r="212" spans="1:31"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row>
    <row r="213" spans="1:31"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row>
    <row r="214" spans="1:31"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row>
    <row r="215" spans="1:31"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row>
    <row r="216" spans="1:31"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row>
    <row r="217" spans="1:31"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row>
    <row r="218" spans="1:31"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row>
    <row r="219" spans="1:31"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row>
    <row r="220" spans="1:31"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row>
    <row r="221" spans="1:31"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row>
    <row r="222" spans="1:31"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row>
    <row r="223" spans="1:31"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row>
    <row r="224" spans="1:31"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row>
    <row r="225" spans="1:31"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row>
    <row r="226" spans="1:31"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row>
    <row r="227" spans="1:31"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row>
    <row r="228" spans="1:31"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row>
    <row r="229" spans="1:31"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row>
    <row r="230" spans="1:31"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row>
    <row r="231" spans="1:31"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row>
    <row r="232" spans="1:31"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row>
    <row r="233" spans="1:31"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row>
    <row r="234" spans="1:31"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row>
    <row r="235" spans="1:31"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row>
    <row r="236" spans="1:31"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row>
    <row r="237" spans="1:31"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row>
    <row r="238" spans="1:31"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row>
    <row r="239" spans="1:31"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row>
    <row r="240" spans="1:31"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row>
    <row r="241" spans="1:31"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row>
    <row r="242" spans="1:31"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row>
    <row r="243" spans="1:31"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row>
    <row r="244" spans="1:31"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row>
    <row r="245" spans="1:31"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row>
    <row r="246" spans="1:31"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row>
    <row r="247" spans="1:31"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row>
    <row r="248" spans="1:31"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row>
    <row r="249" spans="1:31"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row>
    <row r="250" spans="1:31"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row>
    <row r="251" spans="1:31"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row>
    <row r="252" spans="1:31"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row>
    <row r="253" spans="1:31"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row>
    <row r="254" spans="1:31"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row>
    <row r="255" spans="1:31"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row>
    <row r="256" spans="1:31"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row>
    <row r="257" spans="1:31"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row>
    <row r="258" spans="1:31"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row>
    <row r="259" spans="1:31"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row>
    <row r="260" spans="1:31"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row>
    <row r="261" spans="1:31"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row>
    <row r="262" spans="1:31"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row>
    <row r="263" spans="1:31"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row>
    <row r="264" spans="1:31"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row>
    <row r="265" spans="1:31"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row>
    <row r="266" spans="1:31"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row>
    <row r="267" spans="1:31"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row>
    <row r="268" spans="1:31"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row>
    <row r="269" spans="1:31"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row>
    <row r="270" spans="1:31"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row>
    <row r="271" spans="1:31"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row>
    <row r="272" spans="1:31"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row>
    <row r="273" spans="1:31"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row>
    <row r="274" spans="1:31"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row>
    <row r="275" spans="1:31"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row>
    <row r="276" spans="1:31"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row>
    <row r="277" spans="1:31"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row>
    <row r="278" spans="1:31"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row>
    <row r="279" spans="1:31"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row>
    <row r="280" spans="1:31"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row>
    <row r="281" spans="1:31"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row>
    <row r="282" spans="1:31"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row>
    <row r="283" spans="1:31"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row>
    <row r="284" spans="1:31"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row>
    <row r="285" spans="1:31"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row>
    <row r="286" spans="1:31"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row>
    <row r="287" spans="1:31"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row>
    <row r="288" spans="1:31"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row>
    <row r="289" spans="1:31"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row>
    <row r="290" spans="1:31"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row>
    <row r="291" spans="1:31"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row>
    <row r="292" spans="1:31"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row>
    <row r="293" spans="1:31"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row>
    <row r="294" spans="1:31"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row>
    <row r="295" spans="1:31"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row>
    <row r="296" spans="1:31"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row>
    <row r="297" spans="1:31"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row>
    <row r="298" spans="1:31"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row>
    <row r="299" spans="1:31"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row>
    <row r="300" spans="1:31"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row>
    <row r="301" spans="1:31"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row>
    <row r="302" spans="1:31"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row>
    <row r="303" spans="1:31"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row>
    <row r="304" spans="1:31"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row>
    <row r="305" spans="1:31"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row>
    <row r="306" spans="1:31"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row>
    <row r="307" spans="1:31"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row>
    <row r="308" spans="1:31"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row>
    <row r="309" spans="1:31"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row>
    <row r="310" spans="1:31"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row>
    <row r="311" spans="1:31"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row>
    <row r="312" spans="1:31"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row>
    <row r="313" spans="1:31"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row>
    <row r="314" spans="1:31"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row>
    <row r="315" spans="1:31"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row>
    <row r="316" spans="1:31"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row>
    <row r="317" spans="1:31"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row>
    <row r="318" spans="1:31"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row>
    <row r="319" spans="1:31"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row>
    <row r="320" spans="1:31"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row>
    <row r="321" spans="1:31"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row>
    <row r="322" spans="1:31"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row>
    <row r="323" spans="1:31"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row>
    <row r="324" spans="1:31"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row>
    <row r="325" spans="1:31"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row>
    <row r="326" spans="1:31"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row>
    <row r="327" spans="1:31"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row>
    <row r="328" spans="1:31"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row>
    <row r="329" spans="1:31"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row>
    <row r="330" spans="1:31"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row>
    <row r="331" spans="1:31"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row>
    <row r="332" spans="1:31"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row>
    <row r="333" spans="1:31"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row>
    <row r="334" spans="1:31"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row>
    <row r="335" spans="1:31"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row>
    <row r="336" spans="1:31"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row>
    <row r="337" spans="1:31"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row>
    <row r="338" spans="1:31"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row>
    <row r="339" spans="1:31"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row>
    <row r="340" spans="1:31"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row>
    <row r="341" spans="1:31"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row>
    <row r="342" spans="1:31"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row>
    <row r="343" spans="1:31"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row>
    <row r="344" spans="1:31"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row>
    <row r="345" spans="1:31"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row>
    <row r="346" spans="1:31"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row>
    <row r="347" spans="1:31"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row>
    <row r="348" spans="1:31"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row>
    <row r="349" spans="1:31"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row>
    <row r="350" spans="1:31"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row>
    <row r="351" spans="1:31"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row>
    <row r="352" spans="1:31"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row>
    <row r="353" spans="1:31"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row>
    <row r="354" spans="1:31"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row>
    <row r="355" spans="1:31"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row>
    <row r="356" spans="1:31"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row>
    <row r="357" spans="1:31"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row>
    <row r="358" spans="1:31"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row>
    <row r="359" spans="1:31"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row>
    <row r="360" spans="1:31"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row>
    <row r="361" spans="1:31"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row>
    <row r="362" spans="1:31"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row>
    <row r="363" spans="1:31"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row>
    <row r="364" spans="1:31"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row>
    <row r="365" spans="1:31"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row>
    <row r="366" spans="1:31"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row>
    <row r="367" spans="1:31"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row>
    <row r="368" spans="1:31"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row>
    <row r="369" spans="1:31"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row>
    <row r="370" spans="1:31"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row>
    <row r="371" spans="1:31"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row>
    <row r="372" spans="1:31"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row>
    <row r="373" spans="1:31"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row>
    <row r="374" spans="1:31"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row>
    <row r="375" spans="1:31"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row>
    <row r="376" spans="1:31"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row>
    <row r="377" spans="1:31"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row>
    <row r="378" spans="1:31"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row>
    <row r="379" spans="1:31"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row>
    <row r="380" spans="1:31"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row>
    <row r="381" spans="1:31"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row>
    <row r="382" spans="1:31"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row>
    <row r="383" spans="1:31"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row>
    <row r="384" spans="1:31"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row>
    <row r="385" spans="1:31"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row>
    <row r="386" spans="1:31"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row>
    <row r="387" spans="1:31"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row>
    <row r="388" spans="1:31"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row>
    <row r="389" spans="1:31"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row>
    <row r="390" spans="1:31"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row>
    <row r="391" spans="1:31"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row>
    <row r="392" spans="1:31"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row>
    <row r="393" spans="1:31"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row>
    <row r="394" spans="1:31"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row>
    <row r="395" spans="1:31"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row>
    <row r="396" spans="1:31"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row>
    <row r="397" spans="1:31"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row>
    <row r="398" spans="1:31"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row>
    <row r="399" spans="1:31"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row>
    <row r="400" spans="1:31"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row>
    <row r="401" spans="1:31"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row>
    <row r="402" spans="1:31"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row>
    <row r="403" spans="1:31"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row>
    <row r="404" spans="1:31"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row>
    <row r="405" spans="1:31"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row>
    <row r="406" spans="1:31"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row>
    <row r="407" spans="1:31"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row>
    <row r="408" spans="1:31"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row>
    <row r="409" spans="1:31"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row>
    <row r="410" spans="1:31"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row>
    <row r="411" spans="1:31"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row>
    <row r="412" spans="1:31"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row>
    <row r="413" spans="1:31"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row>
    <row r="414" spans="1:31"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row>
    <row r="415" spans="1:31"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row>
    <row r="416" spans="1:31"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row>
    <row r="417" spans="1:31"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row>
    <row r="418" spans="1:31"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row>
    <row r="419" spans="1:31"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row>
    <row r="420" spans="1:31"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row>
    <row r="421" spans="1:31"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row>
    <row r="422" spans="1:31"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row>
    <row r="423" spans="1:31"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row>
    <row r="424" spans="1:31"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row>
    <row r="425" spans="1:31"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row>
    <row r="426" spans="1:31"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row>
    <row r="427" spans="1:31"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row>
    <row r="428" spans="1:31"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row>
    <row r="429" spans="1:31"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row>
    <row r="430" spans="1:31"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row>
    <row r="431" spans="1:31"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row>
    <row r="432" spans="1:31"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row>
    <row r="433" spans="1:31"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row>
    <row r="434" spans="1:31"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row>
    <row r="435" spans="1:31"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row>
    <row r="436" spans="1:31"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row>
    <row r="437" spans="1:31"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row>
    <row r="438" spans="1:31"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row>
    <row r="439" spans="1:31"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row>
    <row r="440" spans="1:31"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row>
    <row r="441" spans="1:31"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row>
    <row r="442" spans="1:31"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row>
    <row r="443" spans="1:31"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row>
    <row r="444" spans="1:31"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row>
    <row r="445" spans="1:31"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row>
    <row r="446" spans="1:31"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row>
    <row r="447" spans="1:31"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row>
    <row r="448" spans="1:31"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row>
    <row r="449" spans="1:31"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row>
    <row r="450" spans="1:31"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row>
    <row r="451" spans="1:31"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row>
    <row r="452" spans="1:31"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row>
    <row r="453" spans="1:31"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row>
    <row r="454" spans="1:31"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row>
    <row r="455" spans="1:31"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row>
    <row r="456" spans="1:31"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row>
    <row r="457" spans="1:31"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row>
    <row r="458" spans="1:31"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row>
    <row r="459" spans="1:31"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row>
    <row r="460" spans="1:31"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row>
    <row r="461" spans="1:31"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row>
    <row r="462" spans="1:31"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row>
    <row r="463" spans="1:31"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row>
    <row r="464" spans="1:31"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row>
    <row r="465" spans="1:31"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row>
    <row r="466" spans="1:31"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row>
    <row r="467" spans="1:31"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row>
    <row r="468" spans="1:31"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row>
    <row r="469" spans="1:31"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row>
    <row r="470" spans="1:31"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row>
    <row r="471" spans="1:31"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row>
    <row r="472" spans="1:31"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row>
    <row r="473" spans="1:31"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row>
    <row r="474" spans="1:31"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row>
    <row r="475" spans="1:31"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row>
    <row r="476" spans="1:31"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row>
    <row r="477" spans="1:31"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row>
    <row r="478" spans="1:31"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row>
    <row r="479" spans="1:31"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row>
    <row r="480" spans="1:31"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row>
    <row r="481" spans="1:31"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row>
    <row r="482" spans="1:31"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row>
    <row r="483" spans="1:31"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row>
    <row r="484" spans="1:31"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row>
    <row r="485" spans="1:31"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row>
    <row r="486" spans="1:31"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row>
    <row r="487" spans="1:31"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row>
    <row r="488" spans="1:31"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row>
    <row r="489" spans="1:31"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row>
    <row r="490" spans="1:31"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row>
    <row r="491" spans="1:31"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row>
    <row r="492" spans="1:31"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row>
    <row r="493" spans="1:31"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row>
    <row r="494" spans="1:31"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row>
    <row r="495" spans="1:31"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row>
    <row r="496" spans="1:31"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row>
    <row r="497" spans="1:31"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row>
    <row r="498" spans="1:31"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row>
    <row r="499" spans="1:31"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row>
    <row r="500" spans="1:31"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row>
    <row r="501" spans="1:31"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row>
    <row r="502" spans="1:31"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row>
    <row r="503" spans="1:31"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row>
    <row r="504" spans="1:31"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row>
    <row r="505" spans="1:31"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row>
    <row r="506" spans="1:31"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row>
    <row r="507" spans="1:31"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row>
    <row r="508" spans="1:31"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row>
    <row r="509" spans="1:31"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row>
    <row r="510" spans="1:31"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row>
    <row r="511" spans="1:31"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row>
    <row r="512" spans="1:31"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row>
    <row r="513" spans="1:31"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row>
    <row r="514" spans="1:31"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row>
    <row r="515" spans="1:31"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row>
    <row r="516" spans="1:31"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row>
    <row r="517" spans="1:31"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row>
    <row r="518" spans="1:31"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row>
    <row r="519" spans="1:31"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row>
    <row r="520" spans="1:31"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row>
    <row r="521" spans="1:31"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row>
    <row r="522" spans="1:31"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row>
    <row r="523" spans="1:31"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row>
    <row r="524" spans="1:31"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row>
    <row r="525" spans="1:31"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row>
    <row r="526" spans="1:31"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row>
    <row r="527" spans="1:31"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row>
    <row r="528" spans="1:31"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row>
    <row r="529" spans="1:31"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row>
    <row r="530" spans="1:31"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row>
    <row r="531" spans="1:31"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row>
    <row r="532" spans="1:31"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row>
    <row r="533" spans="1:31"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row>
    <row r="534" spans="1:31"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row>
    <row r="535" spans="1:31"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row>
    <row r="536" spans="1:31"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row>
    <row r="537" spans="1:31"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row>
    <row r="538" spans="1:31"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row>
    <row r="539" spans="1:31"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row>
    <row r="540" spans="1:31"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row>
    <row r="541" spans="1:31"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row>
    <row r="542" spans="1:31"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row>
    <row r="543" spans="1:31"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row>
    <row r="544" spans="1:31"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row>
    <row r="545" spans="1:31"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row>
    <row r="546" spans="1:31"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row>
    <row r="547" spans="1:31"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row>
    <row r="548" spans="1:31"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row>
    <row r="549" spans="1:31"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row>
    <row r="550" spans="1:31"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row>
    <row r="551" spans="1:31"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row>
    <row r="552" spans="1:31"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row>
    <row r="553" spans="1:31"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row>
    <row r="554" spans="1:31"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row>
    <row r="555" spans="1:31"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row>
    <row r="556" spans="1:31"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row>
    <row r="557" spans="1:31"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row>
    <row r="558" spans="1:31"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row>
    <row r="559" spans="1:31"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row>
    <row r="560" spans="1:31"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row>
    <row r="561" spans="1:31"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row>
    <row r="562" spans="1:31"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row>
    <row r="563" spans="1:31"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row>
    <row r="564" spans="1:31"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row>
    <row r="565" spans="1:31"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row>
    <row r="566" spans="1:31"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row>
    <row r="567" spans="1:31"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row>
    <row r="568" spans="1:31"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row>
    <row r="569" spans="1:31"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row>
    <row r="570" spans="1:31"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row>
    <row r="571" spans="1:31"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row>
    <row r="572" spans="1:31"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row>
    <row r="573" spans="1:31"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row>
    <row r="574" spans="1:31"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row>
    <row r="575" spans="1:31"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row>
    <row r="576" spans="1:31"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row>
    <row r="577" spans="1:31"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row>
    <row r="578" spans="1:31"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row>
    <row r="579" spans="1:31"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row>
    <row r="580" spans="1:31"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row>
    <row r="581" spans="1:31"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row>
    <row r="582" spans="1:31"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row>
    <row r="583" spans="1:31"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row>
    <row r="584" spans="1:31"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row>
    <row r="585" spans="1:31"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row>
    <row r="586" spans="1:31"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row>
    <row r="587" spans="1:31"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row>
    <row r="588" spans="1:31"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row>
    <row r="589" spans="1:31"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row>
    <row r="590" spans="1:31"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row>
    <row r="591" spans="1:31"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row>
    <row r="592" spans="1:31"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row>
    <row r="593" spans="1:31"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row>
    <row r="594" spans="1:31"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row>
    <row r="595" spans="1:31"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row>
    <row r="596" spans="1:31"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row>
    <row r="597" spans="1:31"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row>
    <row r="598" spans="1:31"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row>
    <row r="599" spans="1:31"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row>
    <row r="600" spans="1:31"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row>
    <row r="601" spans="1:31"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row>
    <row r="602" spans="1:31"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row>
    <row r="603" spans="1:31"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row>
    <row r="604" spans="1:31"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row>
    <row r="605" spans="1:31"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row>
    <row r="606" spans="1:31"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row>
    <row r="607" spans="1:31"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row>
    <row r="608" spans="1:31"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row>
    <row r="609" spans="1:31"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row>
    <row r="610" spans="1:31"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row>
    <row r="611" spans="1:31"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row>
    <row r="612" spans="1:31"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row>
    <row r="613" spans="1:31"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row>
    <row r="614" spans="1:31"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row>
    <row r="615" spans="1:31"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row>
    <row r="616" spans="1:31"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row>
    <row r="617" spans="1:31"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row>
    <row r="618" spans="1:31"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row>
    <row r="619" spans="1:31"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row>
    <row r="620" spans="1:31"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row>
    <row r="621" spans="1:31"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row>
    <row r="622" spans="1:31"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row>
    <row r="623" spans="1:31"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row>
    <row r="624" spans="1:31"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row>
    <row r="625" spans="1:31"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row>
    <row r="626" spans="1:31"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row>
    <row r="627" spans="1:31"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row>
    <row r="628" spans="1:31"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row>
    <row r="629" spans="1:31"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row>
    <row r="630" spans="1:31"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row>
    <row r="631" spans="1:31"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row>
    <row r="632" spans="1:31"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row>
    <row r="633" spans="1:31"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row>
    <row r="634" spans="1:31"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row>
    <row r="635" spans="1:31"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row>
    <row r="636" spans="1:31"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row>
    <row r="637" spans="1:31"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row>
    <row r="638" spans="1:31"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row>
    <row r="639" spans="1:31"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row>
    <row r="640" spans="1:31"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row>
    <row r="641" spans="1:31"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row>
    <row r="642" spans="1:31"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row>
    <row r="643" spans="1:31"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row>
    <row r="644" spans="1:31"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row>
    <row r="645" spans="1:31"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row>
    <row r="646" spans="1:31"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row>
    <row r="647" spans="1:31"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row>
    <row r="648" spans="1:31"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row>
    <row r="649" spans="1:31"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row>
    <row r="650" spans="1:31"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row>
    <row r="651" spans="1:31"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row>
    <row r="652" spans="1:31"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row>
    <row r="653" spans="1:31"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row>
    <row r="654" spans="1:31"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row>
    <row r="655" spans="1:31"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row>
    <row r="656" spans="1:31"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row>
    <row r="657" spans="1:31"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row>
    <row r="658" spans="1:31"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row>
    <row r="659" spans="1:31"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row>
    <row r="660" spans="1:31"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row>
    <row r="661" spans="1:31"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row>
    <row r="662" spans="1:31"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row>
    <row r="663" spans="1:31"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row>
    <row r="664" spans="1:31"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row>
    <row r="665" spans="1:31"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row>
    <row r="666" spans="1:31"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row>
    <row r="667" spans="1:31"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row>
    <row r="668" spans="1:31"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row>
    <row r="669" spans="1:31"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row>
    <row r="670" spans="1:31"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row>
    <row r="671" spans="1:31"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row>
    <row r="672" spans="1:31"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row>
    <row r="673" spans="1:31"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row>
    <row r="674" spans="1:31"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row>
    <row r="675" spans="1:31"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row>
    <row r="676" spans="1:31"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row>
    <row r="677" spans="1:31"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row>
    <row r="678" spans="1:31"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row>
    <row r="679" spans="1:31"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row>
    <row r="680" spans="1:31"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row>
    <row r="681" spans="1:31"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row>
    <row r="682" spans="1:31"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row>
    <row r="683" spans="1:31"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row>
    <row r="684" spans="1:31"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row>
    <row r="685" spans="1:31"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row>
    <row r="686" spans="1:31"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row>
    <row r="687" spans="1:31"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row>
    <row r="688" spans="1:31"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row>
    <row r="689" spans="1:31"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row>
    <row r="690" spans="1:31"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row>
    <row r="691" spans="1:31"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row>
    <row r="692" spans="1:31"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row>
    <row r="693" spans="1:31"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row>
    <row r="694" spans="1:31"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row>
    <row r="695" spans="1:31"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row>
    <row r="696" spans="1:31"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row>
    <row r="697" spans="1:31"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row>
    <row r="698" spans="1:31"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row>
    <row r="699" spans="1:31"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row>
    <row r="700" spans="1:31"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row>
    <row r="701" spans="1:31"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row>
    <row r="702" spans="1:31"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row>
    <row r="703" spans="1:31"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row>
    <row r="704" spans="1:31"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row>
    <row r="705" spans="1:31"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row>
    <row r="706" spans="1:31"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row>
    <row r="707" spans="1:31"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row>
    <row r="708" spans="1:31"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row>
    <row r="709" spans="1:31"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row>
    <row r="710" spans="1:31"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row>
    <row r="711" spans="1:31"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row>
    <row r="712" spans="1:31"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row>
    <row r="713" spans="1:31"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row>
    <row r="714" spans="1:31"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row>
    <row r="715" spans="1:31"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row>
    <row r="716" spans="1:31"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row>
    <row r="717" spans="1:31"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row>
    <row r="718" spans="1:31"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row>
    <row r="719" spans="1:31"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row>
    <row r="720" spans="1:31"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row>
    <row r="721" spans="1:31"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row>
    <row r="722" spans="1:31"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row>
    <row r="723" spans="1:31"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row>
    <row r="724" spans="1:31"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row>
    <row r="725" spans="1:31"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row>
    <row r="726" spans="1:31"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row>
    <row r="727" spans="1:31"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row>
    <row r="728" spans="1:31"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row>
    <row r="729" spans="1:31"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row>
    <row r="730" spans="1:31"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row>
    <row r="731" spans="1:31"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row>
    <row r="732" spans="1:31"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row>
    <row r="733" spans="1:31"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row>
    <row r="734" spans="1:31"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row>
    <row r="735" spans="1:31"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row>
    <row r="736" spans="1:31"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row>
    <row r="737" spans="1:31"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row>
    <row r="738" spans="1:31"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row>
    <row r="739" spans="1:31"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row>
    <row r="740" spans="1:31"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row>
    <row r="741" spans="1:31"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row>
    <row r="742" spans="1:31"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row>
    <row r="743" spans="1:31"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row>
    <row r="744" spans="1:31"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row>
    <row r="745" spans="1:31"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row>
    <row r="746" spans="1:31"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row>
    <row r="747" spans="1:31"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row>
    <row r="748" spans="1:31"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row>
    <row r="749" spans="1:31"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row>
    <row r="750" spans="1:31"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row>
    <row r="751" spans="1:31"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row>
    <row r="752" spans="1:31"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row>
    <row r="753" spans="1:31"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row>
    <row r="754" spans="1:31"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row>
    <row r="755" spans="1:31"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row>
    <row r="756" spans="1:31"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row>
    <row r="757" spans="1:31"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row>
    <row r="758" spans="1:31"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row>
    <row r="759" spans="1:31"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row>
    <row r="760" spans="1:31"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row>
    <row r="761" spans="1:31"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row>
    <row r="762" spans="1:31"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row>
    <row r="763" spans="1:31"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row>
    <row r="764" spans="1:31"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row>
    <row r="765" spans="1:31"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row>
    <row r="766" spans="1:31"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row>
    <row r="767" spans="1:31"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row>
    <row r="768" spans="1:31"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row>
    <row r="769" spans="1:31"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row>
    <row r="770" spans="1:31"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row>
    <row r="771" spans="1:31"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row>
    <row r="772" spans="1:31"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row>
    <row r="773" spans="1:31"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row>
    <row r="774" spans="1:31"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row>
    <row r="775" spans="1:31"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row>
    <row r="776" spans="1:31"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row>
    <row r="777" spans="1:31"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row>
    <row r="778" spans="1:31"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row>
    <row r="779" spans="1:31"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row>
    <row r="780" spans="1:31"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row>
    <row r="781" spans="1:31"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row>
    <row r="782" spans="1:31"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row>
    <row r="783" spans="1:31"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row>
    <row r="784" spans="1:31"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row>
    <row r="785" spans="1:31"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row>
    <row r="786" spans="1:31"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row>
    <row r="787" spans="1:31"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row>
    <row r="788" spans="1:31"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row>
    <row r="789" spans="1:31"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row>
    <row r="790" spans="1:31"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row>
    <row r="791" spans="1:31"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row>
    <row r="792" spans="1:31"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row>
    <row r="793" spans="1:31"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row>
    <row r="794" spans="1:31"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row>
    <row r="795" spans="1:31"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row>
    <row r="796" spans="1:31"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row>
    <row r="797" spans="1:31"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row>
    <row r="798" spans="1:31"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row>
  </sheetData>
  <sheetProtection sheet="1" formatCells="0" insertHyperlinks="0"/>
  <mergeCells count="9">
    <mergeCell ref="B1:AE1"/>
    <mergeCell ref="AJ20:AM20"/>
    <mergeCell ref="AQ20:AT20"/>
    <mergeCell ref="K56:T56"/>
    <mergeCell ref="M54:O54"/>
    <mergeCell ref="K54:L54"/>
    <mergeCell ref="AH5:AU16"/>
    <mergeCell ref="AH24:AI24"/>
    <mergeCell ref="AH18:AI18"/>
  </mergeCells>
  <phoneticPr fontId="3" type="noConversion"/>
  <conditionalFormatting sqref="B4:B51 O27:AE27 N9 N10:O26 N3:O8 C3:M27 P4:AE26 P3:AC3 AE3 C28:AE51">
    <cfRule type="cellIs" priority="7" stopIfTrue="1" operator="notEqual">
      <formula>0</formula>
    </cfRule>
    <cfRule type="expression" dxfId="130" priority="8" stopIfTrue="1">
      <formula>OR(WEEKDAY(B$2)=1,WEEKDAY(B$2)=7)</formula>
    </cfRule>
    <cfRule type="expression" dxfId="129" priority="9" stopIfTrue="1">
      <formula>B$2=TODAY()</formula>
    </cfRule>
  </conditionalFormatting>
  <conditionalFormatting sqref="N27">
    <cfRule type="cellIs" priority="95" stopIfTrue="1" operator="notEqual">
      <formula>0</formula>
    </cfRule>
    <cfRule type="expression" dxfId="128" priority="96" stopIfTrue="1">
      <formula>OR(WEEKDAY(G$2)=1,WEEKDAY(G$2)=7)</formula>
    </cfRule>
    <cfRule type="expression" dxfId="127" priority="97" stopIfTrue="1">
      <formula>G$2=TODAY()</formula>
    </cfRule>
  </conditionalFormatting>
  <conditionalFormatting sqref="B2:AE2">
    <cfRule type="cellIs" dxfId="126" priority="10" stopIfTrue="1" operator="equal">
      <formula>TODAY()</formula>
    </cfRule>
  </conditionalFormatting>
  <conditionalFormatting sqref="B3">
    <cfRule type="cellIs" priority="11" stopIfTrue="1" operator="notEqual">
      <formula>0</formula>
    </cfRule>
    <cfRule type="expression" dxfId="125" priority="12" stopIfTrue="1">
      <formula>OR(WEEKDAY(XFD$2)=1,WEEKDAY(XFD$2)=7)</formula>
    </cfRule>
    <cfRule type="expression" dxfId="124" priority="13" stopIfTrue="1">
      <formula>XFD$2=TODAY()</formula>
    </cfRule>
  </conditionalFormatting>
  <conditionalFormatting sqref="O9">
    <cfRule type="cellIs" priority="1" stopIfTrue="1" operator="notEqual">
      <formula>0</formula>
    </cfRule>
    <cfRule type="expression" dxfId="123" priority="2" stopIfTrue="1">
      <formula>OR(WEEKDAY(O$2)=1,WEEKDAY(O$2)=7)</formula>
    </cfRule>
    <cfRule type="expression" dxfId="122" priority="3" stopIfTrue="1">
      <formula>O$2=TODAY()</formula>
    </cfRule>
  </conditionalFormatting>
  <pageMargins left="0.75" right="0.75" top="1" bottom="1" header="0.5" footer="0.5"/>
  <pageSetup paperSize="9" scale="79" orientation="portrait" horizontalDpi="200" verticalDpi="200" r:id="rId1"/>
  <headerFooter alignWithMargins="0"/>
  <rowBreaks count="1" manualBreakCount="1">
    <brk id="51" max="16383" man="1"/>
  </rowBreaks>
  <colBreaks count="1" manualBreakCount="1">
    <brk id="31"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80899" r:id="rId4" name="Button 3">
              <controlPr defaultSize="0" print="0" autoFill="0" autoPict="0" macro="[0]!procurar">
                <anchor moveWithCells="1" sizeWithCells="1">
                  <from>
                    <xdr:col>35</xdr:col>
                    <xdr:colOff>28575</xdr:colOff>
                    <xdr:row>31</xdr:row>
                    <xdr:rowOff>76200</xdr:rowOff>
                  </from>
                  <to>
                    <xdr:col>44</xdr:col>
                    <xdr:colOff>66675</xdr:colOff>
                    <xdr:row>35</xdr:row>
                    <xdr:rowOff>0</xdr:rowOff>
                  </to>
                </anchor>
              </controlPr>
            </control>
          </mc:Choice>
        </mc:AlternateContent>
        <mc:AlternateContent xmlns:mc="http://schemas.openxmlformats.org/markup-compatibility/2006">
          <mc:Choice Requires="x14">
            <control shapeId="80902" r:id="rId5" name="Button 6">
              <controlPr defaultSize="0" print="0" autoFill="0" autoPict="0" macro="[0]!_xludf.Save">
                <anchor moveWithCells="1" sizeWithCells="1">
                  <from>
                    <xdr:col>35</xdr:col>
                    <xdr:colOff>28575</xdr:colOff>
                    <xdr:row>37</xdr:row>
                    <xdr:rowOff>0</xdr:rowOff>
                  </from>
                  <to>
                    <xdr:col>44</xdr:col>
                    <xdr:colOff>66675</xdr:colOff>
                    <xdr:row>40</xdr:row>
                    <xdr:rowOff>85725</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0">
    <tabColor indexed="11"/>
  </sheetPr>
  <dimension ref="A1:FJ798"/>
  <sheetViews>
    <sheetView zoomScaleNormal="100" workbookViewId="0">
      <pane xSplit="1" ySplit="2" topLeftCell="B3" activePane="bottomRight" state="frozenSplit"/>
      <selection activeCell="B3" sqref="B3"/>
      <selection pane="topRight" activeCell="B3" sqref="B3"/>
      <selection pane="bottomLeft" activeCell="B3" sqref="B3"/>
      <selection pane="bottomRight" activeCell="J7" sqref="J7"/>
    </sheetView>
  </sheetViews>
  <sheetFormatPr defaultColWidth="3.28515625" defaultRowHeight="12.75"/>
  <cols>
    <col min="1" max="1" width="6.85546875" style="7" customWidth="1"/>
    <col min="2" max="2" width="3.28515625" style="11"/>
    <col min="3" max="15" width="3.28515625" style="7"/>
    <col min="16" max="16" width="4" style="7" bestFit="1" customWidth="1"/>
    <col min="17" max="32" width="3.28515625" style="7"/>
    <col min="33" max="33" width="3.28515625" style="7" customWidth="1"/>
    <col min="34" max="16384" width="3.28515625" style="7"/>
  </cols>
  <sheetData>
    <row r="1" spans="1:166" s="2" customFormat="1" ht="13.5" thickBot="1">
      <c r="A1" s="1">
        <v>2019</v>
      </c>
      <c r="B1" s="678" t="str">
        <f ca="1">LEFT(RIGHT(CELL("filename",D9),LEN(CELL("filename",D9))-FIND("]",CELL("filename",D9))),MIN(FIND({1;2;3;4;5;6;7;8;9;0},RIGHT(CELL("filename",D9),LEN(CELL("filename",D9))-FIND("]",CELL("filename",D9)))&amp;1234567890))-1)</f>
        <v>Janeiro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463">
        <f ca="1">IF($B$1="Janeiro",1,IF($B$1="Fevereiro",2,IF($B$1="Março",3,IF($B$1="Abril",4,IF($B$1="Maio",5,IF($B$1="Junho",6,""))))))</f>
        <v>1</v>
      </c>
      <c r="AG1" s="2" t="str">
        <f ca="1">IF($B$1="Julho",7,IF($B$1="Agosto",8,IF($B$1="Setembro",9,IF($B$1="Outubro",10,IF($B$1="Novembro",11,IF($B$1="Dezembro",12,""))))))</f>
        <v/>
      </c>
    </row>
    <row r="2" spans="1:166" s="2" customFormat="1" ht="13.5" thickBot="1">
      <c r="A2" s="1" t="str">
        <f ca="1">CONCATENATE(AF1,AG1)</f>
        <v>1</v>
      </c>
      <c r="B2" s="10">
        <f ca="1">DATE($A$1,$A$2,1)</f>
        <v>43466</v>
      </c>
      <c r="C2" s="10">
        <f t="shared" ref="C2:AF2" ca="1" si="0">B2+1</f>
        <v>43467</v>
      </c>
      <c r="D2" s="10">
        <f t="shared" ca="1" si="0"/>
        <v>43468</v>
      </c>
      <c r="E2" s="10">
        <f t="shared" ca="1" si="0"/>
        <v>43469</v>
      </c>
      <c r="F2" s="10">
        <f t="shared" ca="1" si="0"/>
        <v>43470</v>
      </c>
      <c r="G2" s="10">
        <f t="shared" ca="1" si="0"/>
        <v>43471</v>
      </c>
      <c r="H2" s="10">
        <f t="shared" ca="1" si="0"/>
        <v>43472</v>
      </c>
      <c r="I2" s="10">
        <f t="shared" ca="1" si="0"/>
        <v>43473</v>
      </c>
      <c r="J2" s="10">
        <f t="shared" ca="1" si="0"/>
        <v>43474</v>
      </c>
      <c r="K2" s="10">
        <f t="shared" ca="1" si="0"/>
        <v>43475</v>
      </c>
      <c r="L2" s="10">
        <f t="shared" ca="1" si="0"/>
        <v>43476</v>
      </c>
      <c r="M2" s="10">
        <f t="shared" ca="1" si="0"/>
        <v>43477</v>
      </c>
      <c r="N2" s="10">
        <f t="shared" ca="1" si="0"/>
        <v>43478</v>
      </c>
      <c r="O2" s="10">
        <f t="shared" ca="1" si="0"/>
        <v>43479</v>
      </c>
      <c r="P2" s="10">
        <f t="shared" ca="1" si="0"/>
        <v>43480</v>
      </c>
      <c r="Q2" s="10">
        <f t="shared" ca="1" si="0"/>
        <v>43481</v>
      </c>
      <c r="R2" s="10">
        <f t="shared" ca="1" si="0"/>
        <v>43482</v>
      </c>
      <c r="S2" s="10">
        <f t="shared" ca="1" si="0"/>
        <v>43483</v>
      </c>
      <c r="T2" s="10">
        <f t="shared" ca="1" si="0"/>
        <v>43484</v>
      </c>
      <c r="U2" s="10">
        <f t="shared" ca="1" si="0"/>
        <v>43485</v>
      </c>
      <c r="V2" s="10">
        <f t="shared" ca="1" si="0"/>
        <v>43486</v>
      </c>
      <c r="W2" s="10">
        <f t="shared" ca="1" si="0"/>
        <v>43487</v>
      </c>
      <c r="X2" s="10">
        <f t="shared" ca="1" si="0"/>
        <v>43488</v>
      </c>
      <c r="Y2" s="10">
        <f t="shared" ca="1" si="0"/>
        <v>43489</v>
      </c>
      <c r="Z2" s="10">
        <f t="shared" ca="1" si="0"/>
        <v>43490</v>
      </c>
      <c r="AA2" s="10">
        <f t="shared" ca="1" si="0"/>
        <v>43491</v>
      </c>
      <c r="AB2" s="10">
        <f t="shared" ca="1" si="0"/>
        <v>43492</v>
      </c>
      <c r="AC2" s="10">
        <f t="shared" ca="1" si="0"/>
        <v>43493</v>
      </c>
      <c r="AD2" s="10">
        <f t="shared" ca="1" si="0"/>
        <v>43494</v>
      </c>
      <c r="AE2" s="10">
        <f t="shared" ca="1" si="0"/>
        <v>43495</v>
      </c>
      <c r="AF2" s="10">
        <f t="shared" ca="1" si="0"/>
        <v>43496</v>
      </c>
    </row>
    <row r="3" spans="1:166" s="2" customFormat="1">
      <c r="A3" s="3">
        <v>0.33333333333333331</v>
      </c>
      <c r="B3" s="28" t="s">
        <v>121</v>
      </c>
      <c r="C3" s="18"/>
      <c r="D3" s="25"/>
      <c r="E3" s="25"/>
      <c r="F3" s="17"/>
      <c r="G3" s="24"/>
      <c r="H3" s="24"/>
      <c r="I3" s="24"/>
      <c r="J3" s="302">
        <v>4</v>
      </c>
      <c r="K3" s="302">
        <v>6</v>
      </c>
      <c r="L3" s="16"/>
      <c r="M3" s="16"/>
      <c r="N3" s="16"/>
      <c r="O3" s="302">
        <v>5</v>
      </c>
      <c r="P3" s="18"/>
      <c r="Q3" s="16"/>
      <c r="R3" s="16"/>
      <c r="S3" s="28">
        <v>3</v>
      </c>
      <c r="T3" s="16"/>
      <c r="U3" s="16"/>
      <c r="V3" s="16"/>
      <c r="W3" s="18"/>
      <c r="X3" s="16"/>
      <c r="Y3" s="16"/>
      <c r="Z3" s="24"/>
      <c r="AA3" s="16"/>
      <c r="AB3" s="16"/>
      <c r="AC3" s="16"/>
      <c r="AD3" s="30">
        <v>1</v>
      </c>
      <c r="AE3" s="16"/>
      <c r="AF3" s="16"/>
      <c r="AL3" s="4"/>
      <c r="AM3" s="4"/>
      <c r="AN3" s="4"/>
      <c r="BG3" s="4"/>
      <c r="BH3" s="4"/>
      <c r="BI3" s="4"/>
      <c r="CB3" s="4"/>
      <c r="CC3" s="4"/>
      <c r="CD3" s="4"/>
      <c r="CW3" s="4"/>
      <c r="CX3" s="4"/>
      <c r="CY3" s="4"/>
      <c r="DR3" s="4"/>
      <c r="DS3" s="4"/>
      <c r="DT3" s="4"/>
      <c r="EM3" s="4"/>
      <c r="EN3" s="4"/>
      <c r="EO3" s="4"/>
      <c r="FH3" s="4"/>
      <c r="FI3" s="4"/>
      <c r="FJ3" s="4"/>
    </row>
    <row r="4" spans="1:166" s="2" customFormat="1">
      <c r="A4" s="5">
        <v>0.34375</v>
      </c>
      <c r="B4" s="19"/>
      <c r="C4" s="18"/>
      <c r="D4" s="18"/>
      <c r="E4" s="18"/>
      <c r="F4" s="19"/>
      <c r="G4" s="18"/>
      <c r="H4" s="18"/>
      <c r="I4" s="18"/>
      <c r="J4" s="18"/>
      <c r="K4" s="18"/>
      <c r="L4" s="18"/>
      <c r="M4" s="18"/>
      <c r="N4" s="18"/>
      <c r="O4" s="302">
        <v>4</v>
      </c>
      <c r="P4" s="28">
        <v>3</v>
      </c>
      <c r="Q4" s="28">
        <v>1</v>
      </c>
      <c r="R4" s="18"/>
      <c r="S4" s="18"/>
      <c r="T4" s="18"/>
      <c r="U4" s="18"/>
      <c r="V4" s="28">
        <v>2</v>
      </c>
      <c r="W4" s="18"/>
      <c r="X4" s="18"/>
      <c r="Y4" s="18"/>
      <c r="Z4" s="25"/>
      <c r="AA4" s="18"/>
      <c r="AB4" s="18"/>
      <c r="AC4" s="18"/>
      <c r="AD4" s="18"/>
      <c r="AE4" s="18"/>
      <c r="AF4" s="18"/>
      <c r="AL4" s="4"/>
      <c r="AM4" s="4"/>
      <c r="AN4" s="4"/>
      <c r="BG4" s="4"/>
      <c r="BH4" s="4"/>
      <c r="BI4" s="4"/>
      <c r="CB4" s="4"/>
      <c r="CC4" s="4"/>
      <c r="CD4" s="4"/>
      <c r="CW4" s="4"/>
      <c r="CX4" s="4"/>
      <c r="CY4" s="4"/>
      <c r="DR4" s="4"/>
      <c r="DS4" s="4"/>
      <c r="DT4" s="4"/>
      <c r="EM4" s="4"/>
      <c r="EN4" s="4"/>
      <c r="EO4" s="4"/>
      <c r="FH4" s="4"/>
      <c r="FI4" s="4"/>
      <c r="FJ4" s="4"/>
    </row>
    <row r="5" spans="1:166" s="2" customFormat="1" ht="12.75" customHeight="1">
      <c r="A5" s="5">
        <v>0.35416666666666669</v>
      </c>
      <c r="B5" s="19"/>
      <c r="C5" s="18"/>
      <c r="D5" s="18"/>
      <c r="E5" s="18"/>
      <c r="F5" s="19"/>
      <c r="G5" s="18"/>
      <c r="H5" s="18"/>
      <c r="I5" s="18"/>
      <c r="J5" s="18"/>
      <c r="K5" s="18"/>
      <c r="L5" s="18"/>
      <c r="M5" s="18"/>
      <c r="N5" s="18"/>
      <c r="O5" s="18"/>
      <c r="P5" s="28">
        <v>7</v>
      </c>
      <c r="Q5" s="18"/>
      <c r="R5" s="18"/>
      <c r="S5" s="18"/>
      <c r="T5" s="18"/>
      <c r="U5" s="18"/>
      <c r="V5" s="18"/>
      <c r="W5" s="18"/>
      <c r="X5" s="18"/>
      <c r="Y5" s="18"/>
      <c r="Z5" s="25"/>
      <c r="AA5" s="18"/>
      <c r="AB5" s="18"/>
      <c r="AC5" s="18"/>
      <c r="AD5" s="18"/>
      <c r="AE5" s="18"/>
      <c r="AF5" s="18"/>
      <c r="AH5" s="682" t="s">
        <v>117</v>
      </c>
      <c r="AI5" s="682"/>
      <c r="AJ5" s="682"/>
      <c r="AK5" s="682"/>
      <c r="AL5" s="682"/>
      <c r="AM5" s="682"/>
      <c r="AN5" s="682"/>
      <c r="AO5" s="682"/>
      <c r="AP5" s="682"/>
      <c r="AQ5" s="682"/>
      <c r="AR5" s="682"/>
      <c r="AS5" s="682"/>
      <c r="AT5" s="682"/>
      <c r="AU5" s="682"/>
      <c r="BG5" s="4"/>
      <c r="BH5" s="4"/>
      <c r="BI5" s="4"/>
      <c r="CB5" s="4"/>
      <c r="CC5" s="4"/>
      <c r="CD5" s="4"/>
      <c r="CW5" s="4"/>
      <c r="CX5" s="4"/>
      <c r="CY5" s="4"/>
      <c r="DR5" s="4"/>
      <c r="DS5" s="4"/>
      <c r="DT5" s="4"/>
      <c r="EM5" s="4"/>
      <c r="EN5" s="4"/>
      <c r="EO5" s="4"/>
      <c r="FH5" s="4"/>
      <c r="FI5" s="4"/>
      <c r="FJ5" s="4"/>
    </row>
    <row r="6" spans="1:166" s="2" customFormat="1">
      <c r="A6" s="5">
        <v>0.36458333333333331</v>
      </c>
      <c r="B6" s="19"/>
      <c r="C6" s="18"/>
      <c r="D6" s="18"/>
      <c r="E6" s="28">
        <v>2</v>
      </c>
      <c r="F6" s="19"/>
      <c r="G6" s="18"/>
      <c r="H6" s="18"/>
      <c r="I6" s="18"/>
      <c r="J6" s="18"/>
      <c r="K6" s="18"/>
      <c r="L6" s="18"/>
      <c r="M6" s="18"/>
      <c r="N6" s="18"/>
      <c r="O6" s="18"/>
      <c r="P6" s="18"/>
      <c r="Q6" s="18"/>
      <c r="R6" s="18"/>
      <c r="S6" s="18"/>
      <c r="T6" s="18"/>
      <c r="U6" s="18"/>
      <c r="V6" s="18"/>
      <c r="W6" s="18"/>
      <c r="X6" s="18"/>
      <c r="Y6" s="28">
        <v>3</v>
      </c>
      <c r="Z6" s="25"/>
      <c r="AA6" s="18"/>
      <c r="AB6" s="18"/>
      <c r="AC6" s="18"/>
      <c r="AD6" s="18"/>
      <c r="AE6" s="18"/>
      <c r="AF6" s="18"/>
      <c r="AH6" s="682"/>
      <c r="AI6" s="682"/>
      <c r="AJ6" s="682"/>
      <c r="AK6" s="682"/>
      <c r="AL6" s="682"/>
      <c r="AM6" s="682"/>
      <c r="AN6" s="682"/>
      <c r="AO6" s="682"/>
      <c r="AP6" s="682"/>
      <c r="AQ6" s="682"/>
      <c r="AR6" s="682"/>
      <c r="AS6" s="682"/>
      <c r="AT6" s="682"/>
      <c r="AU6" s="682"/>
      <c r="BG6" s="4"/>
      <c r="BH6" s="4"/>
      <c r="BI6" s="4"/>
      <c r="CB6" s="4"/>
      <c r="CC6" s="4"/>
      <c r="CD6" s="4"/>
      <c r="CW6" s="4"/>
      <c r="CX6" s="4"/>
      <c r="CY6" s="4"/>
      <c r="DR6" s="4"/>
      <c r="DS6" s="4"/>
      <c r="DT6" s="4"/>
      <c r="EM6" s="4"/>
      <c r="EN6" s="4"/>
      <c r="EO6" s="4"/>
      <c r="FH6" s="4"/>
      <c r="FI6" s="4"/>
      <c r="FJ6" s="4"/>
    </row>
    <row r="7" spans="1:166" s="2" customFormat="1">
      <c r="A7" s="5">
        <v>0.375</v>
      </c>
      <c r="B7" s="19"/>
      <c r="C7" s="18"/>
      <c r="D7" s="28">
        <v>1</v>
      </c>
      <c r="E7" s="28">
        <v>1</v>
      </c>
      <c r="F7" s="19" t="s">
        <v>121</v>
      </c>
      <c r="G7" s="18"/>
      <c r="H7" s="18"/>
      <c r="I7" s="18"/>
      <c r="J7" s="302" t="s">
        <v>121</v>
      </c>
      <c r="K7" s="18"/>
      <c r="L7" s="18"/>
      <c r="M7" s="18"/>
      <c r="N7" s="18"/>
      <c r="O7" s="18"/>
      <c r="P7" s="28" t="s">
        <v>121</v>
      </c>
      <c r="Q7" s="18"/>
      <c r="R7" s="18"/>
      <c r="S7" s="18"/>
      <c r="T7" s="37"/>
      <c r="U7" s="18"/>
      <c r="V7" s="18"/>
      <c r="W7" s="18"/>
      <c r="X7" s="18"/>
      <c r="Y7" s="18"/>
      <c r="Z7" s="25"/>
      <c r="AA7" s="18"/>
      <c r="AB7" s="18"/>
      <c r="AC7" s="18"/>
      <c r="AD7" s="18"/>
      <c r="AE7" s="18"/>
      <c r="AF7" s="18"/>
      <c r="AH7" s="682"/>
      <c r="AI7" s="682"/>
      <c r="AJ7" s="682"/>
      <c r="AK7" s="682"/>
      <c r="AL7" s="682"/>
      <c r="AM7" s="682"/>
      <c r="AN7" s="682"/>
      <c r="AO7" s="682"/>
      <c r="AP7" s="682"/>
      <c r="AQ7" s="682"/>
      <c r="AR7" s="682"/>
      <c r="AS7" s="682"/>
      <c r="AT7" s="682"/>
      <c r="AU7" s="682"/>
      <c r="BG7" s="4"/>
      <c r="BH7" s="4"/>
      <c r="BI7" s="4"/>
      <c r="CB7" s="4"/>
      <c r="CC7" s="4"/>
      <c r="CD7" s="4"/>
      <c r="CW7" s="4"/>
      <c r="CX7" s="4"/>
      <c r="CY7" s="4"/>
      <c r="DR7" s="4"/>
      <c r="DS7" s="4"/>
      <c r="DT7" s="4"/>
      <c r="EM7" s="4"/>
      <c r="EN7" s="4"/>
      <c r="EO7" s="4"/>
      <c r="FH7" s="4"/>
      <c r="FI7" s="4"/>
      <c r="FJ7" s="4"/>
    </row>
    <row r="8" spans="1:166" s="2" customFormat="1">
      <c r="A8" s="5">
        <v>0.38541666666666702</v>
      </c>
      <c r="B8" s="19"/>
      <c r="C8" s="18"/>
      <c r="D8" s="18"/>
      <c r="E8" s="18"/>
      <c r="F8" s="19"/>
      <c r="G8" s="18"/>
      <c r="H8" s="18"/>
      <c r="I8" s="18"/>
      <c r="J8" s="18"/>
      <c r="K8" s="18"/>
      <c r="L8" s="18"/>
      <c r="M8" s="18"/>
      <c r="N8" s="18"/>
      <c r="O8" s="18"/>
      <c r="P8" s="18"/>
      <c r="Q8" s="18"/>
      <c r="R8" s="28" t="s">
        <v>121</v>
      </c>
      <c r="S8" s="18"/>
      <c r="T8" s="18"/>
      <c r="U8" s="18"/>
      <c r="V8" s="18"/>
      <c r="W8" s="18"/>
      <c r="X8" s="18"/>
      <c r="Y8" s="18"/>
      <c r="Z8" s="25"/>
      <c r="AA8" s="18"/>
      <c r="AB8" s="18"/>
      <c r="AC8" s="18"/>
      <c r="AD8" s="18"/>
      <c r="AE8" s="18"/>
      <c r="AF8" s="18"/>
      <c r="AH8" s="682"/>
      <c r="AI8" s="682"/>
      <c r="AJ8" s="682"/>
      <c r="AK8" s="682"/>
      <c r="AL8" s="682"/>
      <c r="AM8" s="682"/>
      <c r="AN8" s="682"/>
      <c r="AO8" s="682"/>
      <c r="AP8" s="682"/>
      <c r="AQ8" s="682"/>
      <c r="AR8" s="682"/>
      <c r="AS8" s="682"/>
      <c r="AT8" s="682"/>
      <c r="AU8" s="682"/>
      <c r="BG8" s="4"/>
      <c r="BH8" s="4"/>
      <c r="BI8" s="4"/>
      <c r="CB8" s="4"/>
      <c r="CC8" s="4"/>
      <c r="CD8" s="4"/>
      <c r="CW8" s="4"/>
      <c r="CX8" s="4"/>
      <c r="CY8" s="4"/>
      <c r="DR8" s="4"/>
      <c r="DS8" s="4"/>
      <c r="DT8" s="4"/>
      <c r="EM8" s="4"/>
      <c r="EN8" s="4"/>
      <c r="EO8" s="4"/>
      <c r="FH8" s="4"/>
      <c r="FI8" s="4"/>
      <c r="FJ8" s="4"/>
    </row>
    <row r="9" spans="1:166" s="2" customFormat="1">
      <c r="A9" s="5">
        <v>0.39583333333333298</v>
      </c>
      <c r="B9" s="19"/>
      <c r="C9" s="18"/>
      <c r="D9" s="18"/>
      <c r="E9" s="18"/>
      <c r="F9" s="19"/>
      <c r="G9" s="18"/>
      <c r="H9" s="18"/>
      <c r="I9" s="18"/>
      <c r="J9" s="18"/>
      <c r="K9" s="18"/>
      <c r="L9" s="348"/>
      <c r="M9" s="18"/>
      <c r="N9" s="18"/>
      <c r="O9" s="18"/>
      <c r="P9" s="18"/>
      <c r="Q9" s="18"/>
      <c r="R9" s="18"/>
      <c r="S9" s="18"/>
      <c r="T9" s="18"/>
      <c r="U9" s="18"/>
      <c r="V9" s="18"/>
      <c r="W9" s="18"/>
      <c r="X9" s="18"/>
      <c r="Y9" s="18"/>
      <c r="Z9" s="25"/>
      <c r="AA9" s="18"/>
      <c r="AB9" s="18"/>
      <c r="AC9" s="18"/>
      <c r="AD9" s="18"/>
      <c r="AE9" s="18"/>
      <c r="AF9" s="18"/>
      <c r="AH9" s="682"/>
      <c r="AI9" s="682"/>
      <c r="AJ9" s="682"/>
      <c r="AK9" s="682"/>
      <c r="AL9" s="682"/>
      <c r="AM9" s="682"/>
      <c r="AN9" s="682"/>
      <c r="AO9" s="682"/>
      <c r="AP9" s="682"/>
      <c r="AQ9" s="682"/>
      <c r="AR9" s="682"/>
      <c r="AS9" s="682"/>
      <c r="AT9" s="682"/>
      <c r="AU9" s="682"/>
      <c r="BG9" s="4"/>
      <c r="BH9" s="4"/>
      <c r="BI9" s="4"/>
      <c r="CB9" s="4"/>
      <c r="CC9" s="4"/>
      <c r="CD9" s="4"/>
      <c r="CW9" s="4"/>
      <c r="CX9" s="4"/>
      <c r="CY9" s="4"/>
      <c r="DR9" s="4"/>
      <c r="DS9" s="4"/>
      <c r="DT9" s="4"/>
      <c r="EM9" s="4"/>
      <c r="EN9" s="4"/>
      <c r="EO9" s="4"/>
      <c r="FH9" s="4"/>
      <c r="FI9" s="4"/>
      <c r="FJ9" s="4"/>
    </row>
    <row r="10" spans="1:166" s="2" customFormat="1">
      <c r="A10" s="5">
        <v>0.40625</v>
      </c>
      <c r="B10" s="19"/>
      <c r="C10" s="18"/>
      <c r="D10" s="18"/>
      <c r="E10" s="18"/>
      <c r="F10" s="19"/>
      <c r="G10" s="18"/>
      <c r="H10" s="18"/>
      <c r="I10" s="18"/>
      <c r="J10" s="18"/>
      <c r="K10" s="18"/>
      <c r="L10" s="349"/>
      <c r="M10" s="18"/>
      <c r="N10" s="18"/>
      <c r="O10" s="18"/>
      <c r="P10" s="18"/>
      <c r="Q10" s="18"/>
      <c r="R10" s="18"/>
      <c r="S10" s="18"/>
      <c r="T10" s="18"/>
      <c r="U10" s="18"/>
      <c r="V10" s="18"/>
      <c r="W10" s="18"/>
      <c r="X10" s="18"/>
      <c r="Y10" s="18"/>
      <c r="Z10" s="25"/>
      <c r="AA10" s="18"/>
      <c r="AB10" s="18"/>
      <c r="AC10" s="18"/>
      <c r="AD10" s="18"/>
      <c r="AE10" s="18"/>
      <c r="AF10" s="18"/>
      <c r="AH10" s="682"/>
      <c r="AI10" s="682"/>
      <c r="AJ10" s="682"/>
      <c r="AK10" s="682"/>
      <c r="AL10" s="682"/>
      <c r="AM10" s="682"/>
      <c r="AN10" s="682"/>
      <c r="AO10" s="682"/>
      <c r="AP10" s="682"/>
      <c r="AQ10" s="682"/>
      <c r="AR10" s="682"/>
      <c r="AS10" s="682"/>
      <c r="AT10" s="682"/>
      <c r="AU10" s="682"/>
      <c r="BG10" s="4"/>
      <c r="BH10" s="4"/>
      <c r="BI10" s="4"/>
      <c r="CB10" s="4"/>
      <c r="CC10" s="4"/>
      <c r="CD10" s="4"/>
      <c r="CW10" s="4"/>
      <c r="CX10" s="4"/>
      <c r="CY10" s="4"/>
      <c r="DR10" s="4"/>
      <c r="DS10" s="4"/>
      <c r="DT10" s="4"/>
      <c r="EM10" s="4"/>
      <c r="EN10" s="4"/>
      <c r="EO10" s="4"/>
      <c r="FH10" s="4"/>
      <c r="FI10" s="4"/>
      <c r="FJ10" s="4"/>
    </row>
    <row r="11" spans="1:166" s="2" customFormat="1">
      <c r="A11" s="5">
        <v>0.41666666666666702</v>
      </c>
      <c r="B11" s="19"/>
      <c r="C11" s="18"/>
      <c r="D11" s="18"/>
      <c r="E11" s="25"/>
      <c r="F11" s="19"/>
      <c r="G11" s="18"/>
      <c r="H11" s="18"/>
      <c r="I11" s="18"/>
      <c r="J11" s="18"/>
      <c r="K11" s="302">
        <v>7</v>
      </c>
      <c r="L11" s="18"/>
      <c r="M11" s="18"/>
      <c r="N11" s="18"/>
      <c r="O11" s="18"/>
      <c r="P11" s="18"/>
      <c r="Q11" s="18"/>
      <c r="R11" s="18"/>
      <c r="S11" s="18"/>
      <c r="T11" s="18"/>
      <c r="U11" s="18"/>
      <c r="V11" s="18"/>
      <c r="W11" s="18"/>
      <c r="X11" s="18"/>
      <c r="Y11" s="18"/>
      <c r="Z11" s="25"/>
      <c r="AA11" s="18"/>
      <c r="AB11" s="18"/>
      <c r="AC11" s="18"/>
      <c r="AD11" s="18"/>
      <c r="AE11" s="18"/>
      <c r="AF11" s="18"/>
      <c r="AH11" s="682"/>
      <c r="AI11" s="682"/>
      <c r="AJ11" s="682"/>
      <c r="AK11" s="682"/>
      <c r="AL11" s="682"/>
      <c r="AM11" s="682"/>
      <c r="AN11" s="682"/>
      <c r="AO11" s="682"/>
      <c r="AP11" s="682"/>
      <c r="AQ11" s="682"/>
      <c r="AR11" s="682"/>
      <c r="AS11" s="682"/>
      <c r="AT11" s="682"/>
      <c r="AU11" s="682"/>
      <c r="BG11" s="4"/>
      <c r="BH11" s="4"/>
      <c r="BI11" s="4"/>
      <c r="CB11" s="4"/>
      <c r="CC11" s="4"/>
      <c r="CD11" s="4"/>
      <c r="CW11" s="4"/>
      <c r="CX11" s="4"/>
      <c r="CY11" s="4"/>
      <c r="DR11" s="4"/>
      <c r="DS11" s="4"/>
      <c r="DT11" s="4"/>
      <c r="EM11" s="4"/>
      <c r="EN11" s="4"/>
      <c r="EO11" s="4"/>
      <c r="FH11" s="4"/>
      <c r="FI11" s="4"/>
      <c r="FJ11" s="4"/>
    </row>
    <row r="12" spans="1:166" s="2" customFormat="1">
      <c r="A12" s="5">
        <v>0.42708333333333298</v>
      </c>
      <c r="B12" s="19"/>
      <c r="C12" s="18"/>
      <c r="D12" s="18"/>
      <c r="E12" s="18"/>
      <c r="F12" s="19"/>
      <c r="G12" s="18"/>
      <c r="H12" s="18"/>
      <c r="I12" s="18"/>
      <c r="J12" s="18"/>
      <c r="K12" s="18"/>
      <c r="L12" s="18"/>
      <c r="M12" s="18"/>
      <c r="N12" s="18"/>
      <c r="O12" s="18"/>
      <c r="P12" s="18"/>
      <c r="Q12" s="18"/>
      <c r="R12" s="18"/>
      <c r="S12" s="18"/>
      <c r="T12" s="18"/>
      <c r="U12" s="18"/>
      <c r="V12" s="18"/>
      <c r="W12" s="18"/>
      <c r="X12" s="18"/>
      <c r="Y12" s="18"/>
      <c r="Z12" s="25"/>
      <c r="AA12" s="18"/>
      <c r="AB12" s="18"/>
      <c r="AC12" s="18"/>
      <c r="AD12" s="18"/>
      <c r="AE12" s="18"/>
      <c r="AF12" s="18"/>
      <c r="AH12" s="682"/>
      <c r="AI12" s="682"/>
      <c r="AJ12" s="682"/>
      <c r="AK12" s="682"/>
      <c r="AL12" s="682"/>
      <c r="AM12" s="682"/>
      <c r="AN12" s="682"/>
      <c r="AO12" s="682"/>
      <c r="AP12" s="682"/>
      <c r="AQ12" s="682"/>
      <c r="AR12" s="682"/>
      <c r="AS12" s="682"/>
      <c r="AT12" s="682"/>
      <c r="AU12" s="682"/>
      <c r="BG12" s="4"/>
      <c r="BH12" s="4"/>
      <c r="BI12" s="4"/>
      <c r="CB12" s="4"/>
      <c r="CC12" s="4"/>
      <c r="CD12" s="4"/>
      <c r="CW12" s="4"/>
      <c r="CX12" s="4"/>
      <c r="CY12" s="4"/>
      <c r="DR12" s="4"/>
      <c r="DS12" s="4"/>
      <c r="DT12" s="4"/>
      <c r="EM12" s="4"/>
      <c r="EN12" s="4"/>
      <c r="EO12" s="4"/>
      <c r="FH12" s="4"/>
      <c r="FI12" s="4"/>
      <c r="FJ12" s="4"/>
    </row>
    <row r="13" spans="1:166" s="2" customFormat="1">
      <c r="A13" s="5">
        <v>0.4375</v>
      </c>
      <c r="B13" s="19"/>
      <c r="C13" s="18"/>
      <c r="D13" s="18"/>
      <c r="E13" s="18"/>
      <c r="F13" s="19"/>
      <c r="G13" s="18"/>
      <c r="H13" s="18"/>
      <c r="I13" s="18"/>
      <c r="J13" s="18"/>
      <c r="K13" s="18"/>
      <c r="L13" s="18"/>
      <c r="M13" s="18"/>
      <c r="N13" s="18"/>
      <c r="O13" s="18"/>
      <c r="P13" s="18"/>
      <c r="Q13" s="18"/>
      <c r="R13" s="18"/>
      <c r="S13" s="18"/>
      <c r="T13" s="18"/>
      <c r="U13" s="18"/>
      <c r="V13" s="18"/>
      <c r="W13" s="18"/>
      <c r="X13" s="18"/>
      <c r="Y13" s="18"/>
      <c r="Z13" s="25"/>
      <c r="AA13" s="18"/>
      <c r="AB13" s="18"/>
      <c r="AC13" s="18"/>
      <c r="AD13" s="18"/>
      <c r="AE13" s="18"/>
      <c r="AF13" s="18"/>
      <c r="AH13" s="682"/>
      <c r="AI13" s="682"/>
      <c r="AJ13" s="682"/>
      <c r="AK13" s="682"/>
      <c r="AL13" s="682"/>
      <c r="AM13" s="682"/>
      <c r="AN13" s="682"/>
      <c r="AO13" s="682"/>
      <c r="AP13" s="682"/>
      <c r="AQ13" s="682"/>
      <c r="AR13" s="682"/>
      <c r="AS13" s="682"/>
      <c r="AT13" s="682"/>
      <c r="AU13" s="682"/>
      <c r="BG13" s="4"/>
      <c r="BH13" s="4"/>
      <c r="BI13" s="4"/>
      <c r="CB13" s="4"/>
      <c r="CC13" s="4"/>
      <c r="CD13" s="4"/>
      <c r="CW13" s="4"/>
      <c r="CX13" s="4"/>
      <c r="CY13" s="4"/>
      <c r="DR13" s="4"/>
      <c r="DS13" s="4"/>
      <c r="DT13" s="4"/>
      <c r="EM13" s="4"/>
      <c r="EN13" s="4"/>
      <c r="EO13" s="4"/>
      <c r="FH13" s="4"/>
      <c r="FI13" s="4"/>
      <c r="FJ13" s="4"/>
    </row>
    <row r="14" spans="1:166" s="2" customFormat="1">
      <c r="A14" s="5">
        <v>0.44791666666666702</v>
      </c>
      <c r="B14" s="19"/>
      <c r="C14" s="18"/>
      <c r="D14" s="18"/>
      <c r="E14" s="18"/>
      <c r="F14" s="19"/>
      <c r="G14" s="18"/>
      <c r="H14" s="18"/>
      <c r="I14" s="18"/>
      <c r="J14" s="18"/>
      <c r="K14" s="18"/>
      <c r="L14" s="18"/>
      <c r="M14" s="18"/>
      <c r="N14" s="18"/>
      <c r="O14" s="18"/>
      <c r="P14" s="18"/>
      <c r="Q14" s="18"/>
      <c r="R14" s="18"/>
      <c r="S14" s="18"/>
      <c r="T14" s="18"/>
      <c r="U14" s="18"/>
      <c r="V14" s="18"/>
      <c r="W14" s="18"/>
      <c r="X14" s="18"/>
      <c r="Y14" s="18"/>
      <c r="Z14" s="25"/>
      <c r="AA14" s="18"/>
      <c r="AB14" s="18"/>
      <c r="AC14" s="18"/>
      <c r="AD14" s="18"/>
      <c r="AE14" s="18"/>
      <c r="AF14" s="18"/>
      <c r="AH14" s="682"/>
      <c r="AI14" s="682"/>
      <c r="AJ14" s="682"/>
      <c r="AK14" s="682"/>
      <c r="AL14" s="682"/>
      <c r="AM14" s="682"/>
      <c r="AN14" s="682"/>
      <c r="AO14" s="682"/>
      <c r="AP14" s="682"/>
      <c r="AQ14" s="682"/>
      <c r="AR14" s="682"/>
      <c r="AS14" s="682"/>
      <c r="AT14" s="682"/>
      <c r="AU14" s="682"/>
      <c r="BG14" s="4"/>
      <c r="BH14" s="4"/>
      <c r="BI14" s="4"/>
      <c r="CB14" s="4"/>
      <c r="CC14" s="4"/>
      <c r="CD14" s="4"/>
      <c r="CW14" s="4"/>
      <c r="CX14" s="4"/>
      <c r="CY14" s="4"/>
      <c r="DR14" s="4"/>
      <c r="DS14" s="4"/>
      <c r="DT14" s="4"/>
      <c r="EM14" s="4"/>
      <c r="EN14" s="4"/>
      <c r="EO14" s="4"/>
      <c r="FH14" s="4"/>
      <c r="FI14" s="4"/>
      <c r="FJ14" s="4"/>
    </row>
    <row r="15" spans="1:166" s="2" customFormat="1">
      <c r="A15" s="5">
        <v>0.45833333333333298</v>
      </c>
      <c r="B15" s="21"/>
      <c r="C15" s="20"/>
      <c r="D15" s="20"/>
      <c r="E15" s="20"/>
      <c r="F15" s="21"/>
      <c r="G15" s="20"/>
      <c r="H15" s="20"/>
      <c r="I15" s="20"/>
      <c r="J15" s="18"/>
      <c r="K15" s="20"/>
      <c r="L15" s="20"/>
      <c r="M15" s="20"/>
      <c r="N15" s="20"/>
      <c r="O15" s="20"/>
      <c r="P15" s="20"/>
      <c r="Q15" s="20"/>
      <c r="R15" s="20"/>
      <c r="S15" s="20"/>
      <c r="T15" s="20"/>
      <c r="U15" s="20"/>
      <c r="V15" s="20"/>
      <c r="W15" s="20"/>
      <c r="X15" s="20"/>
      <c r="Y15" s="20"/>
      <c r="Z15" s="26"/>
      <c r="AA15" s="20"/>
      <c r="AB15" s="20"/>
      <c r="AC15" s="20"/>
      <c r="AD15" s="20"/>
      <c r="AE15" s="20"/>
      <c r="AF15" s="20"/>
      <c r="AH15" s="682"/>
      <c r="AI15" s="682"/>
      <c r="AJ15" s="682"/>
      <c r="AK15" s="682"/>
      <c r="AL15" s="682"/>
      <c r="AM15" s="682"/>
      <c r="AN15" s="682"/>
      <c r="AO15" s="682"/>
      <c r="AP15" s="682"/>
      <c r="AQ15" s="682"/>
      <c r="AR15" s="682"/>
      <c r="AS15" s="682"/>
      <c r="AT15" s="682"/>
      <c r="AU15" s="682"/>
      <c r="BG15" s="4"/>
      <c r="BH15" s="4"/>
      <c r="BI15" s="4"/>
      <c r="CB15" s="4"/>
      <c r="CC15" s="4"/>
      <c r="CD15" s="4"/>
      <c r="CW15" s="4"/>
      <c r="CX15" s="4"/>
      <c r="CY15" s="4"/>
      <c r="DR15" s="4"/>
      <c r="DS15" s="4"/>
      <c r="DT15" s="4"/>
      <c r="EM15" s="4"/>
      <c r="EN15" s="4"/>
      <c r="EO15" s="4"/>
      <c r="FH15" s="4"/>
      <c r="FI15" s="4"/>
      <c r="FJ15" s="4"/>
    </row>
    <row r="16" spans="1:166" s="2" customFormat="1">
      <c r="A16" s="5">
        <v>0.46875</v>
      </c>
      <c r="B16" s="19"/>
      <c r="C16" s="18"/>
      <c r="D16" s="18"/>
      <c r="E16" s="18"/>
      <c r="F16" s="19"/>
      <c r="G16" s="18"/>
      <c r="H16" s="18"/>
      <c r="I16" s="18"/>
      <c r="J16" s="18"/>
      <c r="K16" s="18"/>
      <c r="L16" s="18"/>
      <c r="M16" s="18"/>
      <c r="N16" s="18"/>
      <c r="O16" s="18"/>
      <c r="P16" s="18"/>
      <c r="Q16" s="18"/>
      <c r="R16" s="18"/>
      <c r="S16" s="18"/>
      <c r="T16" s="18"/>
      <c r="U16" s="18"/>
      <c r="V16" s="18"/>
      <c r="W16" s="18"/>
      <c r="X16" s="18"/>
      <c r="Y16" s="18"/>
      <c r="Z16" s="25"/>
      <c r="AA16" s="18"/>
      <c r="AB16" s="18"/>
      <c r="AC16" s="18"/>
      <c r="AD16" s="18"/>
      <c r="AE16" s="18"/>
      <c r="AF16" s="18"/>
      <c r="AH16" s="682"/>
      <c r="AI16" s="682"/>
      <c r="AJ16" s="682"/>
      <c r="AK16" s="682"/>
      <c r="AL16" s="682"/>
      <c r="AM16" s="682"/>
      <c r="AN16" s="682"/>
      <c r="AO16" s="682"/>
      <c r="AP16" s="682"/>
      <c r="AQ16" s="682"/>
      <c r="AR16" s="682"/>
      <c r="AS16" s="682"/>
      <c r="AT16" s="682"/>
      <c r="AU16" s="682"/>
      <c r="BG16" s="4"/>
      <c r="BH16" s="4"/>
      <c r="BI16" s="4"/>
      <c r="CB16" s="4"/>
      <c r="CC16" s="4"/>
      <c r="CD16" s="4"/>
      <c r="CW16" s="4"/>
      <c r="CX16" s="4"/>
      <c r="CY16" s="4"/>
      <c r="DR16" s="4"/>
      <c r="DS16" s="4"/>
      <c r="DT16" s="4"/>
      <c r="EM16" s="4"/>
      <c r="EN16" s="4"/>
      <c r="EO16" s="4"/>
      <c r="FH16" s="4"/>
      <c r="FI16" s="4"/>
      <c r="FJ16" s="4"/>
    </row>
    <row r="17" spans="1:166" s="2" customFormat="1">
      <c r="A17" s="5">
        <v>0.47916666666666702</v>
      </c>
      <c r="B17" s="19"/>
      <c r="C17" s="18"/>
      <c r="D17" s="18"/>
      <c r="E17" s="18"/>
      <c r="F17" s="19"/>
      <c r="G17" s="18"/>
      <c r="H17" s="18"/>
      <c r="I17" s="18"/>
      <c r="J17" s="18"/>
      <c r="K17" s="18"/>
      <c r="L17" s="349"/>
      <c r="M17" s="18"/>
      <c r="N17" s="18"/>
      <c r="O17" s="18"/>
      <c r="P17" s="18"/>
      <c r="Q17" s="18"/>
      <c r="R17" s="18"/>
      <c r="S17" s="18"/>
      <c r="T17" s="18"/>
      <c r="U17" s="18"/>
      <c r="V17" s="18"/>
      <c r="W17" s="18"/>
      <c r="X17" s="18"/>
      <c r="Y17" s="18"/>
      <c r="Z17" s="25"/>
      <c r="AA17" s="18"/>
      <c r="AB17" s="18"/>
      <c r="AC17" s="18"/>
      <c r="AD17" s="18"/>
      <c r="AE17" s="18"/>
      <c r="AF17" s="18"/>
      <c r="AH17" s="9"/>
      <c r="AI17" s="9"/>
      <c r="AJ17" s="9"/>
      <c r="AK17" s="9"/>
      <c r="AL17" s="9"/>
      <c r="AM17" s="9"/>
      <c r="AN17" s="9"/>
      <c r="AO17" s="9"/>
      <c r="AP17" s="9"/>
      <c r="AQ17" s="9"/>
      <c r="AR17" s="9"/>
      <c r="AS17" s="9"/>
      <c r="AT17" s="9"/>
      <c r="AU17" s="9"/>
      <c r="BG17" s="4"/>
      <c r="BH17" s="4"/>
      <c r="BI17" s="4"/>
      <c r="CB17" s="4"/>
      <c r="CC17" s="4"/>
      <c r="CD17" s="4"/>
      <c r="CW17" s="4"/>
      <c r="CX17" s="4"/>
      <c r="CY17" s="4"/>
      <c r="DR17" s="4"/>
      <c r="DS17" s="4"/>
      <c r="DT17" s="4"/>
      <c r="EM17" s="4"/>
      <c r="EN17" s="4"/>
      <c r="EO17" s="4"/>
      <c r="FH17" s="4"/>
      <c r="FI17" s="4"/>
      <c r="FJ17" s="4"/>
    </row>
    <row r="18" spans="1:166" s="2" customFormat="1">
      <c r="A18" s="5">
        <v>0.48958333333333298</v>
      </c>
      <c r="B18" s="19"/>
      <c r="C18" s="18"/>
      <c r="D18" s="18"/>
      <c r="E18" s="18"/>
      <c r="F18" s="19"/>
      <c r="G18" s="18"/>
      <c r="H18" s="18"/>
      <c r="I18" s="18"/>
      <c r="J18" s="18"/>
      <c r="K18" s="18"/>
      <c r="L18" s="18"/>
      <c r="M18" s="18"/>
      <c r="N18" s="18"/>
      <c r="O18" s="18"/>
      <c r="P18" s="18"/>
      <c r="Q18" s="18"/>
      <c r="R18" s="18"/>
      <c r="S18" s="18"/>
      <c r="T18" s="18"/>
      <c r="U18" s="18"/>
      <c r="V18" s="18"/>
      <c r="W18" s="18"/>
      <c r="X18" s="18"/>
      <c r="Y18" s="18"/>
      <c r="Z18" s="25"/>
      <c r="AA18" s="18"/>
      <c r="AB18" s="18"/>
      <c r="AC18" s="18"/>
      <c r="AD18" s="18"/>
      <c r="AE18" s="18"/>
      <c r="AF18" s="18"/>
      <c r="AH18" s="684" t="s">
        <v>115</v>
      </c>
      <c r="AI18" s="684"/>
      <c r="AU18" s="9"/>
      <c r="BG18" s="4"/>
      <c r="BH18" s="4"/>
      <c r="BI18" s="4"/>
      <c r="CB18" s="4"/>
      <c r="CC18" s="4"/>
      <c r="CD18" s="4"/>
      <c r="CW18" s="4"/>
      <c r="CX18" s="4"/>
      <c r="CY18" s="4"/>
      <c r="DR18" s="4"/>
      <c r="DS18" s="4"/>
      <c r="DT18" s="4"/>
      <c r="EM18" s="4"/>
      <c r="EN18" s="4"/>
      <c r="EO18" s="4"/>
      <c r="FH18" s="4"/>
      <c r="FI18" s="4"/>
      <c r="FJ18" s="4"/>
    </row>
    <row r="19" spans="1:166" s="2" customFormat="1">
      <c r="A19" s="5">
        <v>0.5</v>
      </c>
      <c r="B19" s="19"/>
      <c r="C19" s="18"/>
      <c r="D19" s="18"/>
      <c r="E19" s="18"/>
      <c r="F19" s="19"/>
      <c r="G19" s="18"/>
      <c r="H19" s="18"/>
      <c r="I19" s="18"/>
      <c r="J19" s="18"/>
      <c r="K19" s="18"/>
      <c r="L19" s="18"/>
      <c r="M19" s="18"/>
      <c r="N19" s="18"/>
      <c r="O19" s="18"/>
      <c r="P19" s="18"/>
      <c r="Q19" s="18"/>
      <c r="R19" s="18"/>
      <c r="S19" s="18"/>
      <c r="T19" s="18"/>
      <c r="U19" s="18"/>
      <c r="V19" s="18"/>
      <c r="W19" s="18"/>
      <c r="X19" s="18"/>
      <c r="Y19" s="18"/>
      <c r="Z19" s="25"/>
      <c r="AA19" s="18"/>
      <c r="AB19" s="18"/>
      <c r="AC19" s="18"/>
      <c r="AD19" s="18"/>
      <c r="AE19" s="18"/>
      <c r="AF19" s="18"/>
      <c r="AU19" s="9"/>
      <c r="BG19" s="4"/>
      <c r="BH19" s="4"/>
      <c r="BI19" s="4"/>
      <c r="CB19" s="4"/>
      <c r="CC19" s="4"/>
      <c r="CD19" s="4"/>
      <c r="CW19" s="4"/>
      <c r="CX19" s="4"/>
      <c r="CY19" s="4"/>
      <c r="DR19" s="4"/>
      <c r="DS19" s="4"/>
      <c r="DT19" s="4"/>
      <c r="EM19" s="4"/>
      <c r="EN19" s="4"/>
      <c r="EO19" s="4"/>
      <c r="FH19" s="4"/>
      <c r="FI19" s="4"/>
      <c r="FJ19" s="4"/>
    </row>
    <row r="20" spans="1:166" s="2" customFormat="1">
      <c r="A20" s="5">
        <v>0.51041666666666696</v>
      </c>
      <c r="B20" s="19"/>
      <c r="C20" s="18"/>
      <c r="D20" s="18"/>
      <c r="E20" s="18"/>
      <c r="F20" s="19"/>
      <c r="G20" s="18"/>
      <c r="H20" s="18"/>
      <c r="I20" s="18"/>
      <c r="J20" s="18"/>
      <c r="K20" s="18"/>
      <c r="L20" s="18"/>
      <c r="M20" s="18"/>
      <c r="N20" s="18"/>
      <c r="O20" s="18"/>
      <c r="P20" s="18"/>
      <c r="Q20" s="18"/>
      <c r="R20" s="18"/>
      <c r="S20" s="18"/>
      <c r="T20" s="18"/>
      <c r="U20" s="18"/>
      <c r="V20" s="18"/>
      <c r="W20" s="18"/>
      <c r="X20" s="18"/>
      <c r="Y20" s="18"/>
      <c r="Z20" s="25"/>
      <c r="AA20" s="18"/>
      <c r="AB20" s="18"/>
      <c r="AC20" s="18"/>
      <c r="AD20" s="18"/>
      <c r="AE20" s="18"/>
      <c r="AF20" s="18"/>
      <c r="AH20" s="6"/>
      <c r="AI20" s="7"/>
      <c r="AJ20" s="679" t="s">
        <v>0</v>
      </c>
      <c r="AK20" s="679"/>
      <c r="AL20" s="679"/>
      <c r="AM20" s="679"/>
      <c r="AN20" s="9"/>
      <c r="AO20" s="8"/>
      <c r="AP20" s="7"/>
      <c r="AQ20" s="679" t="s">
        <v>1</v>
      </c>
      <c r="AR20" s="679"/>
      <c r="AS20" s="679"/>
      <c r="AT20" s="679"/>
      <c r="BG20" s="4"/>
      <c r="BH20" s="4"/>
      <c r="BI20" s="4"/>
      <c r="CB20" s="4"/>
      <c r="CC20" s="4"/>
      <c r="CD20" s="4"/>
      <c r="CW20" s="4"/>
      <c r="CX20" s="4"/>
      <c r="CY20" s="4"/>
      <c r="DR20" s="4"/>
      <c r="DS20" s="4"/>
      <c r="DT20" s="4"/>
      <c r="EM20" s="4"/>
      <c r="EN20" s="4"/>
      <c r="EO20" s="4"/>
      <c r="FH20" s="4"/>
      <c r="FI20" s="4"/>
      <c r="FJ20" s="4"/>
    </row>
    <row r="21" spans="1:166" s="2" customFormat="1">
      <c r="A21" s="5">
        <v>0.52083333333333304</v>
      </c>
      <c r="B21" s="19"/>
      <c r="C21" s="18"/>
      <c r="D21" s="18"/>
      <c r="E21" s="18"/>
      <c r="F21" s="19"/>
      <c r="G21" s="18"/>
      <c r="H21" s="18"/>
      <c r="I21" s="18"/>
      <c r="J21" s="18"/>
      <c r="K21" s="18"/>
      <c r="L21" s="18"/>
      <c r="M21" s="18"/>
      <c r="N21" s="18"/>
      <c r="O21" s="18"/>
      <c r="P21" s="18"/>
      <c r="Q21" s="18"/>
      <c r="R21" s="18"/>
      <c r="S21" s="18"/>
      <c r="T21" s="18"/>
      <c r="U21" s="18"/>
      <c r="V21" s="18"/>
      <c r="W21" s="18"/>
      <c r="X21" s="18"/>
      <c r="Y21" s="18"/>
      <c r="Z21" s="25"/>
      <c r="AA21" s="18"/>
      <c r="AB21" s="18"/>
      <c r="AC21" s="18"/>
      <c r="AD21" s="18"/>
      <c r="AE21" s="18"/>
      <c r="AF21" s="18"/>
      <c r="AH21" s="9"/>
      <c r="AI21" s="9"/>
      <c r="AJ21" s="9"/>
      <c r="AK21" s="9"/>
      <c r="AL21" s="9"/>
      <c r="AM21" s="9"/>
      <c r="AN21" s="9"/>
      <c r="AO21" s="9"/>
      <c r="AP21" s="9"/>
      <c r="AQ21" s="9"/>
      <c r="AR21" s="9"/>
      <c r="AS21" s="9"/>
      <c r="AT21" s="9"/>
      <c r="AU21" s="9"/>
      <c r="BG21" s="4"/>
      <c r="BH21" s="4"/>
      <c r="BI21" s="4"/>
      <c r="CB21" s="4"/>
      <c r="CC21" s="4"/>
      <c r="CD21" s="4"/>
      <c r="CW21" s="4"/>
      <c r="CX21" s="4"/>
      <c r="CY21" s="4"/>
      <c r="DR21" s="4"/>
      <c r="DS21" s="4"/>
      <c r="DT21" s="4"/>
      <c r="EM21" s="4"/>
      <c r="EN21" s="4"/>
      <c r="EO21" s="4"/>
      <c r="FH21" s="4"/>
      <c r="FI21" s="4"/>
      <c r="FJ21" s="4"/>
    </row>
    <row r="22" spans="1:166" s="2" customFormat="1">
      <c r="A22" s="5">
        <v>0.53125</v>
      </c>
      <c r="B22" s="19"/>
      <c r="C22" s="18"/>
      <c r="D22" s="18"/>
      <c r="E22" s="18"/>
      <c r="F22" s="19"/>
      <c r="G22" s="18"/>
      <c r="H22" s="18"/>
      <c r="I22" s="18"/>
      <c r="J22" s="18"/>
      <c r="K22" s="18"/>
      <c r="L22" s="18"/>
      <c r="M22" s="18"/>
      <c r="N22" s="18"/>
      <c r="O22" s="18"/>
      <c r="P22" s="18"/>
      <c r="Q22" s="18"/>
      <c r="R22" s="18"/>
      <c r="S22" s="18"/>
      <c r="T22" s="18"/>
      <c r="U22" s="18"/>
      <c r="V22" s="18"/>
      <c r="W22" s="18"/>
      <c r="X22" s="18"/>
      <c r="Y22" s="18"/>
      <c r="Z22" s="25"/>
      <c r="AA22" s="18"/>
      <c r="AB22" s="18"/>
      <c r="AC22" s="18"/>
      <c r="AD22" s="18"/>
      <c r="AE22" s="18"/>
      <c r="AF22" s="18"/>
      <c r="AU22" s="9"/>
      <c r="BG22" s="4"/>
      <c r="BH22" s="4"/>
      <c r="BI22" s="4"/>
      <c r="CB22" s="4"/>
      <c r="CC22" s="4"/>
      <c r="CD22" s="4"/>
      <c r="CW22" s="4"/>
      <c r="CX22" s="4"/>
      <c r="CY22" s="4"/>
      <c r="DR22" s="4"/>
      <c r="DS22" s="4"/>
      <c r="DT22" s="4"/>
      <c r="EM22" s="4"/>
      <c r="EN22" s="4"/>
      <c r="EO22" s="4"/>
      <c r="FH22" s="4"/>
      <c r="FI22" s="4"/>
      <c r="FJ22" s="4"/>
    </row>
    <row r="23" spans="1:166" s="2" customFormat="1">
      <c r="A23" s="5">
        <v>0.54166666666666696</v>
      </c>
      <c r="B23" s="19"/>
      <c r="C23" s="18"/>
      <c r="D23" s="18"/>
      <c r="E23" s="18"/>
      <c r="F23" s="19"/>
      <c r="G23" s="18"/>
      <c r="H23" s="18"/>
      <c r="I23" s="18"/>
      <c r="J23" s="18"/>
      <c r="K23" s="18"/>
      <c r="L23" s="18"/>
      <c r="M23" s="18"/>
      <c r="N23" s="18"/>
      <c r="O23" s="18"/>
      <c r="P23" s="18"/>
      <c r="Q23" s="18"/>
      <c r="R23" s="18"/>
      <c r="S23" s="18"/>
      <c r="T23" s="18"/>
      <c r="U23" s="18"/>
      <c r="V23" s="18"/>
      <c r="W23" s="18"/>
      <c r="X23" s="18"/>
      <c r="Y23" s="18"/>
      <c r="Z23" s="25"/>
      <c r="AA23" s="18"/>
      <c r="AB23" s="18"/>
      <c r="AC23" s="18"/>
      <c r="AD23" s="18"/>
      <c r="AE23" s="18"/>
      <c r="AF23" s="18"/>
      <c r="AH23" s="9"/>
      <c r="AI23" s="9"/>
      <c r="AJ23" s="9"/>
      <c r="AK23" s="9"/>
      <c r="AL23" s="9"/>
      <c r="AM23" s="9"/>
      <c r="AN23" s="9"/>
      <c r="AO23" s="9"/>
      <c r="AP23" s="9"/>
      <c r="AQ23" s="9"/>
      <c r="AR23" s="9"/>
      <c r="AS23" s="9"/>
      <c r="AT23" s="9"/>
      <c r="AU23" s="9"/>
      <c r="BG23" s="4"/>
      <c r="BH23" s="4"/>
      <c r="BI23" s="4"/>
      <c r="CB23" s="4"/>
      <c r="CC23" s="4"/>
      <c r="CD23" s="4"/>
      <c r="CW23" s="4"/>
      <c r="CX23" s="4"/>
      <c r="CY23" s="4"/>
      <c r="DR23" s="4"/>
      <c r="DS23" s="4"/>
      <c r="DT23" s="4"/>
      <c r="EM23" s="4"/>
      <c r="EN23" s="4"/>
      <c r="EO23" s="4"/>
      <c r="FH23" s="4"/>
      <c r="FI23" s="4"/>
      <c r="FJ23" s="4"/>
    </row>
    <row r="24" spans="1:166" s="2" customFormat="1">
      <c r="A24" s="5">
        <v>0.55208333333333304</v>
      </c>
      <c r="B24" s="19"/>
      <c r="C24" s="18"/>
      <c r="D24" s="18"/>
      <c r="E24" s="18"/>
      <c r="F24" s="19"/>
      <c r="G24" s="18"/>
      <c r="H24" s="18"/>
      <c r="I24" s="18"/>
      <c r="J24" s="18"/>
      <c r="K24" s="18"/>
      <c r="L24" s="18"/>
      <c r="M24" s="18"/>
      <c r="N24" s="18"/>
      <c r="O24" s="18"/>
      <c r="P24" s="18"/>
      <c r="Q24" s="18"/>
      <c r="R24" s="18"/>
      <c r="S24" s="18"/>
      <c r="T24" s="18"/>
      <c r="U24" s="18"/>
      <c r="V24" s="18"/>
      <c r="W24" s="28">
        <v>1</v>
      </c>
      <c r="X24" s="302">
        <v>2</v>
      </c>
      <c r="Y24" s="18"/>
      <c r="Z24" s="25"/>
      <c r="AA24" s="18"/>
      <c r="AB24" s="18"/>
      <c r="AC24" s="18"/>
      <c r="AD24" s="18"/>
      <c r="AE24" s="18"/>
      <c r="AF24" s="18"/>
      <c r="AH24" s="683"/>
      <c r="AI24" s="683"/>
      <c r="BG24" s="4"/>
      <c r="BH24" s="4"/>
      <c r="BI24" s="4"/>
      <c r="CB24" s="4"/>
      <c r="CC24" s="4"/>
      <c r="CD24" s="4"/>
      <c r="CW24" s="4"/>
      <c r="CX24" s="4"/>
      <c r="CY24" s="4"/>
      <c r="DR24" s="4"/>
      <c r="DS24" s="4"/>
      <c r="DT24" s="4"/>
      <c r="EM24" s="4"/>
      <c r="EN24" s="4"/>
      <c r="EO24" s="4"/>
      <c r="FH24" s="4"/>
      <c r="FI24" s="4"/>
      <c r="FJ24" s="4"/>
    </row>
    <row r="25" spans="1:166" s="2" customFormat="1">
      <c r="A25" s="5">
        <v>0.5625</v>
      </c>
      <c r="B25" s="19"/>
      <c r="C25" s="18"/>
      <c r="D25" s="28">
        <v>2</v>
      </c>
      <c r="E25" s="18"/>
      <c r="F25" s="19"/>
      <c r="G25" s="18"/>
      <c r="H25" s="18"/>
      <c r="I25" s="18"/>
      <c r="J25" s="18"/>
      <c r="K25" s="18"/>
      <c r="L25" s="18"/>
      <c r="M25" s="18"/>
      <c r="N25" s="18"/>
      <c r="O25" s="25"/>
      <c r="P25" s="18"/>
      <c r="Q25" s="28">
        <v>1</v>
      </c>
      <c r="R25" s="18"/>
      <c r="S25" s="18"/>
      <c r="T25" s="18"/>
      <c r="U25" s="18"/>
      <c r="V25" s="18"/>
      <c r="W25" s="18"/>
      <c r="X25" s="351">
        <v>1</v>
      </c>
      <c r="Y25" s="18"/>
      <c r="Z25" s="33"/>
      <c r="AA25" s="18"/>
      <c r="AB25" s="18"/>
      <c r="AC25" s="18"/>
      <c r="AD25" s="18"/>
      <c r="AE25" s="18"/>
      <c r="AF25" s="18"/>
      <c r="AJ25" s="137" t="str">
        <f>HYPERLINK("\\risintra-dept\DEPT\AFA\CAL\3000_GAL\3400_ESQUADRILHAS\3490_COMUM\MAPA_GM\GW","Arquivo de Documentos")</f>
        <v>Arquivo de Documentos</v>
      </c>
      <c r="AL25" s="4"/>
      <c r="AM25" s="4"/>
      <c r="AN25" s="4"/>
      <c r="BG25" s="4"/>
      <c r="BH25" s="4"/>
      <c r="BI25" s="4"/>
      <c r="CB25" s="4"/>
      <c r="CC25" s="4"/>
      <c r="CD25" s="4"/>
      <c r="CW25" s="4"/>
      <c r="CX25" s="4"/>
      <c r="CY25" s="4"/>
      <c r="DR25" s="4"/>
      <c r="DS25" s="4"/>
      <c r="DT25" s="4"/>
      <c r="EM25" s="4"/>
      <c r="EN25" s="4"/>
      <c r="EO25" s="4"/>
      <c r="FH25" s="4"/>
      <c r="FI25" s="4"/>
      <c r="FJ25" s="4"/>
    </row>
    <row r="26" spans="1:166" s="2" customFormat="1">
      <c r="A26" s="5">
        <v>0.57291666666666696</v>
      </c>
      <c r="B26" s="19"/>
      <c r="C26" s="18"/>
      <c r="D26" s="18"/>
      <c r="E26" s="18"/>
      <c r="F26" s="19"/>
      <c r="G26" s="18"/>
      <c r="H26" s="18"/>
      <c r="I26" s="18"/>
      <c r="J26" s="18"/>
      <c r="K26" s="18"/>
      <c r="L26" s="18"/>
      <c r="M26" s="18"/>
      <c r="N26" s="18"/>
      <c r="O26" s="18"/>
      <c r="P26" s="18"/>
      <c r="Q26" s="18"/>
      <c r="R26" s="18"/>
      <c r="S26" s="18"/>
      <c r="T26" s="18"/>
      <c r="U26" s="18"/>
      <c r="V26" s="18"/>
      <c r="W26" s="18"/>
      <c r="X26" s="18"/>
      <c r="Y26" s="18"/>
      <c r="Z26" s="25"/>
      <c r="AA26" s="18"/>
      <c r="AB26" s="18"/>
      <c r="AC26" s="18"/>
      <c r="AD26" s="18"/>
      <c r="AE26" s="18"/>
      <c r="AF26" s="18"/>
      <c r="AH26" s="7"/>
      <c r="AJ26" s="7"/>
      <c r="AK26" s="9"/>
      <c r="AL26" s="7"/>
      <c r="AM26" s="9"/>
      <c r="AN26" s="7"/>
      <c r="AO26" s="9"/>
      <c r="AP26" s="7"/>
      <c r="AQ26" s="9"/>
      <c r="AR26" s="7"/>
      <c r="BG26" s="4"/>
      <c r="BH26" s="4"/>
      <c r="BI26" s="4"/>
      <c r="CB26" s="4"/>
      <c r="CC26" s="4"/>
      <c r="CD26" s="4"/>
      <c r="CW26" s="4"/>
      <c r="CX26" s="4"/>
      <c r="CY26" s="4"/>
      <c r="DR26" s="4"/>
      <c r="DS26" s="4"/>
      <c r="DT26" s="4"/>
      <c r="EM26" s="4"/>
      <c r="EN26" s="4"/>
      <c r="EO26" s="4"/>
      <c r="FH26" s="4"/>
      <c r="FI26" s="4"/>
      <c r="FJ26" s="4"/>
    </row>
    <row r="27" spans="1:166" s="2" customFormat="1">
      <c r="A27" s="5">
        <v>0.58333333333333304</v>
      </c>
      <c r="B27" s="19"/>
      <c r="C27" s="18"/>
      <c r="D27" s="18"/>
      <c r="E27" s="18"/>
      <c r="F27" s="19"/>
      <c r="G27" s="18"/>
      <c r="H27" s="18"/>
      <c r="I27" s="18"/>
      <c r="J27" s="18"/>
      <c r="K27" s="18"/>
      <c r="L27" s="18"/>
      <c r="M27" s="492"/>
      <c r="N27" s="18"/>
      <c r="O27" s="18"/>
      <c r="P27" s="18"/>
      <c r="Q27" s="18"/>
      <c r="R27" s="18"/>
      <c r="S27" s="18"/>
      <c r="T27" s="18"/>
      <c r="U27" s="18"/>
      <c r="V27" s="18"/>
      <c r="W27" s="18"/>
      <c r="X27" s="28" t="s">
        <v>121</v>
      </c>
      <c r="Y27" s="18"/>
      <c r="Z27" s="25"/>
      <c r="AA27" s="18"/>
      <c r="AB27" s="18"/>
      <c r="AC27" s="18"/>
      <c r="AD27" s="18"/>
      <c r="AE27" s="18"/>
      <c r="AF27" s="18"/>
      <c r="AL27" s="4"/>
      <c r="AM27" s="4"/>
      <c r="AN27" s="4"/>
      <c r="BG27" s="4"/>
      <c r="BH27" s="4"/>
      <c r="BI27" s="4"/>
      <c r="CB27" s="4"/>
      <c r="CC27" s="4"/>
      <c r="CD27" s="4"/>
      <c r="CW27" s="4"/>
      <c r="CX27" s="4"/>
      <c r="CY27" s="4"/>
      <c r="DR27" s="4"/>
      <c r="DS27" s="4"/>
      <c r="DT27" s="4"/>
      <c r="EM27" s="4"/>
      <c r="EN27" s="4"/>
      <c r="EO27" s="4"/>
      <c r="FH27" s="4"/>
      <c r="FI27" s="4"/>
      <c r="FJ27" s="4"/>
    </row>
    <row r="28" spans="1:166" s="2" customFormat="1">
      <c r="A28" s="5">
        <v>0.59375</v>
      </c>
      <c r="B28" s="19"/>
      <c r="C28" s="18"/>
      <c r="D28" s="18"/>
      <c r="E28" s="18"/>
      <c r="F28" s="19"/>
      <c r="G28" s="18"/>
      <c r="H28" s="18"/>
      <c r="I28" s="18"/>
      <c r="J28" s="18"/>
      <c r="K28" s="18"/>
      <c r="L28" s="18"/>
      <c r="M28" s="18"/>
      <c r="N28" s="18"/>
      <c r="O28" s="18"/>
      <c r="P28" s="18"/>
      <c r="Q28" s="18"/>
      <c r="R28" s="18"/>
      <c r="S28" s="18"/>
      <c r="T28" s="18"/>
      <c r="U28" s="18"/>
      <c r="V28" s="18"/>
      <c r="W28" s="18"/>
      <c r="X28" s="18"/>
      <c r="Y28" s="18"/>
      <c r="Z28" s="25"/>
      <c r="AA28" s="18"/>
      <c r="AB28" s="18"/>
      <c r="AC28" s="18"/>
      <c r="AD28" s="18"/>
      <c r="AE28" s="18"/>
      <c r="AF28" s="18"/>
      <c r="AL28" s="4"/>
      <c r="AM28" s="4"/>
      <c r="AN28" s="4"/>
      <c r="BG28" s="4"/>
      <c r="BH28" s="4"/>
      <c r="BI28" s="4"/>
      <c r="CB28" s="4"/>
      <c r="CC28" s="4"/>
      <c r="CD28" s="4"/>
      <c r="CW28" s="4"/>
      <c r="CX28" s="4"/>
      <c r="CY28" s="4"/>
      <c r="DR28" s="4"/>
      <c r="DS28" s="4"/>
      <c r="DT28" s="4"/>
      <c r="EM28" s="4"/>
      <c r="EN28" s="4"/>
      <c r="EO28" s="4"/>
      <c r="FH28" s="4"/>
      <c r="FI28" s="4"/>
      <c r="FJ28" s="4"/>
    </row>
    <row r="29" spans="1:166" s="2" customFormat="1">
      <c r="A29" s="5">
        <v>0.60416666666666696</v>
      </c>
      <c r="B29" s="19"/>
      <c r="C29" s="18"/>
      <c r="D29" s="18"/>
      <c r="E29" s="18"/>
      <c r="F29" s="19"/>
      <c r="G29" s="18"/>
      <c r="H29" s="18"/>
      <c r="I29" s="18"/>
      <c r="J29" s="302">
        <v>4</v>
      </c>
      <c r="K29" s="18"/>
      <c r="L29" s="18"/>
      <c r="M29" s="492"/>
      <c r="N29" s="18"/>
      <c r="O29" s="18"/>
      <c r="P29" s="18"/>
      <c r="Q29" s="18"/>
      <c r="R29" s="18"/>
      <c r="S29" s="18"/>
      <c r="T29" s="18"/>
      <c r="U29" s="18"/>
      <c r="V29" s="18"/>
      <c r="W29" s="18"/>
      <c r="X29" s="18"/>
      <c r="Y29" s="18"/>
      <c r="Z29" s="25"/>
      <c r="AA29" s="18"/>
      <c r="AB29" s="18"/>
      <c r="AC29" s="18"/>
      <c r="AD29" s="18"/>
      <c r="AE29" s="28" t="s">
        <v>121</v>
      </c>
      <c r="AF29" s="18"/>
      <c r="AL29" s="4"/>
      <c r="AM29" s="4"/>
      <c r="AN29" s="4"/>
      <c r="BG29" s="4"/>
      <c r="BH29" s="4"/>
      <c r="BI29" s="4"/>
      <c r="CB29" s="4"/>
      <c r="CC29" s="4"/>
      <c r="CD29" s="4"/>
      <c r="CW29" s="4"/>
      <c r="CX29" s="4"/>
      <c r="CY29" s="4"/>
      <c r="DR29" s="4"/>
      <c r="DS29" s="4"/>
      <c r="DT29" s="4"/>
      <c r="EM29" s="4"/>
      <c r="EN29" s="4"/>
      <c r="EO29" s="4"/>
      <c r="FH29" s="4"/>
      <c r="FI29" s="4"/>
      <c r="FJ29" s="4"/>
    </row>
    <row r="30" spans="1:166" s="2" customFormat="1">
      <c r="A30" s="5">
        <v>0.61458333333333304</v>
      </c>
      <c r="B30" s="19"/>
      <c r="C30" s="18"/>
      <c r="D30" s="18"/>
      <c r="E30" s="18"/>
      <c r="F30" s="19"/>
      <c r="G30" s="18"/>
      <c r="H30" s="18"/>
      <c r="I30" s="18"/>
      <c r="J30" s="18"/>
      <c r="K30" s="18"/>
      <c r="L30" s="18"/>
      <c r="M30" s="18"/>
      <c r="N30" s="18"/>
      <c r="O30" s="18"/>
      <c r="P30" s="18"/>
      <c r="Q30" s="18"/>
      <c r="R30" s="18"/>
      <c r="S30" s="18"/>
      <c r="T30" s="18"/>
      <c r="U30" s="18"/>
      <c r="V30" s="18"/>
      <c r="W30" s="18"/>
      <c r="X30" s="18"/>
      <c r="Y30" s="18"/>
      <c r="Z30" s="25"/>
      <c r="AA30" s="18"/>
      <c r="AB30" s="18"/>
      <c r="AC30" s="18"/>
      <c r="AD30" s="18"/>
      <c r="AE30" s="18"/>
      <c r="AF30" s="18"/>
      <c r="BG30" s="4"/>
      <c r="BH30" s="4"/>
      <c r="BI30" s="4"/>
      <c r="CB30" s="4"/>
      <c r="CC30" s="4"/>
      <c r="CD30" s="4"/>
      <c r="CW30" s="4"/>
      <c r="CX30" s="4"/>
      <c r="CY30" s="4"/>
      <c r="DR30" s="4"/>
      <c r="DS30" s="4"/>
      <c r="DT30" s="4"/>
      <c r="EM30" s="4"/>
      <c r="EN30" s="4"/>
      <c r="EO30" s="4"/>
      <c r="FH30" s="4"/>
      <c r="FI30" s="4"/>
      <c r="FJ30" s="4"/>
    </row>
    <row r="31" spans="1:166" s="2" customFormat="1">
      <c r="A31" s="5">
        <v>0.625</v>
      </c>
      <c r="B31" s="19"/>
      <c r="C31" s="18"/>
      <c r="D31" s="18"/>
      <c r="E31" s="18"/>
      <c r="F31" s="19"/>
      <c r="G31" s="18"/>
      <c r="H31" s="302">
        <v>8</v>
      </c>
      <c r="I31" s="18"/>
      <c r="J31" s="18"/>
      <c r="K31" s="18"/>
      <c r="L31" s="18"/>
      <c r="M31" s="18"/>
      <c r="N31" s="18"/>
      <c r="O31" s="18"/>
      <c r="P31" s="18"/>
      <c r="Q31" s="18"/>
      <c r="R31" s="18"/>
      <c r="S31" s="18"/>
      <c r="T31" s="18"/>
      <c r="U31" s="18"/>
      <c r="V31" s="18"/>
      <c r="W31" s="18"/>
      <c r="X31" s="18"/>
      <c r="Y31" s="18"/>
      <c r="Z31" s="25"/>
      <c r="AA31" s="18"/>
      <c r="AB31" s="18"/>
      <c r="AC31" s="18"/>
      <c r="AD31" s="18"/>
      <c r="AE31" s="18"/>
      <c r="AF31" s="18"/>
      <c r="AL31" s="4"/>
      <c r="AM31" s="4"/>
      <c r="AN31" s="4"/>
      <c r="BG31" s="4"/>
      <c r="BH31" s="4"/>
      <c r="BI31" s="4"/>
      <c r="CB31" s="4"/>
      <c r="CC31" s="4"/>
      <c r="CD31" s="4"/>
      <c r="CW31" s="4"/>
      <c r="CX31" s="4"/>
      <c r="CY31" s="4"/>
      <c r="DR31" s="4"/>
      <c r="DS31" s="4"/>
      <c r="DT31" s="4"/>
      <c r="EM31" s="4"/>
      <c r="EN31" s="4"/>
      <c r="EO31" s="4"/>
      <c r="FH31" s="4"/>
      <c r="FI31" s="4"/>
      <c r="FJ31" s="4"/>
    </row>
    <row r="32" spans="1:166" s="2" customFormat="1">
      <c r="A32" s="5">
        <v>0.63541666666666696</v>
      </c>
      <c r="B32" s="19"/>
      <c r="C32" s="18"/>
      <c r="D32" s="18"/>
      <c r="E32" s="18"/>
      <c r="F32" s="19"/>
      <c r="G32" s="18"/>
      <c r="H32" s="18"/>
      <c r="I32" s="18"/>
      <c r="J32" s="18"/>
      <c r="K32" s="18"/>
      <c r="L32" s="18"/>
      <c r="M32" s="18"/>
      <c r="N32" s="18"/>
      <c r="O32" s="28">
        <v>7</v>
      </c>
      <c r="P32" s="18"/>
      <c r="Q32" s="18"/>
      <c r="R32" s="18"/>
      <c r="S32" s="18"/>
      <c r="T32" s="18"/>
      <c r="U32" s="18"/>
      <c r="V32" s="18"/>
      <c r="W32" s="18"/>
      <c r="X32" s="18"/>
      <c r="Y32" s="18"/>
      <c r="Z32" s="25"/>
      <c r="AA32" s="18"/>
      <c r="AB32" s="18"/>
      <c r="AC32" s="18"/>
      <c r="AD32" s="18"/>
      <c r="AE32" s="18"/>
      <c r="AF32" s="18"/>
      <c r="AL32" s="4"/>
      <c r="AM32" s="4"/>
      <c r="AN32" s="4"/>
      <c r="BG32" s="4"/>
      <c r="BH32" s="4"/>
      <c r="BI32" s="4"/>
      <c r="CB32" s="4"/>
      <c r="CC32" s="4"/>
      <c r="CD32" s="4"/>
      <c r="CW32" s="4"/>
      <c r="CX32" s="4"/>
      <c r="CY32" s="4"/>
      <c r="DR32" s="4"/>
      <c r="DS32" s="4"/>
      <c r="DT32" s="4"/>
      <c r="EM32" s="4"/>
      <c r="EN32" s="4"/>
      <c r="EO32" s="4"/>
      <c r="FH32" s="4"/>
      <c r="FI32" s="4"/>
      <c r="FJ32" s="4"/>
    </row>
    <row r="33" spans="1:166" s="2" customFormat="1">
      <c r="A33" s="5">
        <v>0.64583333333333404</v>
      </c>
      <c r="B33" s="19"/>
      <c r="C33" s="18"/>
      <c r="D33" s="18"/>
      <c r="E33" s="18"/>
      <c r="F33" s="19"/>
      <c r="G33" s="18"/>
      <c r="H33" s="18"/>
      <c r="I33" s="18"/>
      <c r="J33" s="302">
        <v>2</v>
      </c>
      <c r="K33" s="18"/>
      <c r="L33" s="18"/>
      <c r="M33" s="18"/>
      <c r="N33" s="18"/>
      <c r="O33" s="18"/>
      <c r="P33" s="18"/>
      <c r="Q33" s="18"/>
      <c r="R33" s="18"/>
      <c r="S33" s="28">
        <v>2</v>
      </c>
      <c r="T33" s="18"/>
      <c r="U33" s="18"/>
      <c r="V33" s="18"/>
      <c r="W33" s="18"/>
      <c r="X33" s="18"/>
      <c r="Y33" s="18"/>
      <c r="Z33" s="25"/>
      <c r="AA33" s="18"/>
      <c r="AB33" s="18"/>
      <c r="AC33" s="18"/>
      <c r="AD33" s="18"/>
      <c r="AE33" s="18"/>
      <c r="AF33" s="18"/>
      <c r="AL33" s="4"/>
      <c r="AM33" s="4"/>
      <c r="AN33" s="4"/>
      <c r="BG33" s="4"/>
      <c r="BH33" s="4"/>
      <c r="BI33" s="4"/>
      <c r="CB33" s="4"/>
      <c r="CC33" s="4"/>
      <c r="CD33" s="4"/>
      <c r="CW33" s="4"/>
      <c r="CX33" s="4"/>
      <c r="CY33" s="4"/>
      <c r="DR33" s="4"/>
      <c r="DS33" s="4"/>
      <c r="DT33" s="4"/>
      <c r="EM33" s="4"/>
      <c r="EN33" s="4"/>
      <c r="EO33" s="4"/>
      <c r="FH33" s="4"/>
      <c r="FI33" s="4"/>
      <c r="FJ33" s="4"/>
    </row>
    <row r="34" spans="1:166" s="2" customFormat="1">
      <c r="A34" s="5">
        <v>0.65625</v>
      </c>
      <c r="B34" s="19"/>
      <c r="C34" s="18"/>
      <c r="D34" s="18"/>
      <c r="E34" s="18"/>
      <c r="F34" s="19"/>
      <c r="G34" s="18"/>
      <c r="H34" s="18"/>
      <c r="I34" s="18"/>
      <c r="J34" s="18"/>
      <c r="K34" s="18"/>
      <c r="L34" s="18"/>
      <c r="M34" s="18"/>
      <c r="N34" s="18"/>
      <c r="O34" s="18"/>
      <c r="P34" s="18"/>
      <c r="Q34" s="18"/>
      <c r="R34" s="18"/>
      <c r="S34" s="18"/>
      <c r="T34" s="18"/>
      <c r="U34" s="18"/>
      <c r="V34" s="18"/>
      <c r="W34" s="18"/>
      <c r="X34" s="28">
        <v>7</v>
      </c>
      <c r="Y34" s="18"/>
      <c r="Z34" s="25"/>
      <c r="AA34" s="18"/>
      <c r="AB34" s="18"/>
      <c r="AC34" s="18"/>
      <c r="AD34" s="18"/>
      <c r="AE34" s="18"/>
      <c r="AF34" s="18"/>
      <c r="AL34" s="4"/>
      <c r="AM34" s="4"/>
      <c r="AN34" s="4"/>
      <c r="BG34" s="4"/>
      <c r="BH34" s="4"/>
      <c r="BI34" s="4"/>
      <c r="CB34" s="4"/>
      <c r="CC34" s="4"/>
      <c r="CD34" s="4"/>
      <c r="CW34" s="4"/>
      <c r="CX34" s="4"/>
      <c r="CY34" s="4"/>
      <c r="DR34" s="4"/>
      <c r="DS34" s="4"/>
      <c r="DT34" s="4"/>
      <c r="EM34" s="4"/>
      <c r="EN34" s="4"/>
      <c r="EO34" s="4"/>
      <c r="FH34" s="4"/>
      <c r="FI34" s="4"/>
      <c r="FJ34" s="4"/>
    </row>
    <row r="35" spans="1:166" s="2" customFormat="1">
      <c r="A35" s="5">
        <v>0.66666666666666696</v>
      </c>
      <c r="B35" s="19"/>
      <c r="C35" s="18"/>
      <c r="D35" s="18"/>
      <c r="E35" s="18"/>
      <c r="F35" s="19"/>
      <c r="G35" s="18"/>
      <c r="H35" s="18"/>
      <c r="I35" s="18"/>
      <c r="J35" s="18"/>
      <c r="K35" s="18"/>
      <c r="L35" s="302">
        <v>3</v>
      </c>
      <c r="M35" s="18"/>
      <c r="N35" s="18"/>
      <c r="O35" s="18"/>
      <c r="P35" s="18"/>
      <c r="Q35" s="18"/>
      <c r="R35" s="18"/>
      <c r="S35" s="18"/>
      <c r="T35" s="18"/>
      <c r="U35" s="18"/>
      <c r="V35" s="18"/>
      <c r="W35" s="18"/>
      <c r="X35" s="28" t="s">
        <v>121</v>
      </c>
      <c r="Y35" s="18"/>
      <c r="Z35" s="25"/>
      <c r="AA35" s="18"/>
      <c r="AB35" s="18"/>
      <c r="AC35" s="18"/>
      <c r="AD35" s="18"/>
      <c r="AE35" s="18"/>
      <c r="AF35" s="18"/>
      <c r="AL35" s="4"/>
      <c r="AM35" s="4"/>
      <c r="AN35" s="4"/>
      <c r="BG35" s="4"/>
      <c r="BH35" s="4"/>
      <c r="BI35" s="4"/>
      <c r="CB35" s="4"/>
      <c r="CC35" s="4"/>
      <c r="CD35" s="4"/>
      <c r="CW35" s="4"/>
      <c r="CX35" s="4"/>
      <c r="CY35" s="4"/>
      <c r="DR35" s="4"/>
      <c r="DS35" s="4"/>
      <c r="DT35" s="4"/>
      <c r="EM35" s="4"/>
      <c r="EN35" s="4"/>
      <c r="EO35" s="4"/>
      <c r="FH35" s="4"/>
      <c r="FI35" s="4"/>
      <c r="FJ35" s="4"/>
    </row>
    <row r="36" spans="1:166" s="2" customFormat="1">
      <c r="A36" s="5">
        <v>0.67708333333333404</v>
      </c>
      <c r="B36" s="19"/>
      <c r="C36" s="18"/>
      <c r="D36" s="18"/>
      <c r="E36" s="18"/>
      <c r="F36" s="19"/>
      <c r="G36" s="18"/>
      <c r="H36" s="18"/>
      <c r="I36" s="18"/>
      <c r="J36" s="18"/>
      <c r="K36" s="18"/>
      <c r="L36" s="18"/>
      <c r="M36" s="18"/>
      <c r="N36" s="18"/>
      <c r="O36" s="18"/>
      <c r="P36" s="18"/>
      <c r="Q36" s="18"/>
      <c r="R36" s="18"/>
      <c r="S36" s="18"/>
      <c r="T36" s="18"/>
      <c r="U36" s="18"/>
      <c r="V36" s="18"/>
      <c r="W36" s="18"/>
      <c r="X36" s="18"/>
      <c r="Y36" s="18"/>
      <c r="Z36" s="25"/>
      <c r="AA36" s="18"/>
      <c r="AB36" s="18"/>
      <c r="AC36" s="18"/>
      <c r="AD36" s="18"/>
      <c r="AE36" s="18"/>
      <c r="AF36" s="18"/>
      <c r="AL36" s="4"/>
      <c r="AM36" s="4"/>
      <c r="AN36" s="4"/>
      <c r="BG36" s="4"/>
      <c r="BH36" s="4"/>
      <c r="BI36" s="4"/>
      <c r="CB36" s="4"/>
      <c r="CC36" s="4"/>
      <c r="CD36" s="4"/>
      <c r="CW36" s="4"/>
      <c r="CX36" s="4"/>
      <c r="CY36" s="4"/>
      <c r="DR36" s="4"/>
      <c r="DS36" s="4"/>
      <c r="DT36" s="4"/>
      <c r="EM36" s="4"/>
      <c r="EN36" s="4"/>
      <c r="EO36" s="4"/>
      <c r="FH36" s="4"/>
      <c r="FI36" s="4"/>
      <c r="FJ36" s="4"/>
    </row>
    <row r="37" spans="1:166" s="2" customFormat="1">
      <c r="A37" s="5">
        <v>0.6875</v>
      </c>
      <c r="B37" s="19"/>
      <c r="C37" s="18"/>
      <c r="D37" s="18"/>
      <c r="E37" s="18"/>
      <c r="F37" s="19"/>
      <c r="G37" s="18"/>
      <c r="H37" s="18"/>
      <c r="I37" s="18"/>
      <c r="J37" s="18"/>
      <c r="K37" s="18"/>
      <c r="L37" s="18"/>
      <c r="M37" s="18"/>
      <c r="N37" s="18"/>
      <c r="O37" s="18"/>
      <c r="P37" s="18"/>
      <c r="Q37" s="18"/>
      <c r="R37" s="18"/>
      <c r="S37" s="18"/>
      <c r="T37" s="18"/>
      <c r="U37" s="18"/>
      <c r="V37" s="18"/>
      <c r="W37" s="18"/>
      <c r="X37" s="18"/>
      <c r="Y37" s="18"/>
      <c r="Z37" s="25"/>
      <c r="AA37" s="18"/>
      <c r="AB37" s="18"/>
      <c r="AC37" s="18"/>
      <c r="AD37" s="18"/>
      <c r="AE37" s="18"/>
      <c r="AF37" s="18"/>
      <c r="AL37" s="4"/>
      <c r="AM37" s="4"/>
      <c r="AN37" s="4"/>
      <c r="BG37" s="4"/>
      <c r="BH37" s="4"/>
      <c r="BI37" s="4"/>
      <c r="CB37" s="4"/>
      <c r="CC37" s="4"/>
      <c r="CD37" s="4"/>
      <c r="CW37" s="4"/>
      <c r="CX37" s="4"/>
      <c r="CY37" s="4"/>
      <c r="DR37" s="4"/>
      <c r="DS37" s="4"/>
      <c r="DT37" s="4"/>
      <c r="EM37" s="4"/>
      <c r="EN37" s="4"/>
      <c r="EO37" s="4"/>
      <c r="FH37" s="4"/>
      <c r="FI37" s="4"/>
      <c r="FJ37" s="4"/>
    </row>
    <row r="38" spans="1:166" s="2" customFormat="1">
      <c r="A38" s="5">
        <v>0.69791666666666696</v>
      </c>
      <c r="B38" s="19"/>
      <c r="C38" s="18"/>
      <c r="D38" s="18"/>
      <c r="E38" s="18"/>
      <c r="F38" s="19"/>
      <c r="G38" s="18"/>
      <c r="H38" s="18"/>
      <c r="I38" s="18"/>
      <c r="J38" s="18"/>
      <c r="K38" s="18"/>
      <c r="L38" s="18"/>
      <c r="M38" s="18"/>
      <c r="N38" s="18"/>
      <c r="O38" s="18"/>
      <c r="P38" s="18"/>
      <c r="Q38" s="18"/>
      <c r="R38" s="18"/>
      <c r="S38" s="18"/>
      <c r="T38" s="18"/>
      <c r="U38" s="18"/>
      <c r="V38" s="18"/>
      <c r="W38" s="18"/>
      <c r="X38" s="18"/>
      <c r="Y38" s="18"/>
      <c r="Z38" s="25"/>
      <c r="AA38" s="18"/>
      <c r="AB38" s="18"/>
      <c r="AC38" s="18"/>
      <c r="AD38" s="18"/>
      <c r="AE38" s="18"/>
      <c r="AF38" s="18"/>
      <c r="AL38" s="4"/>
      <c r="AM38" s="4"/>
      <c r="AN38" s="4"/>
      <c r="BG38" s="4"/>
      <c r="BH38" s="4"/>
      <c r="BI38" s="4"/>
      <c r="CB38" s="4"/>
      <c r="CC38" s="4"/>
      <c r="CD38" s="4"/>
      <c r="CW38" s="4"/>
      <c r="CX38" s="4"/>
      <c r="CY38" s="4"/>
      <c r="DR38" s="4"/>
      <c r="DS38" s="4"/>
      <c r="DT38" s="4"/>
      <c r="EM38" s="4"/>
      <c r="EN38" s="4"/>
      <c r="EO38" s="4"/>
      <c r="FH38" s="4"/>
      <c r="FI38" s="4"/>
      <c r="FJ38" s="4"/>
    </row>
    <row r="39" spans="1:166" s="2" customFormat="1">
      <c r="A39" s="5">
        <v>0.70833333333333404</v>
      </c>
      <c r="B39" s="21"/>
      <c r="C39" s="18"/>
      <c r="D39" s="18"/>
      <c r="E39" s="18"/>
      <c r="F39" s="19"/>
      <c r="G39" s="18"/>
      <c r="H39" s="18"/>
      <c r="I39" s="18"/>
      <c r="J39" s="18"/>
      <c r="K39" s="18"/>
      <c r="L39" s="18"/>
      <c r="M39" s="18"/>
      <c r="N39" s="18"/>
      <c r="O39" s="18"/>
      <c r="P39" s="18"/>
      <c r="Q39" s="18"/>
      <c r="R39" s="18"/>
      <c r="S39" s="18"/>
      <c r="T39" s="18"/>
      <c r="U39" s="18"/>
      <c r="V39" s="18"/>
      <c r="W39" s="18"/>
      <c r="X39" s="18"/>
      <c r="Y39" s="18"/>
      <c r="Z39" s="25"/>
      <c r="AA39" s="18"/>
      <c r="AB39" s="18"/>
      <c r="AC39" s="18"/>
      <c r="AD39" s="18"/>
      <c r="AE39" s="18"/>
      <c r="AF39" s="18"/>
      <c r="AL39" s="4"/>
      <c r="AM39" s="4"/>
      <c r="AN39" s="4"/>
      <c r="BG39" s="4"/>
      <c r="BH39" s="4"/>
      <c r="BI39" s="4"/>
      <c r="CB39" s="4"/>
      <c r="CC39" s="4"/>
      <c r="CD39" s="4"/>
      <c r="CW39" s="4"/>
      <c r="CX39" s="4"/>
      <c r="CY39" s="4"/>
      <c r="DR39" s="4"/>
      <c r="DS39" s="4"/>
      <c r="DT39" s="4"/>
      <c r="EM39" s="4"/>
      <c r="EN39" s="4"/>
      <c r="EO39" s="4"/>
      <c r="FH39" s="4"/>
      <c r="FI39" s="4"/>
      <c r="FJ39" s="4"/>
    </row>
    <row r="40" spans="1:166" s="2" customFormat="1">
      <c r="A40" s="5">
        <v>0.71875</v>
      </c>
      <c r="B40" s="19"/>
      <c r="C40" s="18"/>
      <c r="D40" s="18"/>
      <c r="E40" s="18"/>
      <c r="F40" s="19"/>
      <c r="G40" s="18"/>
      <c r="H40" s="18"/>
      <c r="I40" s="18"/>
      <c r="J40" s="18"/>
      <c r="K40" s="18"/>
      <c r="L40" s="18"/>
      <c r="M40" s="18"/>
      <c r="N40" s="18"/>
      <c r="O40" s="18"/>
      <c r="P40" s="18"/>
      <c r="Q40" s="18"/>
      <c r="R40" s="18"/>
      <c r="S40" s="18"/>
      <c r="T40" s="18"/>
      <c r="U40" s="18"/>
      <c r="V40" s="18"/>
      <c r="W40" s="18"/>
      <c r="X40" s="18"/>
      <c r="Y40" s="18"/>
      <c r="Z40" s="25"/>
      <c r="AA40" s="18"/>
      <c r="AB40" s="18"/>
      <c r="AC40" s="18"/>
      <c r="AD40" s="18"/>
      <c r="AE40" s="18"/>
      <c r="AF40" s="18"/>
      <c r="AL40" s="4"/>
      <c r="AM40" s="4"/>
      <c r="AN40" s="4"/>
      <c r="BG40" s="4"/>
      <c r="BH40" s="4"/>
      <c r="BI40" s="4"/>
      <c r="CB40" s="4"/>
      <c r="CC40" s="4"/>
      <c r="CD40" s="4"/>
      <c r="CW40" s="4"/>
      <c r="CX40" s="4"/>
      <c r="CY40" s="4"/>
      <c r="DR40" s="4"/>
      <c r="DS40" s="4"/>
      <c r="DT40" s="4"/>
      <c r="EM40" s="4"/>
      <c r="EN40" s="4"/>
      <c r="EO40" s="4"/>
      <c r="FH40" s="4"/>
      <c r="FI40" s="4"/>
      <c r="FJ40" s="4"/>
    </row>
    <row r="41" spans="1:166" s="2" customFormat="1">
      <c r="A41" s="5">
        <v>0.72916666666666696</v>
      </c>
      <c r="B41" s="19"/>
      <c r="C41" s="18"/>
      <c r="D41" s="18"/>
      <c r="E41" s="18"/>
      <c r="F41" s="19"/>
      <c r="G41" s="18"/>
      <c r="H41" s="18"/>
      <c r="I41" s="18"/>
      <c r="J41" s="18"/>
      <c r="K41" s="18"/>
      <c r="L41" s="18"/>
      <c r="M41" s="18"/>
      <c r="N41" s="18"/>
      <c r="O41" s="18"/>
      <c r="P41" s="18"/>
      <c r="Q41" s="18"/>
      <c r="R41" s="18"/>
      <c r="S41" s="28">
        <v>1</v>
      </c>
      <c r="T41" s="18"/>
      <c r="U41" s="18"/>
      <c r="V41" s="18"/>
      <c r="W41" s="18"/>
      <c r="X41" s="18"/>
      <c r="Y41" s="18"/>
      <c r="Z41" s="25"/>
      <c r="AA41" s="18"/>
      <c r="AB41" s="18"/>
      <c r="AC41" s="18"/>
      <c r="AD41" s="18"/>
      <c r="AE41" s="18"/>
      <c r="AF41" s="18"/>
      <c r="AL41" s="4"/>
      <c r="AM41" s="4"/>
      <c r="AN41" s="4"/>
      <c r="BG41" s="4"/>
      <c r="BH41" s="4"/>
      <c r="BI41" s="4"/>
      <c r="CB41" s="4"/>
      <c r="CC41" s="4"/>
      <c r="CD41" s="4"/>
      <c r="CW41" s="4"/>
      <c r="CX41" s="4"/>
      <c r="CY41" s="4"/>
      <c r="DR41" s="4"/>
      <c r="DS41" s="4"/>
      <c r="DT41" s="4"/>
      <c r="EM41" s="4"/>
      <c r="EN41" s="4"/>
      <c r="EO41" s="4"/>
      <c r="FH41" s="4"/>
      <c r="FI41" s="4"/>
      <c r="FJ41" s="4"/>
    </row>
    <row r="42" spans="1:166" s="2" customFormat="1" ht="12.75" customHeight="1">
      <c r="A42" s="5">
        <v>0.73958333333333404</v>
      </c>
      <c r="B42" s="19"/>
      <c r="C42" s="18"/>
      <c r="D42" s="18"/>
      <c r="E42" s="18"/>
      <c r="F42" s="19"/>
      <c r="G42" s="18"/>
      <c r="H42" s="18"/>
      <c r="I42" s="18"/>
      <c r="J42" s="18"/>
      <c r="K42" s="18"/>
      <c r="L42" s="18"/>
      <c r="M42" s="18"/>
      <c r="N42" s="18"/>
      <c r="O42" s="18"/>
      <c r="P42" s="18"/>
      <c r="Q42" s="18"/>
      <c r="R42" s="18"/>
      <c r="S42" s="18"/>
      <c r="T42" s="18"/>
      <c r="U42" s="18"/>
      <c r="V42" s="18"/>
      <c r="W42" s="18"/>
      <c r="X42" s="18"/>
      <c r="Y42" s="18"/>
      <c r="Z42" s="25"/>
      <c r="AA42" s="18"/>
      <c r="AB42" s="18"/>
      <c r="AC42" s="18"/>
      <c r="AD42" s="18"/>
      <c r="AE42" s="18"/>
      <c r="AF42" s="18"/>
      <c r="AL42" s="4"/>
      <c r="AM42" s="4"/>
      <c r="AN42" s="4"/>
      <c r="BG42" s="4"/>
      <c r="BH42" s="4"/>
      <c r="BI42" s="4"/>
      <c r="CB42" s="4"/>
      <c r="CC42" s="4"/>
      <c r="CD42" s="4"/>
      <c r="CW42" s="4"/>
      <c r="CX42" s="4"/>
      <c r="CY42" s="4"/>
      <c r="DR42" s="4"/>
      <c r="DS42" s="4"/>
      <c r="DT42" s="4"/>
      <c r="EM42" s="4"/>
      <c r="EN42" s="4"/>
      <c r="EO42" s="4"/>
      <c r="FH42" s="4"/>
      <c r="FI42" s="4"/>
      <c r="FJ42" s="4"/>
    </row>
    <row r="43" spans="1:166" s="2" customFormat="1" ht="12.75" customHeight="1">
      <c r="A43" s="5">
        <v>0.749999999999998</v>
      </c>
      <c r="B43" s="40"/>
      <c r="C43" s="31"/>
      <c r="D43" s="31"/>
      <c r="E43" s="31"/>
      <c r="F43" s="40"/>
      <c r="G43" s="31"/>
      <c r="H43" s="31"/>
      <c r="I43" s="31"/>
      <c r="J43" s="31"/>
      <c r="K43" s="31"/>
      <c r="L43" s="31"/>
      <c r="M43" s="31"/>
      <c r="N43" s="31"/>
      <c r="O43" s="42" t="s">
        <v>121</v>
      </c>
      <c r="P43" s="31"/>
      <c r="Q43" s="31"/>
      <c r="R43" s="31"/>
      <c r="S43" s="31"/>
      <c r="T43" s="31"/>
      <c r="U43" s="31"/>
      <c r="V43" s="31"/>
      <c r="W43" s="31"/>
      <c r="X43" s="31"/>
      <c r="Y43" s="31"/>
      <c r="Z43" s="41"/>
      <c r="AA43" s="31"/>
      <c r="AB43" s="31"/>
      <c r="AC43" s="31"/>
      <c r="AD43" s="31"/>
      <c r="AE43" s="31"/>
      <c r="AF43" s="31"/>
      <c r="AL43" s="4"/>
      <c r="AM43" s="4"/>
      <c r="AN43" s="4"/>
      <c r="BG43" s="4"/>
      <c r="BH43" s="4"/>
      <c r="BI43" s="4"/>
      <c r="CB43" s="4"/>
      <c r="CC43" s="4"/>
      <c r="CD43" s="4"/>
      <c r="CW43" s="4"/>
      <c r="CX43" s="4"/>
      <c r="CY43" s="4"/>
      <c r="DR43" s="4"/>
      <c r="DS43" s="4"/>
      <c r="DT43" s="4"/>
      <c r="EM43" s="4"/>
      <c r="EN43" s="4"/>
      <c r="EO43" s="4"/>
      <c r="FH43" s="4"/>
      <c r="FI43" s="4"/>
      <c r="FJ43" s="4"/>
    </row>
    <row r="44" spans="1:166" s="2" customFormat="1" ht="12.75" customHeight="1">
      <c r="A44" s="5">
        <v>0.76041666666666397</v>
      </c>
      <c r="B44" s="40"/>
      <c r="C44" s="31"/>
      <c r="D44" s="31"/>
      <c r="E44" s="31"/>
      <c r="F44" s="40"/>
      <c r="G44" s="31"/>
      <c r="H44" s="31"/>
      <c r="I44" s="31"/>
      <c r="J44" s="31"/>
      <c r="K44" s="302" t="s">
        <v>121</v>
      </c>
      <c r="L44" s="31"/>
      <c r="M44" s="31"/>
      <c r="N44" s="31"/>
      <c r="O44" s="31"/>
      <c r="P44" s="31"/>
      <c r="Q44" s="31"/>
      <c r="R44" s="31"/>
      <c r="S44" s="31"/>
      <c r="T44" s="31"/>
      <c r="U44" s="31"/>
      <c r="V44" s="31"/>
      <c r="W44" s="31"/>
      <c r="X44" s="31"/>
      <c r="Y44" s="31"/>
      <c r="Z44" s="41"/>
      <c r="AA44" s="31"/>
      <c r="AB44" s="31"/>
      <c r="AC44" s="31"/>
      <c r="AD44" s="31"/>
      <c r="AE44" s="31"/>
      <c r="AF44" s="31"/>
      <c r="AL44" s="4"/>
      <c r="AM44" s="4"/>
      <c r="AN44" s="4"/>
      <c r="BG44" s="4"/>
      <c r="BH44" s="4"/>
      <c r="BI44" s="4"/>
      <c r="CB44" s="4"/>
      <c r="CC44" s="4"/>
      <c r="CD44" s="4"/>
      <c r="CW44" s="4"/>
      <c r="CX44" s="4"/>
      <c r="CY44" s="4"/>
      <c r="DR44" s="4"/>
      <c r="DS44" s="4"/>
      <c r="DT44" s="4"/>
      <c r="EM44" s="4"/>
      <c r="EN44" s="4"/>
      <c r="EO44" s="4"/>
      <c r="FH44" s="4"/>
      <c r="FI44" s="4"/>
      <c r="FJ44" s="4"/>
    </row>
    <row r="45" spans="1:166" s="2" customFormat="1" ht="12.75" customHeight="1">
      <c r="A45" s="5">
        <v>0.77083333333333004</v>
      </c>
      <c r="B45" s="40"/>
      <c r="C45" s="31"/>
      <c r="D45" s="31"/>
      <c r="E45" s="31"/>
      <c r="F45" s="40"/>
      <c r="G45" s="31"/>
      <c r="H45" s="31"/>
      <c r="I45" s="31"/>
      <c r="J45" s="31"/>
      <c r="K45" s="31"/>
      <c r="L45" s="31"/>
      <c r="M45" s="31"/>
      <c r="N45" s="31"/>
      <c r="O45" s="31"/>
      <c r="P45" s="31"/>
      <c r="Q45" s="31"/>
      <c r="R45" s="31"/>
      <c r="S45" s="31"/>
      <c r="T45" s="31"/>
      <c r="U45" s="31"/>
      <c r="V45" s="31"/>
      <c r="W45" s="31"/>
      <c r="X45" s="31"/>
      <c r="Y45" s="31"/>
      <c r="Z45" s="41"/>
      <c r="AA45" s="31"/>
      <c r="AB45" s="31"/>
      <c r="AC45" s="31"/>
      <c r="AD45" s="31"/>
      <c r="AE45" s="31"/>
      <c r="AF45" s="31"/>
      <c r="AL45" s="4"/>
      <c r="AM45" s="4"/>
      <c r="AN45" s="4"/>
      <c r="BG45" s="4"/>
      <c r="BH45" s="4"/>
      <c r="BI45" s="4"/>
      <c r="CB45" s="4"/>
      <c r="CC45" s="4"/>
      <c r="CD45" s="4"/>
      <c r="CW45" s="4"/>
      <c r="CX45" s="4"/>
      <c r="CY45" s="4"/>
      <c r="DR45" s="4"/>
      <c r="DS45" s="4"/>
      <c r="DT45" s="4"/>
      <c r="EM45" s="4"/>
      <c r="EN45" s="4"/>
      <c r="EO45" s="4"/>
      <c r="FH45" s="4"/>
      <c r="FI45" s="4"/>
      <c r="FJ45" s="4"/>
    </row>
    <row r="46" spans="1:166" s="2" customFormat="1" ht="12.75" customHeight="1">
      <c r="A46" s="5">
        <v>0.781249999999996</v>
      </c>
      <c r="B46" s="40"/>
      <c r="C46" s="31"/>
      <c r="D46" s="31"/>
      <c r="E46" s="31"/>
      <c r="F46" s="40"/>
      <c r="G46" s="31"/>
      <c r="H46" s="31"/>
      <c r="I46" s="31"/>
      <c r="J46" s="31"/>
      <c r="K46" s="31"/>
      <c r="L46" s="31"/>
      <c r="M46" s="31"/>
      <c r="N46" s="31"/>
      <c r="O46" s="31"/>
      <c r="P46" s="31"/>
      <c r="Q46" s="31"/>
      <c r="R46" s="31"/>
      <c r="S46" s="31"/>
      <c r="T46" s="31"/>
      <c r="U46" s="31"/>
      <c r="V46" s="31"/>
      <c r="W46" s="31"/>
      <c r="X46" s="31"/>
      <c r="Y46" s="31"/>
      <c r="Z46" s="41"/>
      <c r="AA46" s="31"/>
      <c r="AB46" s="31"/>
      <c r="AC46" s="31"/>
      <c r="AD46" s="31"/>
      <c r="AE46" s="31"/>
      <c r="AF46" s="31"/>
      <c r="AL46" s="4"/>
      <c r="AM46" s="4"/>
      <c r="AN46" s="4"/>
      <c r="BG46" s="4"/>
      <c r="BH46" s="4"/>
      <c r="BI46" s="4"/>
      <c r="CB46" s="4"/>
      <c r="CC46" s="4"/>
      <c r="CD46" s="4"/>
      <c r="CW46" s="4"/>
      <c r="CX46" s="4"/>
      <c r="CY46" s="4"/>
      <c r="DR46" s="4"/>
      <c r="DS46" s="4"/>
      <c r="DT46" s="4"/>
      <c r="EM46" s="4"/>
      <c r="EN46" s="4"/>
      <c r="EO46" s="4"/>
      <c r="FH46" s="4"/>
      <c r="FI46" s="4"/>
      <c r="FJ46" s="4"/>
    </row>
    <row r="47" spans="1:166" s="2" customFormat="1" ht="12.75" customHeight="1">
      <c r="A47" s="5">
        <v>0.79166666666666197</v>
      </c>
      <c r="B47" s="40"/>
      <c r="C47" s="31"/>
      <c r="D47" s="31"/>
      <c r="E47" s="31"/>
      <c r="F47" s="40"/>
      <c r="G47" s="31"/>
      <c r="H47" s="31"/>
      <c r="I47" s="31"/>
      <c r="J47" s="31"/>
      <c r="K47" s="31"/>
      <c r="L47" s="31"/>
      <c r="M47" s="31"/>
      <c r="N47" s="31"/>
      <c r="O47" s="31"/>
      <c r="P47" s="31"/>
      <c r="Q47" s="31"/>
      <c r="R47" s="31"/>
      <c r="S47" s="31"/>
      <c r="T47" s="31"/>
      <c r="U47" s="31"/>
      <c r="V47" s="31"/>
      <c r="W47" s="31"/>
      <c r="X47" s="31"/>
      <c r="Y47" s="31"/>
      <c r="Z47" s="41"/>
      <c r="AA47" s="31"/>
      <c r="AB47" s="31"/>
      <c r="AC47" s="31"/>
      <c r="AD47" s="31"/>
      <c r="AE47" s="31"/>
      <c r="AF47" s="31"/>
      <c r="AL47" s="4"/>
      <c r="AM47" s="4"/>
      <c r="AN47" s="4"/>
      <c r="BG47" s="4"/>
      <c r="BH47" s="4"/>
      <c r="BI47" s="4"/>
      <c r="CB47" s="4"/>
      <c r="CC47" s="4"/>
      <c r="CD47" s="4"/>
      <c r="CW47" s="4"/>
      <c r="CX47" s="4"/>
      <c r="CY47" s="4"/>
      <c r="DR47" s="4"/>
      <c r="DS47" s="4"/>
      <c r="DT47" s="4"/>
      <c r="EM47" s="4"/>
      <c r="EN47" s="4"/>
      <c r="EO47" s="4"/>
      <c r="FH47" s="4"/>
      <c r="FI47" s="4"/>
      <c r="FJ47" s="4"/>
    </row>
    <row r="48" spans="1:166" s="2" customFormat="1" ht="12.75" customHeight="1">
      <c r="A48" s="5">
        <v>0.80208333333332804</v>
      </c>
      <c r="B48" s="40"/>
      <c r="C48" s="31"/>
      <c r="D48" s="31"/>
      <c r="E48" s="31"/>
      <c r="F48" s="40"/>
      <c r="G48" s="31"/>
      <c r="H48" s="31"/>
      <c r="I48" s="31"/>
      <c r="J48" s="31"/>
      <c r="K48" s="31"/>
      <c r="L48" s="31"/>
      <c r="M48" s="31"/>
      <c r="N48" s="31"/>
      <c r="O48" s="31"/>
      <c r="P48" s="31"/>
      <c r="Q48" s="31"/>
      <c r="R48" s="31"/>
      <c r="S48" s="31"/>
      <c r="T48" s="31"/>
      <c r="U48" s="31"/>
      <c r="V48" s="31"/>
      <c r="W48" s="31"/>
      <c r="X48" s="31"/>
      <c r="Y48" s="31"/>
      <c r="Z48" s="41"/>
      <c r="AA48" s="31"/>
      <c r="AB48" s="31"/>
      <c r="AC48" s="31"/>
      <c r="AD48" s="31"/>
      <c r="AE48" s="31"/>
      <c r="AF48" s="31"/>
      <c r="AL48" s="4"/>
      <c r="AM48" s="4"/>
      <c r="AN48" s="4"/>
      <c r="BG48" s="4"/>
      <c r="BH48" s="4"/>
      <c r="BI48" s="4"/>
      <c r="CB48" s="4"/>
      <c r="CC48" s="4"/>
      <c r="CD48" s="4"/>
      <c r="CW48" s="4"/>
      <c r="CX48" s="4"/>
      <c r="CY48" s="4"/>
      <c r="DR48" s="4"/>
      <c r="DS48" s="4"/>
      <c r="DT48" s="4"/>
      <c r="EM48" s="4"/>
      <c r="EN48" s="4"/>
      <c r="EO48" s="4"/>
      <c r="FH48" s="4"/>
      <c r="FI48" s="4"/>
      <c r="FJ48" s="4"/>
    </row>
    <row r="49" spans="1:166" s="2" customFormat="1" ht="12.75" customHeight="1">
      <c r="A49" s="5">
        <v>0.812499999999994</v>
      </c>
      <c r="B49" s="40"/>
      <c r="C49" s="31"/>
      <c r="D49" s="31"/>
      <c r="E49" s="31"/>
      <c r="F49" s="40"/>
      <c r="G49" s="31"/>
      <c r="H49" s="31"/>
      <c r="I49" s="31"/>
      <c r="J49" s="31"/>
      <c r="K49" s="31"/>
      <c r="L49" s="31"/>
      <c r="M49" s="31"/>
      <c r="N49" s="31"/>
      <c r="O49" s="31"/>
      <c r="P49" s="31"/>
      <c r="Q49" s="31"/>
      <c r="R49" s="31"/>
      <c r="S49" s="31"/>
      <c r="T49" s="31"/>
      <c r="U49" s="31"/>
      <c r="V49" s="31"/>
      <c r="W49" s="31"/>
      <c r="X49" s="31"/>
      <c r="Y49" s="31"/>
      <c r="Z49" s="41"/>
      <c r="AA49" s="31"/>
      <c r="AB49" s="31"/>
      <c r="AC49" s="31"/>
      <c r="AD49" s="31"/>
      <c r="AE49" s="31"/>
      <c r="AF49" s="31"/>
      <c r="AL49" s="4"/>
      <c r="AM49" s="4"/>
      <c r="AN49" s="4"/>
      <c r="BG49" s="4"/>
      <c r="BH49" s="4"/>
      <c r="BI49" s="4"/>
      <c r="CB49" s="4"/>
      <c r="CC49" s="4"/>
      <c r="CD49" s="4"/>
      <c r="CW49" s="4"/>
      <c r="CX49" s="4"/>
      <c r="CY49" s="4"/>
      <c r="DR49" s="4"/>
      <c r="DS49" s="4"/>
      <c r="DT49" s="4"/>
      <c r="EM49" s="4"/>
      <c r="EN49" s="4"/>
      <c r="EO49" s="4"/>
      <c r="FH49" s="4"/>
      <c r="FI49" s="4"/>
      <c r="FJ49" s="4"/>
    </row>
    <row r="50" spans="1:166" s="2" customFormat="1" ht="12.75" customHeight="1">
      <c r="A50" s="5">
        <v>0.82291666666665997</v>
      </c>
      <c r="B50" s="40"/>
      <c r="C50" s="31"/>
      <c r="D50" s="31"/>
      <c r="E50" s="31"/>
      <c r="F50" s="40"/>
      <c r="G50" s="31"/>
      <c r="H50" s="31"/>
      <c r="I50" s="31"/>
      <c r="J50" s="31"/>
      <c r="K50" s="31"/>
      <c r="L50" s="31"/>
      <c r="M50" s="31"/>
      <c r="N50" s="31"/>
      <c r="O50" s="31"/>
      <c r="P50" s="31"/>
      <c r="Q50" s="31"/>
      <c r="R50" s="31"/>
      <c r="S50" s="31"/>
      <c r="T50" s="31"/>
      <c r="U50" s="31"/>
      <c r="V50" s="31"/>
      <c r="W50" s="31"/>
      <c r="X50" s="31"/>
      <c r="Y50" s="31"/>
      <c r="Z50" s="41"/>
      <c r="AA50" s="31"/>
      <c r="AB50" s="31"/>
      <c r="AC50" s="31"/>
      <c r="AD50" s="31"/>
      <c r="AE50" s="31"/>
      <c r="AF50" s="31"/>
      <c r="AL50" s="4"/>
      <c r="AM50" s="4"/>
      <c r="AN50" s="4"/>
      <c r="BG50" s="4"/>
      <c r="BH50" s="4"/>
      <c r="BI50" s="4"/>
      <c r="CB50" s="4"/>
      <c r="CC50" s="4"/>
      <c r="CD50" s="4"/>
      <c r="CW50" s="4"/>
      <c r="CX50" s="4"/>
      <c r="CY50" s="4"/>
      <c r="DR50" s="4"/>
      <c r="DS50" s="4"/>
      <c r="DT50" s="4"/>
      <c r="EM50" s="4"/>
      <c r="EN50" s="4"/>
      <c r="EO50" s="4"/>
      <c r="FH50" s="4"/>
      <c r="FI50" s="4"/>
      <c r="FJ50" s="4"/>
    </row>
    <row r="51" spans="1:166" s="2" customFormat="1" ht="13.5" thickBot="1">
      <c r="A51" s="5">
        <v>0.83333333333332604</v>
      </c>
      <c r="B51" s="23"/>
      <c r="C51" s="22"/>
      <c r="D51" s="22"/>
      <c r="E51" s="22"/>
      <c r="F51" s="23"/>
      <c r="G51" s="22"/>
      <c r="H51" s="22"/>
      <c r="I51" s="22"/>
      <c r="J51" s="22"/>
      <c r="K51" s="22"/>
      <c r="L51" s="22"/>
      <c r="M51" s="22"/>
      <c r="N51" s="22"/>
      <c r="O51" s="22"/>
      <c r="P51" s="22"/>
      <c r="Q51" s="22"/>
      <c r="R51" s="28" t="s">
        <v>121</v>
      </c>
      <c r="S51" s="22"/>
      <c r="T51" s="22"/>
      <c r="U51" s="22"/>
      <c r="V51" s="22"/>
      <c r="W51" s="22"/>
      <c r="X51" s="22"/>
      <c r="Y51" s="22"/>
      <c r="Z51" s="27"/>
      <c r="AA51" s="22"/>
      <c r="AB51" s="22"/>
      <c r="AC51" s="22"/>
      <c r="AD51" s="22"/>
      <c r="AE51" s="22"/>
      <c r="AF51" s="22"/>
      <c r="AL51" s="4"/>
      <c r="AM51" s="4"/>
      <c r="AN51" s="4"/>
      <c r="BG51" s="4"/>
      <c r="BH51" s="4"/>
      <c r="BI51" s="4"/>
      <c r="CB51" s="4"/>
      <c r="CC51" s="4"/>
      <c r="CD51" s="4"/>
      <c r="CW51" s="4"/>
      <c r="CX51" s="4"/>
      <c r="CY51" s="4"/>
      <c r="DR51" s="4"/>
      <c r="DS51" s="4"/>
      <c r="DT51" s="4"/>
      <c r="EM51" s="4"/>
      <c r="EN51" s="4"/>
      <c r="EO51" s="4"/>
      <c r="FH51" s="4"/>
      <c r="FI51" s="4"/>
      <c r="FJ51" s="4"/>
    </row>
    <row r="52" spans="1:166"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row>
    <row r="53" spans="1:166"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row>
    <row r="54" spans="1:166"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row>
    <row r="55" spans="1:166" s="2" customFormat="1">
      <c r="A55" s="7"/>
      <c r="B55" s="11"/>
      <c r="I55" s="7"/>
      <c r="J55" s="7"/>
      <c r="K55" s="7"/>
      <c r="L55" s="7"/>
      <c r="M55" s="7"/>
      <c r="N55" s="7"/>
      <c r="O55" s="7"/>
      <c r="P55" s="7"/>
      <c r="Q55" s="7"/>
      <c r="R55" s="7"/>
      <c r="S55" s="7"/>
      <c r="T55" s="7"/>
      <c r="U55" s="7"/>
      <c r="V55" s="7"/>
      <c r="W55" s="7"/>
      <c r="X55" s="7"/>
      <c r="Y55" s="7"/>
      <c r="Z55" s="7"/>
      <c r="AA55" s="7"/>
      <c r="AB55" s="7"/>
      <c r="AC55" s="7"/>
      <c r="AD55" s="7"/>
      <c r="AE55" s="7"/>
    </row>
    <row r="56" spans="1:166"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row>
    <row r="57" spans="1:166"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row>
    <row r="58" spans="1:166"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row>
    <row r="59" spans="1:166"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row>
    <row r="60" spans="1:166"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row>
    <row r="61" spans="1:166"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row>
    <row r="62" spans="1:166"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row>
    <row r="63" spans="1:166"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row>
    <row r="64" spans="1:166"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row>
    <row r="65" spans="1:31"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row>
    <row r="66" spans="1:31"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row>
    <row r="67" spans="1:31"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row>
    <row r="68" spans="1:31"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row>
    <row r="69" spans="1:31"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row>
    <row r="70" spans="1:31"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row>
    <row r="71" spans="1:31"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row>
    <row r="72" spans="1:31"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row>
    <row r="73" spans="1:31"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row>
    <row r="74" spans="1:31"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row>
    <row r="75" spans="1:31"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row>
    <row r="76" spans="1:31"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row>
    <row r="77" spans="1:31"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row>
    <row r="78" spans="1:31"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row>
    <row r="79" spans="1:31"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row>
    <row r="80" spans="1:31"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row>
    <row r="81" spans="1:31"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row>
    <row r="82" spans="1:31"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row>
    <row r="83" spans="1:31"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row>
    <row r="84" spans="1:31"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row>
    <row r="85" spans="1:31"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row>
    <row r="86" spans="1:31"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row>
    <row r="87" spans="1:31"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row>
    <row r="88" spans="1:31"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row>
    <row r="89" spans="1:31"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row>
    <row r="90" spans="1:31"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row>
    <row r="91" spans="1:31"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row>
    <row r="92" spans="1:31"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row>
    <row r="93" spans="1:31"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row>
    <row r="94" spans="1:31"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row>
    <row r="95" spans="1:31"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row>
    <row r="96" spans="1:31"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row>
    <row r="97" spans="1:31"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row>
    <row r="98" spans="1:31"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row>
    <row r="99" spans="1:31"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row>
    <row r="100" spans="1:31"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row>
    <row r="101" spans="1:31"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row>
    <row r="102" spans="1:31"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row>
    <row r="103" spans="1:31"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row>
    <row r="104" spans="1:31"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row>
    <row r="105" spans="1:31"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row>
    <row r="106" spans="1:31"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row>
    <row r="107" spans="1:31"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row>
    <row r="108" spans="1:31"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row>
    <row r="109" spans="1:31"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row>
    <row r="110" spans="1:31"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row>
    <row r="111" spans="1:31"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row>
    <row r="112" spans="1:31"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row>
    <row r="113" spans="1:31"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row>
    <row r="114" spans="1:31"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row>
    <row r="115" spans="1:31"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row>
    <row r="116" spans="1:31"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row>
    <row r="117" spans="1:31"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row>
    <row r="118" spans="1:31"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row>
    <row r="119" spans="1:31"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row>
    <row r="120" spans="1:31"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row>
    <row r="121" spans="1:31"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row>
    <row r="122" spans="1:31"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row>
    <row r="123" spans="1:31"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row>
    <row r="124" spans="1:31"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row>
    <row r="125" spans="1:31"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row>
    <row r="126" spans="1:31"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row>
    <row r="127" spans="1:31"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row>
    <row r="128" spans="1:31"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row>
    <row r="129" spans="1:31"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row>
    <row r="130" spans="1:31"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row>
    <row r="131" spans="1:31"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row>
    <row r="132" spans="1:31"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row>
    <row r="133" spans="1:31"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row>
    <row r="134" spans="1:31"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row>
    <row r="135" spans="1:31"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row>
    <row r="136" spans="1:31"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row>
    <row r="137" spans="1:31"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row>
    <row r="138" spans="1:31"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row>
    <row r="139" spans="1:31"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row>
    <row r="140" spans="1:31"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row>
    <row r="141" spans="1:31"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row>
    <row r="142" spans="1:31"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row>
    <row r="143" spans="1:31"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row>
    <row r="144" spans="1:31"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row>
    <row r="145" spans="1:31"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row>
    <row r="146" spans="1:31"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row>
    <row r="147" spans="1:31"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row>
    <row r="148" spans="1:31"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row>
    <row r="149" spans="1:31"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row>
    <row r="150" spans="1:31"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row>
    <row r="151" spans="1:31"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row>
    <row r="152" spans="1:31"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row>
    <row r="153" spans="1:31"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row>
    <row r="154" spans="1:31"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row>
    <row r="155" spans="1:31"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row>
    <row r="156" spans="1:31"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row>
    <row r="157" spans="1:31"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row>
    <row r="158" spans="1:31"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row>
    <row r="159" spans="1:31"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row>
    <row r="160" spans="1:31"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row>
    <row r="161" spans="1:31"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row>
    <row r="162" spans="1:31"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row>
    <row r="163" spans="1:31"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row>
    <row r="164" spans="1:31"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row>
    <row r="165" spans="1:31"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row>
    <row r="166" spans="1:31"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row>
    <row r="167" spans="1:31"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row>
    <row r="168" spans="1:31"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row>
    <row r="169" spans="1:31"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row>
    <row r="170" spans="1:31"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row>
    <row r="171" spans="1:31"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row>
    <row r="172" spans="1:31"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row>
    <row r="173" spans="1:31"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row>
    <row r="174" spans="1:31"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row>
    <row r="175" spans="1:31"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row>
    <row r="176" spans="1:31"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row>
    <row r="177" spans="1:31"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row>
    <row r="178" spans="1:31"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row>
    <row r="179" spans="1:31"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row>
    <row r="180" spans="1:31"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row>
    <row r="181" spans="1:31"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row>
    <row r="182" spans="1:31"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row>
    <row r="183" spans="1:31"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row>
    <row r="184" spans="1:31"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row>
    <row r="185" spans="1:31"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row>
    <row r="186" spans="1:31"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row>
    <row r="187" spans="1:31"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row>
    <row r="188" spans="1:31"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row>
    <row r="189" spans="1:31"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row>
    <row r="190" spans="1:31"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row>
    <row r="191" spans="1:31"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row>
    <row r="192" spans="1:31"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row>
    <row r="193" spans="1:31"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row>
    <row r="194" spans="1:31"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row>
    <row r="195" spans="1:31"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row>
    <row r="196" spans="1:31"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row>
    <row r="197" spans="1:31"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row>
    <row r="198" spans="1:31"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row>
    <row r="199" spans="1:31"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row>
    <row r="200" spans="1:31"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row>
    <row r="201" spans="1:31"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row>
    <row r="202" spans="1:31"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row>
    <row r="203" spans="1:31"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row>
    <row r="204" spans="1:31"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row>
    <row r="205" spans="1:31"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row>
    <row r="206" spans="1:31"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row>
    <row r="207" spans="1:31"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row>
    <row r="208" spans="1:31"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row>
    <row r="209" spans="1:31"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row>
    <row r="210" spans="1:31"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row>
    <row r="211" spans="1:31"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row>
    <row r="212" spans="1:31"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row>
    <row r="213" spans="1:31"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row>
    <row r="214" spans="1:31"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row>
    <row r="215" spans="1:31"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row>
    <row r="216" spans="1:31"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row>
    <row r="217" spans="1:31"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row>
    <row r="218" spans="1:31"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row>
    <row r="219" spans="1:31"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row>
    <row r="220" spans="1:31"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row>
    <row r="221" spans="1:31"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row>
    <row r="222" spans="1:31"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row>
    <row r="223" spans="1:31"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row>
    <row r="224" spans="1:31"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row>
    <row r="225" spans="1:31"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row>
    <row r="226" spans="1:31"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row>
    <row r="227" spans="1:31"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row>
    <row r="228" spans="1:31"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row>
    <row r="229" spans="1:31"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row>
    <row r="230" spans="1:31"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row>
    <row r="231" spans="1:31"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row>
    <row r="232" spans="1:31"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row>
    <row r="233" spans="1:31"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row>
    <row r="234" spans="1:31"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row>
    <row r="235" spans="1:31"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row>
    <row r="236" spans="1:31"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row>
    <row r="237" spans="1:31"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row>
    <row r="238" spans="1:31"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row>
    <row r="239" spans="1:31"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row>
    <row r="240" spans="1:31"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row>
    <row r="241" spans="1:31"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row>
    <row r="242" spans="1:31"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row>
    <row r="243" spans="1:31"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row>
    <row r="244" spans="1:31"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row>
    <row r="245" spans="1:31"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row>
    <row r="246" spans="1:31"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row>
    <row r="247" spans="1:31"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row>
    <row r="248" spans="1:31"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row>
    <row r="249" spans="1:31"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row>
    <row r="250" spans="1:31"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row>
    <row r="251" spans="1:31"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row>
    <row r="252" spans="1:31"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row>
    <row r="253" spans="1:31"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row>
    <row r="254" spans="1:31"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row>
    <row r="255" spans="1:31"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row>
    <row r="256" spans="1:31"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row>
    <row r="257" spans="1:31"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row>
    <row r="258" spans="1:31"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row>
    <row r="259" spans="1:31"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row>
    <row r="260" spans="1:31"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row>
    <row r="261" spans="1:31"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row>
    <row r="262" spans="1:31"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row>
    <row r="263" spans="1:31"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row>
    <row r="264" spans="1:31"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row>
    <row r="265" spans="1:31"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row>
    <row r="266" spans="1:31"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row>
    <row r="267" spans="1:31"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row>
    <row r="268" spans="1:31"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row>
    <row r="269" spans="1:31"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row>
    <row r="270" spans="1:31"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row>
    <row r="271" spans="1:31"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row>
    <row r="272" spans="1:31"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row>
    <row r="273" spans="1:31"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row>
    <row r="274" spans="1:31"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row>
    <row r="275" spans="1:31"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row>
    <row r="276" spans="1:31"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row>
    <row r="277" spans="1:31"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row>
    <row r="278" spans="1:31"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row>
    <row r="279" spans="1:31"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row>
    <row r="280" spans="1:31"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row>
    <row r="281" spans="1:31"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row>
    <row r="282" spans="1:31"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row>
    <row r="283" spans="1:31"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row>
    <row r="284" spans="1:31"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row>
    <row r="285" spans="1:31"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row>
    <row r="286" spans="1:31"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row>
    <row r="287" spans="1:31"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row>
    <row r="288" spans="1:31"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row>
    <row r="289" spans="1:31"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row>
    <row r="290" spans="1:31"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row>
    <row r="291" spans="1:31"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row>
    <row r="292" spans="1:31"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row>
    <row r="293" spans="1:31"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row>
    <row r="294" spans="1:31"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row>
    <row r="295" spans="1:31"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row>
    <row r="296" spans="1:31"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row>
    <row r="297" spans="1:31"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row>
    <row r="298" spans="1:31"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row>
    <row r="299" spans="1:31"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row>
    <row r="300" spans="1:31"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row>
    <row r="301" spans="1:31"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row>
    <row r="302" spans="1:31"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row>
    <row r="303" spans="1:31"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row>
    <row r="304" spans="1:31"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row>
    <row r="305" spans="1:31"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row>
    <row r="306" spans="1:31"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row>
    <row r="307" spans="1:31"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row>
    <row r="308" spans="1:31"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row>
    <row r="309" spans="1:31"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row>
    <row r="310" spans="1:31"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row>
    <row r="311" spans="1:31"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row>
    <row r="312" spans="1:31"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row>
    <row r="313" spans="1:31"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row>
    <row r="314" spans="1:31"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row>
    <row r="315" spans="1:31"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row>
    <row r="316" spans="1:31"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row>
    <row r="317" spans="1:31"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row>
    <row r="318" spans="1:31"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row>
    <row r="319" spans="1:31"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row>
    <row r="320" spans="1:31"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row>
    <row r="321" spans="1:31"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row>
    <row r="322" spans="1:31"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row>
    <row r="323" spans="1:31"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row>
    <row r="324" spans="1:31"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row>
    <row r="325" spans="1:31"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row>
    <row r="326" spans="1:31"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row>
    <row r="327" spans="1:31"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row>
    <row r="328" spans="1:31"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row>
    <row r="329" spans="1:31"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row>
    <row r="330" spans="1:31"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row>
    <row r="331" spans="1:31"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row>
    <row r="332" spans="1:31"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row>
    <row r="333" spans="1:31"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row>
    <row r="334" spans="1:31"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row>
    <row r="335" spans="1:31"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row>
    <row r="336" spans="1:31"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row>
    <row r="337" spans="1:31"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row>
    <row r="338" spans="1:31"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row>
    <row r="339" spans="1:31"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row>
    <row r="340" spans="1:31"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row>
    <row r="341" spans="1:31"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row>
    <row r="342" spans="1:31"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row>
    <row r="343" spans="1:31"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row>
    <row r="344" spans="1:31"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row>
    <row r="345" spans="1:31"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row>
    <row r="346" spans="1:31"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row>
    <row r="347" spans="1:31"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row>
    <row r="348" spans="1:31"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row>
    <row r="349" spans="1:31"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row>
    <row r="350" spans="1:31"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row>
    <row r="351" spans="1:31"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row>
    <row r="352" spans="1:31"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row>
    <row r="353" spans="1:31"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row>
    <row r="354" spans="1:31"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row>
    <row r="355" spans="1:31"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row>
    <row r="356" spans="1:31"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row>
    <row r="357" spans="1:31"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row>
    <row r="358" spans="1:31"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row>
    <row r="359" spans="1:31"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row>
    <row r="360" spans="1:31"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row>
    <row r="361" spans="1:31"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row>
    <row r="362" spans="1:31"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row>
    <row r="363" spans="1:31"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row>
    <row r="364" spans="1:31"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row>
    <row r="365" spans="1:31"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row>
    <row r="366" spans="1:31"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row>
    <row r="367" spans="1:31"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row>
    <row r="368" spans="1:31"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row>
    <row r="369" spans="1:31"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row>
    <row r="370" spans="1:31"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row>
    <row r="371" spans="1:31"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row>
    <row r="372" spans="1:31"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row>
    <row r="373" spans="1:31"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row>
    <row r="374" spans="1:31"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row>
    <row r="375" spans="1:31"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row>
    <row r="376" spans="1:31"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row>
    <row r="377" spans="1:31"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row>
    <row r="378" spans="1:31"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row>
    <row r="379" spans="1:31"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row>
    <row r="380" spans="1:31"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row>
    <row r="381" spans="1:31"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row>
    <row r="382" spans="1:31"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row>
    <row r="383" spans="1:31"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row>
    <row r="384" spans="1:31"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row>
    <row r="385" spans="1:31"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row>
    <row r="386" spans="1:31"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row>
    <row r="387" spans="1:31"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row>
    <row r="388" spans="1:31"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row>
    <row r="389" spans="1:31"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row>
    <row r="390" spans="1:31"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row>
    <row r="391" spans="1:31"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row>
    <row r="392" spans="1:31"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row>
    <row r="393" spans="1:31"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row>
    <row r="394" spans="1:31"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row>
    <row r="395" spans="1:31"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row>
    <row r="396" spans="1:31"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row>
    <row r="397" spans="1:31"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row>
    <row r="398" spans="1:31"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row>
    <row r="399" spans="1:31"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row>
    <row r="400" spans="1:31"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row>
    <row r="401" spans="1:31"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row>
    <row r="402" spans="1:31"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row>
    <row r="403" spans="1:31"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row>
    <row r="404" spans="1:31"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row>
    <row r="405" spans="1:31"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row>
    <row r="406" spans="1:31"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row>
    <row r="407" spans="1:31"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row>
    <row r="408" spans="1:31"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row>
    <row r="409" spans="1:31"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row>
    <row r="410" spans="1:31"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row>
    <row r="411" spans="1:31"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row>
    <row r="412" spans="1:31"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row>
    <row r="413" spans="1:31"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row>
    <row r="414" spans="1:31"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row>
    <row r="415" spans="1:31"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row>
    <row r="416" spans="1:31"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row>
    <row r="417" spans="1:31"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row>
    <row r="418" spans="1:31"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row>
    <row r="419" spans="1:31"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row>
    <row r="420" spans="1:31"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row>
    <row r="421" spans="1:31"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row>
    <row r="422" spans="1:31"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row>
    <row r="423" spans="1:31"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row>
    <row r="424" spans="1:31"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row>
    <row r="425" spans="1:31"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row>
    <row r="426" spans="1:31"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row>
    <row r="427" spans="1:31"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row>
    <row r="428" spans="1:31"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row>
    <row r="429" spans="1:31"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row>
    <row r="430" spans="1:31"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row>
    <row r="431" spans="1:31"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row>
    <row r="432" spans="1:31"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row>
    <row r="433" spans="1:31"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row>
    <row r="434" spans="1:31"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row>
    <row r="435" spans="1:31"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row>
    <row r="436" spans="1:31"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row>
    <row r="437" spans="1:31"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row>
    <row r="438" spans="1:31"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row>
    <row r="439" spans="1:31"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row>
    <row r="440" spans="1:31"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row>
    <row r="441" spans="1:31"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row>
    <row r="442" spans="1:31"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row>
    <row r="443" spans="1:31"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row>
    <row r="444" spans="1:31"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row>
    <row r="445" spans="1:31"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row>
    <row r="446" spans="1:31"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row>
    <row r="447" spans="1:31"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row>
    <row r="448" spans="1:31"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row>
    <row r="449" spans="1:31"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row>
    <row r="450" spans="1:31"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row>
    <row r="451" spans="1:31"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row>
    <row r="452" spans="1:31"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row>
    <row r="453" spans="1:31"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row>
    <row r="454" spans="1:31"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row>
    <row r="455" spans="1:31"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row>
    <row r="456" spans="1:31"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row>
    <row r="457" spans="1:31"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row>
    <row r="458" spans="1:31"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row>
    <row r="459" spans="1:31"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row>
    <row r="460" spans="1:31"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row>
    <row r="461" spans="1:31"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row>
    <row r="462" spans="1:31"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row>
    <row r="463" spans="1:31"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row>
    <row r="464" spans="1:31"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row>
    <row r="465" spans="1:31"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row>
    <row r="466" spans="1:31"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row>
    <row r="467" spans="1:31"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row>
    <row r="468" spans="1:31"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row>
    <row r="469" spans="1:31"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row>
    <row r="470" spans="1:31"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row>
    <row r="471" spans="1:31"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row>
    <row r="472" spans="1:31"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row>
    <row r="473" spans="1:31"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row>
    <row r="474" spans="1:31"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row>
    <row r="475" spans="1:31"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row>
    <row r="476" spans="1:31"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row>
    <row r="477" spans="1:31"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row>
    <row r="478" spans="1:31"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row>
    <row r="479" spans="1:31"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row>
    <row r="480" spans="1:31"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row>
    <row r="481" spans="1:31"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row>
    <row r="482" spans="1:31"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row>
    <row r="483" spans="1:31"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row>
    <row r="484" spans="1:31"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row>
    <row r="485" spans="1:31"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row>
    <row r="486" spans="1:31"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row>
    <row r="487" spans="1:31"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row>
    <row r="488" spans="1:31"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row>
    <row r="489" spans="1:31"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row>
    <row r="490" spans="1:31"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row>
    <row r="491" spans="1:31"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row>
    <row r="492" spans="1:31"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row>
    <row r="493" spans="1:31"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row>
    <row r="494" spans="1:31"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row>
    <row r="495" spans="1:31"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row>
    <row r="496" spans="1:31"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row>
    <row r="497" spans="1:31"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row>
    <row r="498" spans="1:31"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row>
    <row r="499" spans="1:31"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row>
    <row r="500" spans="1:31"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row>
    <row r="501" spans="1:31"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row>
    <row r="502" spans="1:31"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row>
    <row r="503" spans="1:31"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row>
    <row r="504" spans="1:31"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row>
    <row r="505" spans="1:31"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row>
    <row r="506" spans="1:31"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row>
    <row r="507" spans="1:31"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row>
    <row r="508" spans="1:31"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row>
    <row r="509" spans="1:31"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row>
    <row r="510" spans="1:31"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row>
    <row r="511" spans="1:31"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row>
    <row r="512" spans="1:31"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row>
    <row r="513" spans="1:31"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row>
    <row r="514" spans="1:31"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row>
    <row r="515" spans="1:31"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row>
    <row r="516" spans="1:31"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row>
    <row r="517" spans="1:31"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row>
    <row r="518" spans="1:31"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row>
    <row r="519" spans="1:31"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row>
    <row r="520" spans="1:31"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row>
    <row r="521" spans="1:31"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row>
    <row r="522" spans="1:31"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row>
    <row r="523" spans="1:31"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row>
    <row r="524" spans="1:31"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row>
    <row r="525" spans="1:31"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row>
    <row r="526" spans="1:31"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row>
    <row r="527" spans="1:31"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row>
    <row r="528" spans="1:31"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row>
    <row r="529" spans="1:31"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row>
    <row r="530" spans="1:31"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row>
    <row r="531" spans="1:31"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row>
    <row r="532" spans="1:31"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row>
    <row r="533" spans="1:31"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row>
    <row r="534" spans="1:31"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row>
    <row r="535" spans="1:31"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row>
    <row r="536" spans="1:31"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row>
    <row r="537" spans="1:31"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row>
    <row r="538" spans="1:31"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row>
    <row r="539" spans="1:31"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row>
    <row r="540" spans="1:31"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row>
    <row r="541" spans="1:31"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row>
    <row r="542" spans="1:31"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row>
    <row r="543" spans="1:31"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row>
    <row r="544" spans="1:31"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row>
    <row r="545" spans="1:31"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row>
    <row r="546" spans="1:31"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row>
    <row r="547" spans="1:31"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row>
    <row r="548" spans="1:31"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row>
    <row r="549" spans="1:31"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row>
    <row r="550" spans="1:31"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row>
    <row r="551" spans="1:31"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row>
    <row r="552" spans="1:31"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row>
    <row r="553" spans="1:31"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row>
    <row r="554" spans="1:31"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row>
    <row r="555" spans="1:31"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row>
    <row r="556" spans="1:31"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row>
    <row r="557" spans="1:31"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row>
    <row r="558" spans="1:31"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row>
    <row r="559" spans="1:31"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row>
    <row r="560" spans="1:31"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row>
    <row r="561" spans="1:31"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row>
    <row r="562" spans="1:31"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row>
    <row r="563" spans="1:31"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row>
    <row r="564" spans="1:31"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row>
    <row r="565" spans="1:31"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row>
    <row r="566" spans="1:31"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row>
    <row r="567" spans="1:31"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row>
    <row r="568" spans="1:31"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row>
    <row r="569" spans="1:31"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row>
    <row r="570" spans="1:31"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row>
    <row r="571" spans="1:31"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row>
    <row r="572" spans="1:31"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row>
    <row r="573" spans="1:31"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row>
    <row r="574" spans="1:31"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row>
    <row r="575" spans="1:31"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row>
    <row r="576" spans="1:31"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row>
    <row r="577" spans="1:31"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row>
    <row r="578" spans="1:31"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row>
    <row r="579" spans="1:31"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row>
    <row r="580" spans="1:31"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row>
    <row r="581" spans="1:31"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row>
    <row r="582" spans="1:31"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row>
    <row r="583" spans="1:31"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row>
    <row r="584" spans="1:31"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row>
    <row r="585" spans="1:31"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row>
    <row r="586" spans="1:31"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row>
    <row r="587" spans="1:31"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row>
    <row r="588" spans="1:31"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row>
    <row r="589" spans="1:31"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row>
    <row r="590" spans="1:31"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row>
    <row r="591" spans="1:31"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row>
    <row r="592" spans="1:31"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row>
    <row r="593" spans="1:31"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row>
    <row r="594" spans="1:31"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row>
    <row r="595" spans="1:31"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row>
    <row r="596" spans="1:31"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row>
    <row r="597" spans="1:31"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row>
    <row r="598" spans="1:31"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row>
    <row r="599" spans="1:31"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row>
    <row r="600" spans="1:31"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row>
    <row r="601" spans="1:31"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row>
    <row r="602" spans="1:31"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row>
    <row r="603" spans="1:31"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row>
    <row r="604" spans="1:31"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row>
    <row r="605" spans="1:31"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row>
    <row r="606" spans="1:31"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row>
    <row r="607" spans="1:31"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row>
    <row r="608" spans="1:31"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row>
    <row r="609" spans="1:31"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row>
    <row r="610" spans="1:31"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row>
    <row r="611" spans="1:31"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row>
    <row r="612" spans="1:31"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row>
    <row r="613" spans="1:31"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row>
    <row r="614" spans="1:31"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row>
    <row r="615" spans="1:31"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row>
    <row r="616" spans="1:31"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row>
    <row r="617" spans="1:31"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row>
    <row r="618" spans="1:31"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row>
    <row r="619" spans="1:31"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row>
    <row r="620" spans="1:31"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row>
    <row r="621" spans="1:31"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row>
    <row r="622" spans="1:31"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row>
    <row r="623" spans="1:31"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row>
    <row r="624" spans="1:31"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row>
    <row r="625" spans="1:31"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row>
    <row r="626" spans="1:31"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row>
    <row r="627" spans="1:31"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row>
    <row r="628" spans="1:31"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row>
    <row r="629" spans="1:31"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row>
    <row r="630" spans="1:31"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row>
    <row r="631" spans="1:31"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row>
    <row r="632" spans="1:31"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row>
    <row r="633" spans="1:31"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row>
    <row r="634" spans="1:31"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row>
    <row r="635" spans="1:31"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row>
    <row r="636" spans="1:31"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row>
    <row r="637" spans="1:31"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row>
    <row r="638" spans="1:31"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row>
    <row r="639" spans="1:31"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row>
    <row r="640" spans="1:31"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row>
    <row r="641" spans="1:31"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row>
    <row r="642" spans="1:31"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row>
    <row r="643" spans="1:31"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row>
    <row r="644" spans="1:31"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row>
    <row r="645" spans="1:31"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row>
    <row r="646" spans="1:31"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row>
    <row r="647" spans="1:31"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row>
    <row r="648" spans="1:31"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row>
    <row r="649" spans="1:31"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row>
    <row r="650" spans="1:31"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row>
    <row r="651" spans="1:31"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row>
    <row r="652" spans="1:31"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row>
    <row r="653" spans="1:31"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row>
    <row r="654" spans="1:31"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row>
    <row r="655" spans="1:31"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row>
    <row r="656" spans="1:31"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row>
    <row r="657" spans="1:31"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row>
    <row r="658" spans="1:31"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row>
    <row r="659" spans="1:31"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row>
    <row r="660" spans="1:31"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row>
    <row r="661" spans="1:31"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row>
    <row r="662" spans="1:31"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row>
    <row r="663" spans="1:31"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row>
    <row r="664" spans="1:31"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row>
    <row r="665" spans="1:31"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row>
    <row r="666" spans="1:31"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row>
    <row r="667" spans="1:31"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row>
    <row r="668" spans="1:31"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row>
    <row r="669" spans="1:31"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row>
    <row r="670" spans="1:31"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row>
    <row r="671" spans="1:31"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row>
    <row r="672" spans="1:31"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row>
    <row r="673" spans="1:31"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row>
    <row r="674" spans="1:31"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row>
    <row r="675" spans="1:31"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row>
    <row r="676" spans="1:31"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row>
    <row r="677" spans="1:31"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row>
    <row r="678" spans="1:31"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row>
    <row r="679" spans="1:31"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row>
    <row r="680" spans="1:31"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row>
    <row r="681" spans="1:31"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row>
    <row r="682" spans="1:31"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row>
    <row r="683" spans="1:31"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row>
    <row r="684" spans="1:31"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row>
    <row r="685" spans="1:31"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row>
    <row r="686" spans="1:31"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row>
    <row r="687" spans="1:31"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row>
    <row r="688" spans="1:31"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row>
    <row r="689" spans="1:31"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row>
    <row r="690" spans="1:31"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row>
    <row r="691" spans="1:31"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row>
    <row r="692" spans="1:31"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row>
    <row r="693" spans="1:31"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row>
    <row r="694" spans="1:31"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row>
    <row r="695" spans="1:31"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row>
    <row r="696" spans="1:31"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row>
    <row r="697" spans="1:31"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row>
    <row r="698" spans="1:31"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row>
    <row r="699" spans="1:31"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row>
    <row r="700" spans="1:31"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row>
    <row r="701" spans="1:31"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row>
    <row r="702" spans="1:31"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row>
    <row r="703" spans="1:31"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row>
    <row r="704" spans="1:31"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row>
    <row r="705" spans="1:31"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row>
    <row r="706" spans="1:31"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row>
    <row r="707" spans="1:31"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row>
    <row r="708" spans="1:31"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row>
    <row r="709" spans="1:31"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row>
    <row r="710" spans="1:31"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row>
    <row r="711" spans="1:31"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row>
    <row r="712" spans="1:31"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row>
    <row r="713" spans="1:31"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row>
    <row r="714" spans="1:31"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row>
    <row r="715" spans="1:31"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row>
    <row r="716" spans="1:31"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row>
    <row r="717" spans="1:31"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row>
    <row r="718" spans="1:31"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row>
    <row r="719" spans="1:31"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row>
    <row r="720" spans="1:31"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row>
    <row r="721" spans="1:31"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row>
    <row r="722" spans="1:31"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row>
    <row r="723" spans="1:31"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row>
    <row r="724" spans="1:31"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row>
    <row r="725" spans="1:31"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row>
    <row r="726" spans="1:31"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row>
    <row r="727" spans="1:31"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row>
    <row r="728" spans="1:31"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row>
    <row r="729" spans="1:31"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row>
    <row r="730" spans="1:31"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row>
    <row r="731" spans="1:31"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row>
    <row r="732" spans="1:31"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row>
    <row r="733" spans="1:31"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row>
    <row r="734" spans="1:31"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row>
    <row r="735" spans="1:31"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row>
    <row r="736" spans="1:31"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row>
    <row r="737" spans="1:31"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row>
    <row r="738" spans="1:31"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row>
    <row r="739" spans="1:31"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row>
    <row r="740" spans="1:31"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row>
    <row r="741" spans="1:31"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row>
    <row r="742" spans="1:31"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row>
    <row r="743" spans="1:31"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row>
    <row r="744" spans="1:31"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row>
    <row r="745" spans="1:31"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row>
    <row r="746" spans="1:31"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row>
    <row r="747" spans="1:31"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row>
    <row r="748" spans="1:31"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row>
    <row r="749" spans="1:31"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row>
    <row r="750" spans="1:31"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row>
    <row r="751" spans="1:31"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row>
    <row r="752" spans="1:31"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row>
    <row r="753" spans="1:31"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row>
    <row r="754" spans="1:31"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row>
    <row r="755" spans="1:31"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row>
    <row r="756" spans="1:31"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row>
    <row r="757" spans="1:31"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row>
    <row r="758" spans="1:31"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row>
    <row r="759" spans="1:31"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row>
    <row r="760" spans="1:31"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row>
    <row r="761" spans="1:31"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row>
    <row r="762" spans="1:31"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row>
    <row r="763" spans="1:31"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row>
    <row r="764" spans="1:31"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row>
    <row r="765" spans="1:31"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row>
    <row r="766" spans="1:31"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row>
    <row r="767" spans="1:31"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row>
    <row r="768" spans="1:31"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row>
    <row r="769" spans="1:31"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row>
    <row r="770" spans="1:31"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row>
    <row r="771" spans="1:31"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row>
    <row r="772" spans="1:31"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row>
    <row r="773" spans="1:31"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row>
    <row r="774" spans="1:31"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row>
    <row r="775" spans="1:31"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row>
    <row r="776" spans="1:31"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row>
    <row r="777" spans="1:31"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row>
    <row r="778" spans="1:31"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row>
    <row r="779" spans="1:31"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row>
    <row r="780" spans="1:31"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row>
    <row r="781" spans="1:31"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row>
    <row r="782" spans="1:31"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row>
    <row r="783" spans="1:31"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row>
    <row r="784" spans="1:31"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row>
    <row r="785" spans="1:31"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row>
    <row r="786" spans="1:31"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row>
    <row r="787" spans="1:31"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row>
    <row r="788" spans="1:31"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row>
    <row r="789" spans="1:31"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row>
    <row r="790" spans="1:31"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row>
    <row r="791" spans="1:31"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row>
    <row r="792" spans="1:31"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row>
    <row r="793" spans="1:31"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row>
    <row r="794" spans="1:31"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row>
    <row r="795" spans="1:31"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row>
    <row r="796" spans="1:31"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row>
    <row r="797" spans="1:31"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row>
    <row r="798" spans="1:31"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row>
  </sheetData>
  <sheetProtection sheet="1" formatCells="0" insertHyperlinks="0"/>
  <mergeCells count="9">
    <mergeCell ref="B1:AE1"/>
    <mergeCell ref="AJ20:AM20"/>
    <mergeCell ref="AQ20:AT20"/>
    <mergeCell ref="K56:T56"/>
    <mergeCell ref="M54:O54"/>
    <mergeCell ref="K54:L54"/>
    <mergeCell ref="AH5:AU16"/>
    <mergeCell ref="AH24:AI24"/>
    <mergeCell ref="AH18:AI18"/>
  </mergeCells>
  <phoneticPr fontId="3" type="noConversion"/>
  <conditionalFormatting sqref="B5:AF7 S8:AF8 W4:AF4 Y9:AF51 X9:X24 AE3:AF3 B8:Q8 C3:R3 T3:AC3 B4:U4 B9:W32 B34:W51 B33:R33 T33:W33 X26:X51">
    <cfRule type="cellIs" priority="25" stopIfTrue="1" operator="notEqual">
      <formula>0</formula>
    </cfRule>
    <cfRule type="expression" dxfId="121" priority="26" stopIfTrue="1">
      <formula>OR(WEEKDAY(B$2)=1,WEEKDAY(B$2)=7)</formula>
    </cfRule>
    <cfRule type="expression" dxfId="120" priority="27" stopIfTrue="1">
      <formula>B$2=TODAY()</formula>
    </cfRule>
  </conditionalFormatting>
  <conditionalFormatting sqref="S3">
    <cfRule type="cellIs" priority="62" stopIfTrue="1" operator="notEqual">
      <formula>0</formula>
    </cfRule>
    <cfRule type="expression" dxfId="119" priority="63" stopIfTrue="1">
      <formula>OR(WEEKDAY(P$2)=1,WEEKDAY(P$2)=7)</formula>
    </cfRule>
    <cfRule type="expression" dxfId="118" priority="64" stopIfTrue="1">
      <formula>P$2=TODAY()</formula>
    </cfRule>
  </conditionalFormatting>
  <conditionalFormatting sqref="V4">
    <cfRule type="cellIs" priority="68" stopIfTrue="1" operator="notEqual">
      <formula>0</formula>
    </cfRule>
    <cfRule type="expression" dxfId="117" priority="69" stopIfTrue="1">
      <formula>OR(WEEKDAY(R$2)=1,WEEKDAY(R$2)=7)</formula>
    </cfRule>
    <cfRule type="expression" dxfId="116" priority="70" stopIfTrue="1">
      <formula>R$2=TODAY()</formula>
    </cfRule>
  </conditionalFormatting>
  <conditionalFormatting sqref="AD3">
    <cfRule type="cellIs" priority="83" stopIfTrue="1" operator="notEqual">
      <formula>0</formula>
    </cfRule>
    <cfRule type="expression" dxfId="115" priority="84" stopIfTrue="1">
      <formula>OR(WEEKDAY(W$2)=1,WEEKDAY(W$2)=7)</formula>
    </cfRule>
    <cfRule type="expression" dxfId="114" priority="85" stopIfTrue="1">
      <formula>W$2=TODAY()</formula>
    </cfRule>
  </conditionalFormatting>
  <conditionalFormatting sqref="B2:AF2">
    <cfRule type="cellIs" dxfId="113" priority="28" stopIfTrue="1" operator="equal">
      <formula>TODAY()</formula>
    </cfRule>
  </conditionalFormatting>
  <conditionalFormatting sqref="B3">
    <cfRule type="cellIs" priority="29" stopIfTrue="1" operator="notEqual">
      <formula>0</formula>
    </cfRule>
    <cfRule type="expression" dxfId="112" priority="30" stopIfTrue="1">
      <formula>OR(WEEKDAY(XFD$2)=1,WEEKDAY(XFD$2)=7)</formula>
    </cfRule>
    <cfRule type="expression" dxfId="111" priority="31" stopIfTrue="1">
      <formula>XFD$2=TODAY()</formula>
    </cfRule>
  </conditionalFormatting>
  <conditionalFormatting sqref="R8">
    <cfRule type="cellIs" priority="4" stopIfTrue="1" operator="notEqual">
      <formula>0</formula>
    </cfRule>
    <cfRule type="expression" dxfId="110" priority="5" stopIfTrue="1">
      <formula>OR(WEEKDAY(R$2)=1,WEEKDAY(R$2)=7)</formula>
    </cfRule>
    <cfRule type="expression" dxfId="109" priority="6" stopIfTrue="1">
      <formula>R$2=TODAY()</formula>
    </cfRule>
  </conditionalFormatting>
  <conditionalFormatting sqref="S33">
    <cfRule type="cellIs" priority="1" stopIfTrue="1" operator="notEqual">
      <formula>0</formula>
    </cfRule>
    <cfRule type="expression" dxfId="108" priority="2" stopIfTrue="1">
      <formula>OR(WEEKDAY(S$2)=1,WEEKDAY(S$2)=7)</formula>
    </cfRule>
    <cfRule type="expression" dxfId="107" priority="3" stopIfTrue="1">
      <formula>S$2=TODAY()</formula>
    </cfRule>
  </conditionalFormatting>
  <pageMargins left="0.75" right="0.75" top="1" bottom="1" header="0.5" footer="0.5"/>
  <pageSetup paperSize="9" scale="79" orientation="portrait" horizontalDpi="200" verticalDpi="200" r:id="rId1"/>
  <headerFooter alignWithMargins="0"/>
  <rowBreaks count="1" manualBreakCount="1">
    <brk id="51" max="16383" man="1"/>
  </rowBreaks>
  <colBreaks count="1" manualBreakCount="1">
    <brk id="31"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79877" r:id="rId4" name="Button 5">
              <controlPr defaultSize="0" print="0" autoFill="0" autoPict="0" macro="[0]!procurar">
                <anchor moveWithCells="1" sizeWithCells="1">
                  <from>
                    <xdr:col>35</xdr:col>
                    <xdr:colOff>28575</xdr:colOff>
                    <xdr:row>31</xdr:row>
                    <xdr:rowOff>76200</xdr:rowOff>
                  </from>
                  <to>
                    <xdr:col>44</xdr:col>
                    <xdr:colOff>66675</xdr:colOff>
                    <xdr:row>35</xdr:row>
                    <xdr:rowOff>0</xdr:rowOff>
                  </to>
                </anchor>
              </controlPr>
            </control>
          </mc:Choice>
        </mc:AlternateContent>
        <mc:AlternateContent xmlns:mc="http://schemas.openxmlformats.org/markup-compatibility/2006">
          <mc:Choice Requires="x14">
            <control shapeId="79881" r:id="rId5" name="Button 9">
              <controlPr defaultSize="0" print="0" autoFill="0" autoPict="0" macro="[0]!_xludf.Save">
                <anchor moveWithCells="1" sizeWithCells="1">
                  <from>
                    <xdr:col>35</xdr:col>
                    <xdr:colOff>28575</xdr:colOff>
                    <xdr:row>37</xdr:row>
                    <xdr:rowOff>0</xdr:rowOff>
                  </from>
                  <to>
                    <xdr:col>44</xdr:col>
                    <xdr:colOff>66675</xdr:colOff>
                    <xdr:row>40</xdr:row>
                    <xdr:rowOff>85725</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9">
    <tabColor indexed="11"/>
  </sheetPr>
  <dimension ref="A1:FJ798"/>
  <sheetViews>
    <sheetView zoomScaleNormal="100" workbookViewId="0">
      <pane xSplit="1" ySplit="2" topLeftCell="B3" activePane="bottomRight" state="frozenSplit"/>
      <selection activeCell="B3" sqref="B3"/>
      <selection pane="topRight" activeCell="B3" sqref="B3"/>
      <selection pane="bottomLeft" activeCell="B3" sqref="B3"/>
      <selection pane="bottomRight" activeCell="AK31" sqref="AK31"/>
    </sheetView>
  </sheetViews>
  <sheetFormatPr defaultColWidth="3.28515625" defaultRowHeight="12.75"/>
  <cols>
    <col min="1" max="1" width="6.85546875" style="7" customWidth="1"/>
    <col min="2" max="2" width="3.28515625" style="11"/>
    <col min="3" max="32" width="3.28515625" style="7"/>
    <col min="33" max="33" width="3.28515625" style="7" customWidth="1"/>
    <col min="34" max="16384" width="3.28515625" style="7"/>
  </cols>
  <sheetData>
    <row r="1" spans="1:166" s="2" customFormat="1" ht="13.5" thickBot="1">
      <c r="A1" s="1">
        <v>2018</v>
      </c>
      <c r="B1" s="678" t="str">
        <f ca="1">LEFT(RIGHT(CELL("filename",D9),LEN(CELL("filename",D9))-FIND("]",CELL("filename",D9))),MIN(FIND({1;2;3;4;5;6;7;8;9;0},RIGHT(CELL("filename",D9),LEN(CELL("filename",D9))-FIND("]",CELL("filename",D9)))&amp;1234567890))-1)</f>
        <v>Dezembro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2" t="str">
        <f ca="1">IF($B$1="Janeiro",1,IF($B$1="Fevereiro",2,IF($B$1="Março",3,IF($B$1="Abril",4,IF($B$1="Maio",5,IF($B$1="Junho",6,""))))))</f>
        <v/>
      </c>
      <c r="AG1" s="2">
        <f ca="1">IF($B$1="Julho",7,IF($B$1="Agosto",8,IF($B$1="Setembro",9,IF($B$1="Outubro",10,IF($B$1="Novembro",11,IF($B$1="Dezembro",12,""))))))</f>
        <v>12</v>
      </c>
    </row>
    <row r="2" spans="1:166" s="2" customFormat="1" ht="13.5" thickBot="1">
      <c r="A2" s="1" t="str">
        <f ca="1">CONCATENATE(AF1,AG1)</f>
        <v>12</v>
      </c>
      <c r="B2" s="10">
        <f ca="1">DATE($A$1,$A$2,1)</f>
        <v>43435</v>
      </c>
      <c r="C2" s="10">
        <f t="shared" ref="C2:AE2" ca="1" si="0">B2+1</f>
        <v>43436</v>
      </c>
      <c r="D2" s="10">
        <f t="shared" ca="1" si="0"/>
        <v>43437</v>
      </c>
      <c r="E2" s="10">
        <f t="shared" ca="1" si="0"/>
        <v>43438</v>
      </c>
      <c r="F2" s="10">
        <f t="shared" ca="1" si="0"/>
        <v>43439</v>
      </c>
      <c r="G2" s="10">
        <f t="shared" ca="1" si="0"/>
        <v>43440</v>
      </c>
      <c r="H2" s="10">
        <f t="shared" ca="1" si="0"/>
        <v>43441</v>
      </c>
      <c r="I2" s="10">
        <f t="shared" ca="1" si="0"/>
        <v>43442</v>
      </c>
      <c r="J2" s="10">
        <f t="shared" ca="1" si="0"/>
        <v>43443</v>
      </c>
      <c r="K2" s="10">
        <f t="shared" ca="1" si="0"/>
        <v>43444</v>
      </c>
      <c r="L2" s="10">
        <f t="shared" ca="1" si="0"/>
        <v>43445</v>
      </c>
      <c r="M2" s="10">
        <f t="shared" ca="1" si="0"/>
        <v>43446</v>
      </c>
      <c r="N2" s="10">
        <f t="shared" ca="1" si="0"/>
        <v>43447</v>
      </c>
      <c r="O2" s="10">
        <f t="shared" ca="1" si="0"/>
        <v>43448</v>
      </c>
      <c r="P2" s="10">
        <f t="shared" ca="1" si="0"/>
        <v>43449</v>
      </c>
      <c r="Q2" s="10">
        <f t="shared" ca="1" si="0"/>
        <v>43450</v>
      </c>
      <c r="R2" s="10">
        <f t="shared" ca="1" si="0"/>
        <v>43451</v>
      </c>
      <c r="S2" s="10">
        <f t="shared" ca="1" si="0"/>
        <v>43452</v>
      </c>
      <c r="T2" s="10">
        <f t="shared" ca="1" si="0"/>
        <v>43453</v>
      </c>
      <c r="U2" s="10">
        <f t="shared" ca="1" si="0"/>
        <v>43454</v>
      </c>
      <c r="V2" s="10">
        <f t="shared" ca="1" si="0"/>
        <v>43455</v>
      </c>
      <c r="W2" s="10">
        <f t="shared" ca="1" si="0"/>
        <v>43456</v>
      </c>
      <c r="X2" s="10">
        <f t="shared" ca="1" si="0"/>
        <v>43457</v>
      </c>
      <c r="Y2" s="10">
        <f t="shared" ca="1" si="0"/>
        <v>43458</v>
      </c>
      <c r="Z2" s="10">
        <f t="shared" ca="1" si="0"/>
        <v>43459</v>
      </c>
      <c r="AA2" s="10">
        <f t="shared" ca="1" si="0"/>
        <v>43460</v>
      </c>
      <c r="AB2" s="10">
        <f t="shared" ca="1" si="0"/>
        <v>43461</v>
      </c>
      <c r="AC2" s="10">
        <f t="shared" ca="1" si="0"/>
        <v>43462</v>
      </c>
      <c r="AD2" s="10">
        <f t="shared" ca="1" si="0"/>
        <v>43463</v>
      </c>
      <c r="AE2" s="10">
        <f t="shared" ca="1" si="0"/>
        <v>43464</v>
      </c>
    </row>
    <row r="3" spans="1:166" s="2" customFormat="1">
      <c r="A3" s="3">
        <v>0.33333333333333331</v>
      </c>
      <c r="B3" s="28" t="s">
        <v>121</v>
      </c>
      <c r="C3" s="18"/>
      <c r="D3" s="25"/>
      <c r="E3" s="30" t="s">
        <v>121</v>
      </c>
      <c r="F3" s="30" t="s">
        <v>121</v>
      </c>
      <c r="G3" s="24"/>
      <c r="H3" s="28">
        <v>3</v>
      </c>
      <c r="I3" s="526"/>
      <c r="J3" s="526"/>
      <c r="K3" s="16"/>
      <c r="L3" s="16"/>
      <c r="M3" s="28">
        <v>6</v>
      </c>
      <c r="N3" s="16"/>
      <c r="O3" s="16"/>
      <c r="P3" s="16"/>
      <c r="Q3" s="16"/>
      <c r="R3" s="16"/>
      <c r="S3" s="16"/>
      <c r="T3" s="16"/>
      <c r="U3" s="16"/>
      <c r="V3" s="16"/>
      <c r="W3" s="16"/>
      <c r="X3" s="16"/>
      <c r="Y3" s="16"/>
      <c r="Z3" s="17"/>
      <c r="AA3" s="16"/>
      <c r="AB3" s="16"/>
      <c r="AC3" s="16"/>
      <c r="AD3" s="16"/>
      <c r="AE3" s="16"/>
      <c r="AL3" s="4"/>
      <c r="AM3" s="4"/>
      <c r="AN3" s="4"/>
      <c r="BG3" s="4"/>
      <c r="BH3" s="4"/>
      <c r="BI3" s="4"/>
      <c r="CB3" s="4"/>
      <c r="CC3" s="4"/>
      <c r="CD3" s="4"/>
      <c r="CW3" s="4"/>
      <c r="CX3" s="4"/>
      <c r="CY3" s="4"/>
      <c r="DR3" s="4"/>
      <c r="DS3" s="4"/>
      <c r="DT3" s="4"/>
      <c r="EM3" s="4"/>
      <c r="EN3" s="4"/>
      <c r="EO3" s="4"/>
      <c r="FH3" s="4"/>
      <c r="FI3" s="4"/>
      <c r="FJ3" s="4"/>
    </row>
    <row r="4" spans="1:166" s="2" customFormat="1">
      <c r="A4" s="5">
        <v>0.34375</v>
      </c>
      <c r="B4" s="28">
        <v>3</v>
      </c>
      <c r="C4" s="18"/>
      <c r="D4" s="18"/>
      <c r="E4" s="18"/>
      <c r="F4" s="25"/>
      <c r="G4" s="18"/>
      <c r="H4" s="18"/>
      <c r="I4" s="18"/>
      <c r="J4" s="18"/>
      <c r="K4" s="18"/>
      <c r="L4" s="28">
        <v>3</v>
      </c>
      <c r="M4" s="18"/>
      <c r="N4" s="18"/>
      <c r="O4" s="18"/>
      <c r="P4" s="18"/>
      <c r="Q4" s="18"/>
      <c r="R4" s="18"/>
      <c r="S4" s="18"/>
      <c r="T4" s="18"/>
      <c r="U4" s="18"/>
      <c r="V4" s="18"/>
      <c r="W4" s="18"/>
      <c r="X4" s="18"/>
      <c r="Y4" s="18"/>
      <c r="Z4" s="19"/>
      <c r="AA4" s="18"/>
      <c r="AB4" s="18"/>
      <c r="AC4" s="18"/>
      <c r="AD4" s="18"/>
      <c r="AE4" s="18"/>
      <c r="AL4" s="4"/>
      <c r="AM4" s="4"/>
      <c r="AN4" s="4"/>
      <c r="BG4" s="4"/>
      <c r="BH4" s="4"/>
      <c r="BI4" s="4"/>
      <c r="CB4" s="4"/>
      <c r="CC4" s="4"/>
      <c r="CD4" s="4"/>
      <c r="CW4" s="4"/>
      <c r="CX4" s="4"/>
      <c r="CY4" s="4"/>
      <c r="DR4" s="4"/>
      <c r="DS4" s="4"/>
      <c r="DT4" s="4"/>
      <c r="EM4" s="4"/>
      <c r="EN4" s="4"/>
      <c r="EO4" s="4"/>
      <c r="FH4" s="4"/>
      <c r="FI4" s="4"/>
      <c r="FJ4" s="4"/>
    </row>
    <row r="5" spans="1:166" s="2" customFormat="1" ht="12.75" customHeight="1">
      <c r="A5" s="5">
        <v>0.35416666666666669</v>
      </c>
      <c r="B5" s="18"/>
      <c r="C5" s="18"/>
      <c r="D5" s="18"/>
      <c r="E5" s="18"/>
      <c r="F5" s="25"/>
      <c r="G5" s="18"/>
      <c r="H5" s="18"/>
      <c r="I5" s="18"/>
      <c r="J5" s="18"/>
      <c r="K5" s="18"/>
      <c r="L5" s="18"/>
      <c r="M5" s="18"/>
      <c r="N5" s="18"/>
      <c r="O5" s="18"/>
      <c r="P5" s="18"/>
      <c r="Q5" s="18"/>
      <c r="R5" s="18"/>
      <c r="S5" s="18"/>
      <c r="T5" s="18"/>
      <c r="U5" s="18"/>
      <c r="V5" s="18"/>
      <c r="W5" s="18"/>
      <c r="X5" s="18"/>
      <c r="Y5" s="18"/>
      <c r="Z5" s="19"/>
      <c r="AA5" s="18"/>
      <c r="AB5" s="18"/>
      <c r="AC5" s="18"/>
      <c r="AD5" s="18"/>
      <c r="AE5" s="18"/>
      <c r="AH5" s="682" t="s">
        <v>117</v>
      </c>
      <c r="AI5" s="682"/>
      <c r="AJ5" s="682"/>
      <c r="AK5" s="682"/>
      <c r="AL5" s="682"/>
      <c r="AM5" s="682"/>
      <c r="AN5" s="682"/>
      <c r="AO5" s="682"/>
      <c r="AP5" s="682"/>
      <c r="AQ5" s="682"/>
      <c r="AR5" s="682"/>
      <c r="AS5" s="682"/>
      <c r="AT5" s="682"/>
      <c r="AU5" s="682"/>
      <c r="BG5" s="4"/>
      <c r="BH5" s="4"/>
      <c r="BI5" s="4"/>
      <c r="CB5" s="4"/>
      <c r="CC5" s="4"/>
      <c r="CD5" s="4"/>
      <c r="CW5" s="4"/>
      <c r="CX5" s="4"/>
      <c r="CY5" s="4"/>
      <c r="DR5" s="4"/>
      <c r="DS5" s="4"/>
      <c r="DT5" s="4"/>
      <c r="EM5" s="4"/>
      <c r="EN5" s="4"/>
      <c r="EO5" s="4"/>
      <c r="FH5" s="4"/>
      <c r="FI5" s="4"/>
      <c r="FJ5" s="4"/>
    </row>
    <row r="6" spans="1:166" s="2" customFormat="1">
      <c r="A6" s="5">
        <v>0.36458333333333331</v>
      </c>
      <c r="B6" s="18"/>
      <c r="C6" s="18"/>
      <c r="D6" s="28">
        <v>3</v>
      </c>
      <c r="E6" s="18"/>
      <c r="F6" s="25"/>
      <c r="G6" s="18"/>
      <c r="H6" s="18"/>
      <c r="I6" s="18"/>
      <c r="J6" s="18"/>
      <c r="K6" s="18"/>
      <c r="L6" s="18"/>
      <c r="M6" s="18"/>
      <c r="N6" s="18"/>
      <c r="O6" s="18"/>
      <c r="P6" s="18"/>
      <c r="Q6" s="18"/>
      <c r="R6" s="18"/>
      <c r="S6" s="18"/>
      <c r="T6" s="18"/>
      <c r="U6" s="18"/>
      <c r="V6" s="18"/>
      <c r="W6" s="18"/>
      <c r="X6" s="18"/>
      <c r="Y6" s="18"/>
      <c r="Z6" s="19"/>
      <c r="AA6" s="18"/>
      <c r="AB6" s="18"/>
      <c r="AC6" s="18"/>
      <c r="AD6" s="18"/>
      <c r="AE6" s="18"/>
      <c r="AH6" s="682"/>
      <c r="AI6" s="682"/>
      <c r="AJ6" s="682"/>
      <c r="AK6" s="682"/>
      <c r="AL6" s="682"/>
      <c r="AM6" s="682"/>
      <c r="AN6" s="682"/>
      <c r="AO6" s="682"/>
      <c r="AP6" s="682"/>
      <c r="AQ6" s="682"/>
      <c r="AR6" s="682"/>
      <c r="AS6" s="682"/>
      <c r="AT6" s="682"/>
      <c r="AU6" s="682"/>
      <c r="BG6" s="4"/>
      <c r="BH6" s="4"/>
      <c r="BI6" s="4"/>
      <c r="CB6" s="4"/>
      <c r="CC6" s="4"/>
      <c r="CD6" s="4"/>
      <c r="CW6" s="4"/>
      <c r="CX6" s="4"/>
      <c r="CY6" s="4"/>
      <c r="DR6" s="4"/>
      <c r="DS6" s="4"/>
      <c r="DT6" s="4"/>
      <c r="EM6" s="4"/>
      <c r="EN6" s="4"/>
      <c r="EO6" s="4"/>
      <c r="FH6" s="4"/>
      <c r="FI6" s="4"/>
      <c r="FJ6" s="4"/>
    </row>
    <row r="7" spans="1:166" s="2" customFormat="1">
      <c r="A7" s="5">
        <v>0.375</v>
      </c>
      <c r="B7" s="18"/>
      <c r="C7" s="18"/>
      <c r="D7" s="18"/>
      <c r="E7" s="18"/>
      <c r="F7" s="28" t="s">
        <v>121</v>
      </c>
      <c r="G7" s="18"/>
      <c r="H7" s="18"/>
      <c r="I7" s="18"/>
      <c r="J7" s="18"/>
      <c r="K7" s="18"/>
      <c r="L7" s="18"/>
      <c r="M7" s="18"/>
      <c r="N7" s="18"/>
      <c r="O7" s="18"/>
      <c r="P7" s="18"/>
      <c r="Q7" s="18"/>
      <c r="R7" s="18"/>
      <c r="S7" s="18"/>
      <c r="T7" s="18"/>
      <c r="U7" s="18"/>
      <c r="V7" s="18"/>
      <c r="W7" s="18"/>
      <c r="X7" s="18"/>
      <c r="Y7" s="18"/>
      <c r="Z7" s="19"/>
      <c r="AA7" s="18"/>
      <c r="AB7" s="18"/>
      <c r="AC7" s="18"/>
      <c r="AD7" s="18"/>
      <c r="AE7" s="18"/>
      <c r="AH7" s="682"/>
      <c r="AI7" s="682"/>
      <c r="AJ7" s="682"/>
      <c r="AK7" s="682"/>
      <c r="AL7" s="682"/>
      <c r="AM7" s="682"/>
      <c r="AN7" s="682"/>
      <c r="AO7" s="682"/>
      <c r="AP7" s="682"/>
      <c r="AQ7" s="682"/>
      <c r="AR7" s="682"/>
      <c r="AS7" s="682"/>
      <c r="AT7" s="682"/>
      <c r="AU7" s="682"/>
      <c r="BG7" s="4"/>
      <c r="BH7" s="4"/>
      <c r="BI7" s="4"/>
      <c r="CB7" s="4"/>
      <c r="CC7" s="4"/>
      <c r="CD7" s="4"/>
      <c r="CW7" s="4"/>
      <c r="CX7" s="4"/>
      <c r="CY7" s="4"/>
      <c r="DR7" s="4"/>
      <c r="DS7" s="4"/>
      <c r="DT7" s="4"/>
      <c r="EM7" s="4"/>
      <c r="EN7" s="4"/>
      <c r="EO7" s="4"/>
      <c r="FH7" s="4"/>
      <c r="FI7" s="4"/>
      <c r="FJ7" s="4"/>
    </row>
    <row r="8" spans="1:166" s="2" customFormat="1">
      <c r="A8" s="5">
        <v>0.38541666666666702</v>
      </c>
      <c r="B8" s="18"/>
      <c r="C8" s="18"/>
      <c r="D8" s="18"/>
      <c r="E8" s="18"/>
      <c r="F8" s="25"/>
      <c r="G8" s="28">
        <v>1</v>
      </c>
      <c r="H8" s="18"/>
      <c r="I8" s="18"/>
      <c r="J8" s="18"/>
      <c r="K8" s="18"/>
      <c r="L8" s="18"/>
      <c r="M8" s="18"/>
      <c r="N8" s="18"/>
      <c r="O8" s="18"/>
      <c r="P8" s="18"/>
      <c r="Q8" s="18"/>
      <c r="R8" s="18"/>
      <c r="S8" s="18"/>
      <c r="T8" s="18"/>
      <c r="U8" s="18"/>
      <c r="V8" s="18"/>
      <c r="W8" s="18"/>
      <c r="X8" s="18"/>
      <c r="Y8" s="18"/>
      <c r="Z8" s="19"/>
      <c r="AA8" s="18"/>
      <c r="AB8" s="18"/>
      <c r="AC8" s="18"/>
      <c r="AD8" s="18"/>
      <c r="AE8" s="18"/>
      <c r="AH8" s="682"/>
      <c r="AI8" s="682"/>
      <c r="AJ8" s="682"/>
      <c r="AK8" s="682"/>
      <c r="AL8" s="682"/>
      <c r="AM8" s="682"/>
      <c r="AN8" s="682"/>
      <c r="AO8" s="682"/>
      <c r="AP8" s="682"/>
      <c r="AQ8" s="682"/>
      <c r="AR8" s="682"/>
      <c r="AS8" s="682"/>
      <c r="AT8" s="682"/>
      <c r="AU8" s="682"/>
      <c r="BG8" s="4"/>
      <c r="BH8" s="4"/>
      <c r="BI8" s="4"/>
      <c r="CB8" s="4"/>
      <c r="CC8" s="4"/>
      <c r="CD8" s="4"/>
      <c r="CW8" s="4"/>
      <c r="CX8" s="4"/>
      <c r="CY8" s="4"/>
      <c r="DR8" s="4"/>
      <c r="DS8" s="4"/>
      <c r="DT8" s="4"/>
      <c r="EM8" s="4"/>
      <c r="EN8" s="4"/>
      <c r="EO8" s="4"/>
      <c r="FH8" s="4"/>
      <c r="FI8" s="4"/>
      <c r="FJ8" s="4"/>
    </row>
    <row r="9" spans="1:166" s="2" customFormat="1">
      <c r="A9" s="5">
        <v>0.39583333333333298</v>
      </c>
      <c r="B9" s="18"/>
      <c r="C9" s="18"/>
      <c r="D9" s="18"/>
      <c r="E9" s="18"/>
      <c r="F9" s="25"/>
      <c r="G9" s="28">
        <v>3</v>
      </c>
      <c r="H9" s="18"/>
      <c r="I9" s="18"/>
      <c r="J9" s="18"/>
      <c r="K9" s="18"/>
      <c r="L9" s="348"/>
      <c r="M9" s="18"/>
      <c r="N9" s="18"/>
      <c r="O9" s="18"/>
      <c r="P9" s="18"/>
      <c r="Q9" s="18"/>
      <c r="R9" s="18"/>
      <c r="S9" s="18"/>
      <c r="T9" s="18"/>
      <c r="U9" s="18"/>
      <c r="V9" s="18"/>
      <c r="W9" s="18"/>
      <c r="X9" s="18"/>
      <c r="Y9" s="18"/>
      <c r="Z9" s="19"/>
      <c r="AA9" s="18"/>
      <c r="AB9" s="18"/>
      <c r="AC9" s="18"/>
      <c r="AD9" s="18"/>
      <c r="AE9" s="18"/>
      <c r="AH9" s="682"/>
      <c r="AI9" s="682"/>
      <c r="AJ9" s="682"/>
      <c r="AK9" s="682"/>
      <c r="AL9" s="682"/>
      <c r="AM9" s="682"/>
      <c r="AN9" s="682"/>
      <c r="AO9" s="682"/>
      <c r="AP9" s="682"/>
      <c r="AQ9" s="682"/>
      <c r="AR9" s="682"/>
      <c r="AS9" s="682"/>
      <c r="AT9" s="682"/>
      <c r="AU9" s="682"/>
      <c r="BG9" s="4"/>
      <c r="BH9" s="4"/>
      <c r="BI9" s="4"/>
      <c r="CB9" s="4"/>
      <c r="CC9" s="4"/>
      <c r="CD9" s="4"/>
      <c r="CW9" s="4"/>
      <c r="CX9" s="4"/>
      <c r="CY9" s="4"/>
      <c r="DR9" s="4"/>
      <c r="DS9" s="4"/>
      <c r="DT9" s="4"/>
      <c r="EM9" s="4"/>
      <c r="EN9" s="4"/>
      <c r="EO9" s="4"/>
      <c r="FH9" s="4"/>
      <c r="FI9" s="4"/>
      <c r="FJ9" s="4"/>
    </row>
    <row r="10" spans="1:166" s="2" customFormat="1">
      <c r="A10" s="5">
        <v>0.40625</v>
      </c>
      <c r="B10" s="18"/>
      <c r="C10" s="18"/>
      <c r="D10" s="18"/>
      <c r="E10" s="18"/>
      <c r="F10" s="25"/>
      <c r="G10" s="18"/>
      <c r="H10" s="18"/>
      <c r="I10" s="18"/>
      <c r="J10" s="18"/>
      <c r="K10" s="18"/>
      <c r="L10" s="349"/>
      <c r="M10" s="18"/>
      <c r="N10" s="18"/>
      <c r="O10" s="18"/>
      <c r="P10" s="18"/>
      <c r="Q10" s="18"/>
      <c r="R10" s="18"/>
      <c r="S10" s="18"/>
      <c r="T10" s="18"/>
      <c r="U10" s="18"/>
      <c r="V10" s="18"/>
      <c r="W10" s="18"/>
      <c r="X10" s="18"/>
      <c r="Y10" s="18"/>
      <c r="Z10" s="19"/>
      <c r="AA10" s="18"/>
      <c r="AB10" s="18"/>
      <c r="AC10" s="18"/>
      <c r="AD10" s="18"/>
      <c r="AE10" s="18"/>
      <c r="AH10" s="682"/>
      <c r="AI10" s="682"/>
      <c r="AJ10" s="682"/>
      <c r="AK10" s="682"/>
      <c r="AL10" s="682"/>
      <c r="AM10" s="682"/>
      <c r="AN10" s="682"/>
      <c r="AO10" s="682"/>
      <c r="AP10" s="682"/>
      <c r="AQ10" s="682"/>
      <c r="AR10" s="682"/>
      <c r="AS10" s="682"/>
      <c r="AT10" s="682"/>
      <c r="AU10" s="682"/>
      <c r="BG10" s="4"/>
      <c r="BH10" s="4"/>
      <c r="BI10" s="4"/>
      <c r="CB10" s="4"/>
      <c r="CC10" s="4"/>
      <c r="CD10" s="4"/>
      <c r="CW10" s="4"/>
      <c r="CX10" s="4"/>
      <c r="CY10" s="4"/>
      <c r="DR10" s="4"/>
      <c r="DS10" s="4"/>
      <c r="DT10" s="4"/>
      <c r="EM10" s="4"/>
      <c r="EN10" s="4"/>
      <c r="EO10" s="4"/>
      <c r="FH10" s="4"/>
      <c r="FI10" s="4"/>
      <c r="FJ10" s="4"/>
    </row>
    <row r="11" spans="1:166" s="2" customFormat="1">
      <c r="A11" s="5">
        <v>0.41666666666666702</v>
      </c>
      <c r="B11" s="18"/>
      <c r="C11" s="18"/>
      <c r="D11" s="18"/>
      <c r="E11" s="18"/>
      <c r="F11" s="25"/>
      <c r="G11" s="18"/>
      <c r="H11" s="18"/>
      <c r="I11" s="18"/>
      <c r="J11" s="18"/>
      <c r="K11" s="18"/>
      <c r="L11" s="18"/>
      <c r="M11" s="18"/>
      <c r="N11" s="18"/>
      <c r="O11" s="18"/>
      <c r="P11" s="18"/>
      <c r="Q11" s="18"/>
      <c r="R11" s="18"/>
      <c r="S11" s="18"/>
      <c r="T11" s="18"/>
      <c r="U11" s="18"/>
      <c r="V11" s="18"/>
      <c r="W11" s="18"/>
      <c r="X11" s="18"/>
      <c r="Y11" s="18"/>
      <c r="Z11" s="19"/>
      <c r="AA11" s="18"/>
      <c r="AB11" s="18"/>
      <c r="AC11" s="18"/>
      <c r="AD11" s="18"/>
      <c r="AE11" s="18"/>
      <c r="AH11" s="682"/>
      <c r="AI11" s="682"/>
      <c r="AJ11" s="682"/>
      <c r="AK11" s="682"/>
      <c r="AL11" s="682"/>
      <c r="AM11" s="682"/>
      <c r="AN11" s="682"/>
      <c r="AO11" s="682"/>
      <c r="AP11" s="682"/>
      <c r="AQ11" s="682"/>
      <c r="AR11" s="682"/>
      <c r="AS11" s="682"/>
      <c r="AT11" s="682"/>
      <c r="AU11" s="682"/>
      <c r="BG11" s="4"/>
      <c r="BH11" s="4"/>
      <c r="BI11" s="4"/>
      <c r="CB11" s="4"/>
      <c r="CC11" s="4"/>
      <c r="CD11" s="4"/>
      <c r="CW11" s="4"/>
      <c r="CX11" s="4"/>
      <c r="CY11" s="4"/>
      <c r="DR11" s="4"/>
      <c r="DS11" s="4"/>
      <c r="DT11" s="4"/>
      <c r="EM11" s="4"/>
      <c r="EN11" s="4"/>
      <c r="EO11" s="4"/>
      <c r="FH11" s="4"/>
      <c r="FI11" s="4"/>
      <c r="FJ11" s="4"/>
    </row>
    <row r="12" spans="1:166" s="2" customFormat="1">
      <c r="A12" s="5">
        <v>0.42708333333333298</v>
      </c>
      <c r="B12" s="18"/>
      <c r="C12" s="18"/>
      <c r="D12" s="18"/>
      <c r="E12" s="18"/>
      <c r="F12" s="28">
        <v>1</v>
      </c>
      <c r="G12" s="18"/>
      <c r="H12" s="18"/>
      <c r="I12" s="18"/>
      <c r="J12" s="18"/>
      <c r="K12" s="18"/>
      <c r="L12" s="18"/>
      <c r="M12" s="18"/>
      <c r="N12" s="18"/>
      <c r="O12" s="18"/>
      <c r="P12" s="18"/>
      <c r="Q12" s="18"/>
      <c r="R12" s="18"/>
      <c r="S12" s="18"/>
      <c r="T12" s="18"/>
      <c r="U12" s="18"/>
      <c r="V12" s="18"/>
      <c r="W12" s="18"/>
      <c r="X12" s="18"/>
      <c r="Y12" s="18"/>
      <c r="Z12" s="19"/>
      <c r="AA12" s="18"/>
      <c r="AB12" s="18"/>
      <c r="AC12" s="18"/>
      <c r="AD12" s="18"/>
      <c r="AE12" s="18"/>
      <c r="AH12" s="682"/>
      <c r="AI12" s="682"/>
      <c r="AJ12" s="682"/>
      <c r="AK12" s="682"/>
      <c r="AL12" s="682"/>
      <c r="AM12" s="682"/>
      <c r="AN12" s="682"/>
      <c r="AO12" s="682"/>
      <c r="AP12" s="682"/>
      <c r="AQ12" s="682"/>
      <c r="AR12" s="682"/>
      <c r="AS12" s="682"/>
      <c r="AT12" s="682"/>
      <c r="AU12" s="682"/>
      <c r="BG12" s="4"/>
      <c r="BH12" s="4"/>
      <c r="BI12" s="4"/>
      <c r="CB12" s="4"/>
      <c r="CC12" s="4"/>
      <c r="CD12" s="4"/>
      <c r="CW12" s="4"/>
      <c r="CX12" s="4"/>
      <c r="CY12" s="4"/>
      <c r="DR12" s="4"/>
      <c r="DS12" s="4"/>
      <c r="DT12" s="4"/>
      <c r="EM12" s="4"/>
      <c r="EN12" s="4"/>
      <c r="EO12" s="4"/>
      <c r="FH12" s="4"/>
      <c r="FI12" s="4"/>
      <c r="FJ12" s="4"/>
    </row>
    <row r="13" spans="1:166" s="2" customFormat="1">
      <c r="A13" s="5">
        <v>0.4375</v>
      </c>
      <c r="B13" s="18"/>
      <c r="C13" s="18"/>
      <c r="D13" s="18"/>
      <c r="E13" s="18"/>
      <c r="F13" s="25"/>
      <c r="G13" s="18"/>
      <c r="H13" s="18"/>
      <c r="I13" s="18"/>
      <c r="J13" s="18"/>
      <c r="K13" s="18"/>
      <c r="L13" s="18"/>
      <c r="M13" s="18"/>
      <c r="N13" s="18"/>
      <c r="O13" s="18"/>
      <c r="P13" s="18"/>
      <c r="Q13" s="18"/>
      <c r="R13" s="18"/>
      <c r="S13" s="18"/>
      <c r="T13" s="18"/>
      <c r="U13" s="18"/>
      <c r="V13" s="18"/>
      <c r="W13" s="18"/>
      <c r="X13" s="18"/>
      <c r="Y13" s="18"/>
      <c r="Z13" s="19"/>
      <c r="AA13" s="18"/>
      <c r="AB13" s="18"/>
      <c r="AC13" s="18"/>
      <c r="AD13" s="18"/>
      <c r="AE13" s="18"/>
      <c r="AH13" s="682"/>
      <c r="AI13" s="682"/>
      <c r="AJ13" s="682"/>
      <c r="AK13" s="682"/>
      <c r="AL13" s="682"/>
      <c r="AM13" s="682"/>
      <c r="AN13" s="682"/>
      <c r="AO13" s="682"/>
      <c r="AP13" s="682"/>
      <c r="AQ13" s="682"/>
      <c r="AR13" s="682"/>
      <c r="AS13" s="682"/>
      <c r="AT13" s="682"/>
      <c r="AU13" s="682"/>
      <c r="BG13" s="4"/>
      <c r="BH13" s="4"/>
      <c r="BI13" s="4"/>
      <c r="CB13" s="4"/>
      <c r="CC13" s="4"/>
      <c r="CD13" s="4"/>
      <c r="CW13" s="4"/>
      <c r="CX13" s="4"/>
      <c r="CY13" s="4"/>
      <c r="DR13" s="4"/>
      <c r="DS13" s="4"/>
      <c r="DT13" s="4"/>
      <c r="EM13" s="4"/>
      <c r="EN13" s="4"/>
      <c r="EO13" s="4"/>
      <c r="FH13" s="4"/>
      <c r="FI13" s="4"/>
      <c r="FJ13" s="4"/>
    </row>
    <row r="14" spans="1:166" s="2" customFormat="1">
      <c r="A14" s="5">
        <v>0.44791666666666702</v>
      </c>
      <c r="B14" s="18"/>
      <c r="C14" s="18"/>
      <c r="D14" s="18"/>
      <c r="E14" s="18"/>
      <c r="F14" s="25"/>
      <c r="G14" s="18"/>
      <c r="H14" s="18"/>
      <c r="I14" s="18"/>
      <c r="J14" s="18"/>
      <c r="K14" s="18"/>
      <c r="L14" s="18"/>
      <c r="M14" s="18"/>
      <c r="N14" s="18"/>
      <c r="O14" s="18"/>
      <c r="P14" s="18"/>
      <c r="Q14" s="18"/>
      <c r="R14" s="18"/>
      <c r="S14" s="18"/>
      <c r="T14" s="18"/>
      <c r="U14" s="18"/>
      <c r="V14" s="18"/>
      <c r="W14" s="18"/>
      <c r="X14" s="18"/>
      <c r="Y14" s="18"/>
      <c r="Z14" s="19"/>
      <c r="AA14" s="18"/>
      <c r="AB14" s="18"/>
      <c r="AC14" s="18"/>
      <c r="AD14" s="18"/>
      <c r="AE14" s="18"/>
      <c r="AH14" s="682"/>
      <c r="AI14" s="682"/>
      <c r="AJ14" s="682"/>
      <c r="AK14" s="682"/>
      <c r="AL14" s="682"/>
      <c r="AM14" s="682"/>
      <c r="AN14" s="682"/>
      <c r="AO14" s="682"/>
      <c r="AP14" s="682"/>
      <c r="AQ14" s="682"/>
      <c r="AR14" s="682"/>
      <c r="AS14" s="682"/>
      <c r="AT14" s="682"/>
      <c r="AU14" s="682"/>
      <c r="BG14" s="4"/>
      <c r="BH14" s="4"/>
      <c r="BI14" s="4"/>
      <c r="CB14" s="4"/>
      <c r="CC14" s="4"/>
      <c r="CD14" s="4"/>
      <c r="CW14" s="4"/>
      <c r="CX14" s="4"/>
      <c r="CY14" s="4"/>
      <c r="DR14" s="4"/>
      <c r="DS14" s="4"/>
      <c r="DT14" s="4"/>
      <c r="EM14" s="4"/>
      <c r="EN14" s="4"/>
      <c r="EO14" s="4"/>
      <c r="FH14" s="4"/>
      <c r="FI14" s="4"/>
      <c r="FJ14" s="4"/>
    </row>
    <row r="15" spans="1:166" s="2" customFormat="1">
      <c r="A15" s="5">
        <v>0.45833333333333298</v>
      </c>
      <c r="B15" s="20"/>
      <c r="C15" s="20"/>
      <c r="D15" s="20"/>
      <c r="E15" s="20"/>
      <c r="F15" s="26"/>
      <c r="G15" s="20"/>
      <c r="H15" s="20"/>
      <c r="I15" s="20"/>
      <c r="J15" s="18"/>
      <c r="K15" s="20"/>
      <c r="L15" s="20"/>
      <c r="M15" s="20"/>
      <c r="N15" s="20"/>
      <c r="O15" s="20"/>
      <c r="P15" s="20"/>
      <c r="Q15" s="20"/>
      <c r="R15" s="20"/>
      <c r="S15" s="20"/>
      <c r="T15" s="20"/>
      <c r="U15" s="20"/>
      <c r="V15" s="20"/>
      <c r="W15" s="20"/>
      <c r="X15" s="20"/>
      <c r="Y15" s="20"/>
      <c r="Z15" s="21"/>
      <c r="AA15" s="20"/>
      <c r="AB15" s="20"/>
      <c r="AC15" s="20"/>
      <c r="AD15" s="20"/>
      <c r="AE15" s="20"/>
      <c r="AH15" s="682"/>
      <c r="AI15" s="682"/>
      <c r="AJ15" s="682"/>
      <c r="AK15" s="682"/>
      <c r="AL15" s="682"/>
      <c r="AM15" s="682"/>
      <c r="AN15" s="682"/>
      <c r="AO15" s="682"/>
      <c r="AP15" s="682"/>
      <c r="AQ15" s="682"/>
      <c r="AR15" s="682"/>
      <c r="AS15" s="682"/>
      <c r="AT15" s="682"/>
      <c r="AU15" s="682"/>
      <c r="BG15" s="4"/>
      <c r="BH15" s="4"/>
      <c r="BI15" s="4"/>
      <c r="CB15" s="4"/>
      <c r="CC15" s="4"/>
      <c r="CD15" s="4"/>
      <c r="CW15" s="4"/>
      <c r="CX15" s="4"/>
      <c r="CY15" s="4"/>
      <c r="DR15" s="4"/>
      <c r="DS15" s="4"/>
      <c r="DT15" s="4"/>
      <c r="EM15" s="4"/>
      <c r="EN15" s="4"/>
      <c r="EO15" s="4"/>
      <c r="FH15" s="4"/>
      <c r="FI15" s="4"/>
      <c r="FJ15" s="4"/>
    </row>
    <row r="16" spans="1:166" s="2" customFormat="1">
      <c r="A16" s="5">
        <v>0.46875</v>
      </c>
      <c r="B16" s="18"/>
      <c r="C16" s="18"/>
      <c r="D16" s="18"/>
      <c r="E16" s="18"/>
      <c r="F16" s="25"/>
      <c r="G16" s="18"/>
      <c r="H16" s="18"/>
      <c r="I16" s="18"/>
      <c r="J16" s="18"/>
      <c r="K16" s="18"/>
      <c r="L16" s="18"/>
      <c r="M16" s="18"/>
      <c r="N16" s="18"/>
      <c r="O16" s="18"/>
      <c r="P16" s="18"/>
      <c r="Q16" s="18"/>
      <c r="R16" s="18"/>
      <c r="S16" s="18"/>
      <c r="T16" s="18"/>
      <c r="U16" s="18"/>
      <c r="V16" s="18"/>
      <c r="W16" s="18"/>
      <c r="X16" s="18"/>
      <c r="Y16" s="18"/>
      <c r="Z16" s="19"/>
      <c r="AA16" s="18"/>
      <c r="AB16" s="18"/>
      <c r="AC16" s="18"/>
      <c r="AD16" s="18"/>
      <c r="AE16" s="18"/>
      <c r="AH16" s="682"/>
      <c r="AI16" s="682"/>
      <c r="AJ16" s="682"/>
      <c r="AK16" s="682"/>
      <c r="AL16" s="682"/>
      <c r="AM16" s="682"/>
      <c r="AN16" s="682"/>
      <c r="AO16" s="682"/>
      <c r="AP16" s="682"/>
      <c r="AQ16" s="682"/>
      <c r="AR16" s="682"/>
      <c r="AS16" s="682"/>
      <c r="AT16" s="682"/>
      <c r="AU16" s="682"/>
      <c r="BG16" s="4"/>
      <c r="BH16" s="4"/>
      <c r="BI16" s="4"/>
      <c r="CB16" s="4"/>
      <c r="CC16" s="4"/>
      <c r="CD16" s="4"/>
      <c r="CW16" s="4"/>
      <c r="CX16" s="4"/>
      <c r="CY16" s="4"/>
      <c r="DR16" s="4"/>
      <c r="DS16" s="4"/>
      <c r="DT16" s="4"/>
      <c r="EM16" s="4"/>
      <c r="EN16" s="4"/>
      <c r="EO16" s="4"/>
      <c r="FH16" s="4"/>
      <c r="FI16" s="4"/>
      <c r="FJ16" s="4"/>
    </row>
    <row r="17" spans="1:166" s="2" customFormat="1">
      <c r="A17" s="5">
        <v>0.47916666666666702</v>
      </c>
      <c r="B17" s="18"/>
      <c r="C17" s="18"/>
      <c r="D17" s="18"/>
      <c r="E17" s="18"/>
      <c r="F17" s="25"/>
      <c r="G17" s="18"/>
      <c r="H17" s="18"/>
      <c r="I17" s="18"/>
      <c r="J17" s="18"/>
      <c r="K17" s="18"/>
      <c r="L17" s="349"/>
      <c r="M17" s="18"/>
      <c r="N17" s="18"/>
      <c r="O17" s="18"/>
      <c r="P17" s="18"/>
      <c r="Q17" s="18"/>
      <c r="R17" s="18"/>
      <c r="S17" s="18"/>
      <c r="T17" s="18"/>
      <c r="U17" s="18"/>
      <c r="V17" s="351" t="s">
        <v>121</v>
      </c>
      <c r="W17" s="18"/>
      <c r="X17" s="18"/>
      <c r="Y17" s="18"/>
      <c r="Z17" s="19"/>
      <c r="AA17" s="18"/>
      <c r="AB17" s="18"/>
      <c r="AC17" s="18"/>
      <c r="AD17" s="18"/>
      <c r="AE17" s="18"/>
      <c r="AH17" s="9"/>
      <c r="AI17" s="9"/>
      <c r="AJ17" s="9"/>
      <c r="AK17" s="9"/>
      <c r="AL17" s="9"/>
      <c r="AM17" s="9"/>
      <c r="AN17" s="9"/>
      <c r="AO17" s="9"/>
      <c r="AP17" s="9"/>
      <c r="AQ17" s="9"/>
      <c r="AR17" s="9"/>
      <c r="AS17" s="9"/>
      <c r="AT17" s="9"/>
      <c r="AU17" s="9"/>
      <c r="BG17" s="4"/>
      <c r="BH17" s="4"/>
      <c r="BI17" s="4"/>
      <c r="CB17" s="4"/>
      <c r="CC17" s="4"/>
      <c r="CD17" s="4"/>
      <c r="CW17" s="4"/>
      <c r="CX17" s="4"/>
      <c r="CY17" s="4"/>
      <c r="DR17" s="4"/>
      <c r="DS17" s="4"/>
      <c r="DT17" s="4"/>
      <c r="EM17" s="4"/>
      <c r="EN17" s="4"/>
      <c r="EO17" s="4"/>
      <c r="FH17" s="4"/>
      <c r="FI17" s="4"/>
      <c r="FJ17" s="4"/>
    </row>
    <row r="18" spans="1:166" s="2" customFormat="1">
      <c r="A18" s="5">
        <v>0.48958333333333298</v>
      </c>
      <c r="B18" s="18"/>
      <c r="C18" s="18"/>
      <c r="D18" s="18"/>
      <c r="E18" s="18"/>
      <c r="F18" s="25"/>
      <c r="G18" s="18"/>
      <c r="H18" s="18"/>
      <c r="I18" s="18"/>
      <c r="J18" s="18"/>
      <c r="K18" s="18"/>
      <c r="L18" s="18"/>
      <c r="M18" s="18"/>
      <c r="N18" s="18"/>
      <c r="O18" s="18"/>
      <c r="P18" s="18"/>
      <c r="Q18" s="18"/>
      <c r="R18" s="18"/>
      <c r="S18" s="18"/>
      <c r="T18" s="18"/>
      <c r="U18" s="18"/>
      <c r="V18" s="18"/>
      <c r="W18" s="18"/>
      <c r="X18" s="18"/>
      <c r="Y18" s="18"/>
      <c r="Z18" s="19"/>
      <c r="AA18" s="18"/>
      <c r="AB18" s="18"/>
      <c r="AC18" s="18"/>
      <c r="AD18" s="18"/>
      <c r="AE18" s="18"/>
      <c r="AH18" s="684" t="s">
        <v>115</v>
      </c>
      <c r="AI18" s="684"/>
      <c r="AU18" s="9"/>
      <c r="BG18" s="4"/>
      <c r="BH18" s="4"/>
      <c r="BI18" s="4"/>
      <c r="CB18" s="4"/>
      <c r="CC18" s="4"/>
      <c r="CD18" s="4"/>
      <c r="CW18" s="4"/>
      <c r="CX18" s="4"/>
      <c r="CY18" s="4"/>
      <c r="DR18" s="4"/>
      <c r="DS18" s="4"/>
      <c r="DT18" s="4"/>
      <c r="EM18" s="4"/>
      <c r="EN18" s="4"/>
      <c r="EO18" s="4"/>
      <c r="FH18" s="4"/>
      <c r="FI18" s="4"/>
      <c r="FJ18" s="4"/>
    </row>
    <row r="19" spans="1:166" s="2" customFormat="1">
      <c r="A19" s="5">
        <v>0.5</v>
      </c>
      <c r="B19" s="18"/>
      <c r="C19" s="18"/>
      <c r="D19" s="18"/>
      <c r="E19" s="18"/>
      <c r="F19" s="25"/>
      <c r="G19" s="18"/>
      <c r="H19" s="18"/>
      <c r="I19" s="18"/>
      <c r="J19" s="18"/>
      <c r="K19" s="18"/>
      <c r="L19" s="18"/>
      <c r="M19" s="18"/>
      <c r="N19" s="18"/>
      <c r="O19" s="18"/>
      <c r="P19" s="18"/>
      <c r="Q19" s="18"/>
      <c r="R19" s="18"/>
      <c r="S19" s="18"/>
      <c r="T19" s="18"/>
      <c r="U19" s="28">
        <v>1</v>
      </c>
      <c r="V19" s="18"/>
      <c r="W19" s="18"/>
      <c r="X19" s="18"/>
      <c r="Y19" s="18"/>
      <c r="Z19" s="19"/>
      <c r="AA19" s="18"/>
      <c r="AB19" s="18"/>
      <c r="AC19" s="18"/>
      <c r="AD19" s="18"/>
      <c r="AE19" s="18"/>
      <c r="AU19" s="9"/>
      <c r="BG19" s="4"/>
      <c r="BH19" s="4"/>
      <c r="BI19" s="4"/>
      <c r="CB19" s="4"/>
      <c r="CC19" s="4"/>
      <c r="CD19" s="4"/>
      <c r="CW19" s="4"/>
      <c r="CX19" s="4"/>
      <c r="CY19" s="4"/>
      <c r="DR19" s="4"/>
      <c r="DS19" s="4"/>
      <c r="DT19" s="4"/>
      <c r="EM19" s="4"/>
      <c r="EN19" s="4"/>
      <c r="EO19" s="4"/>
      <c r="FH19" s="4"/>
      <c r="FI19" s="4"/>
      <c r="FJ19" s="4"/>
    </row>
    <row r="20" spans="1:166" s="2" customFormat="1">
      <c r="A20" s="5">
        <v>0.51041666666666696</v>
      </c>
      <c r="B20" s="18"/>
      <c r="C20" s="18"/>
      <c r="D20" s="18"/>
      <c r="E20" s="18"/>
      <c r="F20" s="25"/>
      <c r="G20" s="18"/>
      <c r="H20" s="18"/>
      <c r="I20" s="18"/>
      <c r="J20" s="18"/>
      <c r="K20" s="18"/>
      <c r="L20" s="18"/>
      <c r="M20" s="18"/>
      <c r="N20" s="18"/>
      <c r="O20" s="18"/>
      <c r="P20" s="18"/>
      <c r="Q20" s="18"/>
      <c r="R20" s="18"/>
      <c r="S20" s="18"/>
      <c r="T20" s="18"/>
      <c r="U20" s="18"/>
      <c r="V20" s="18"/>
      <c r="W20" s="18"/>
      <c r="X20" s="18"/>
      <c r="Y20" s="18"/>
      <c r="Z20" s="19"/>
      <c r="AA20" s="18"/>
      <c r="AB20" s="18"/>
      <c r="AC20" s="18"/>
      <c r="AD20" s="18"/>
      <c r="AE20" s="18"/>
      <c r="AH20" s="6"/>
      <c r="AI20" s="7"/>
      <c r="AJ20" s="679" t="s">
        <v>0</v>
      </c>
      <c r="AK20" s="679"/>
      <c r="AL20" s="679"/>
      <c r="AM20" s="679"/>
      <c r="AN20" s="9"/>
      <c r="AO20" s="8"/>
      <c r="AP20" s="7"/>
      <c r="AQ20" s="679" t="s">
        <v>1</v>
      </c>
      <c r="AR20" s="679"/>
      <c r="AS20" s="679"/>
      <c r="AT20" s="679"/>
      <c r="BG20" s="4"/>
      <c r="BH20" s="4"/>
      <c r="BI20" s="4"/>
      <c r="CB20" s="4"/>
      <c r="CC20" s="4"/>
      <c r="CD20" s="4"/>
      <c r="CW20" s="4"/>
      <c r="CX20" s="4"/>
      <c r="CY20" s="4"/>
      <c r="DR20" s="4"/>
      <c r="DS20" s="4"/>
      <c r="DT20" s="4"/>
      <c r="EM20" s="4"/>
      <c r="EN20" s="4"/>
      <c r="EO20" s="4"/>
      <c r="FH20" s="4"/>
      <c r="FI20" s="4"/>
      <c r="FJ20" s="4"/>
    </row>
    <row r="21" spans="1:166" s="2" customFormat="1">
      <c r="A21" s="5">
        <v>0.52083333333333304</v>
      </c>
      <c r="B21" s="18"/>
      <c r="C21" s="18"/>
      <c r="D21" s="18"/>
      <c r="E21" s="18"/>
      <c r="F21" s="25"/>
      <c r="G21" s="18"/>
      <c r="H21" s="18"/>
      <c r="I21" s="18"/>
      <c r="J21" s="18"/>
      <c r="K21" s="18"/>
      <c r="L21" s="18"/>
      <c r="M21" s="18"/>
      <c r="N21" s="18"/>
      <c r="O21" s="18"/>
      <c r="P21" s="18"/>
      <c r="Q21" s="18"/>
      <c r="R21" s="18"/>
      <c r="S21" s="18"/>
      <c r="T21" s="18"/>
      <c r="U21" s="18"/>
      <c r="V21" s="18"/>
      <c r="W21" s="18"/>
      <c r="X21" s="18"/>
      <c r="Y21" s="18"/>
      <c r="Z21" s="19"/>
      <c r="AA21" s="18"/>
      <c r="AB21" s="18"/>
      <c r="AC21" s="18"/>
      <c r="AD21" s="18"/>
      <c r="AE21" s="18"/>
      <c r="AH21" s="9"/>
      <c r="AI21" s="9"/>
      <c r="AJ21" s="9"/>
      <c r="AK21" s="9"/>
      <c r="AL21" s="9"/>
      <c r="AM21" s="9"/>
      <c r="AN21" s="9"/>
      <c r="AO21" s="9"/>
      <c r="AP21" s="9"/>
      <c r="AQ21" s="9"/>
      <c r="AR21" s="9"/>
      <c r="AS21" s="9"/>
      <c r="AT21" s="9"/>
      <c r="AU21" s="9"/>
      <c r="BG21" s="4"/>
      <c r="BH21" s="4"/>
      <c r="BI21" s="4"/>
      <c r="CB21" s="4"/>
      <c r="CC21" s="4"/>
      <c r="CD21" s="4"/>
      <c r="CW21" s="4"/>
      <c r="CX21" s="4"/>
      <c r="CY21" s="4"/>
      <c r="DR21" s="4"/>
      <c r="DS21" s="4"/>
      <c r="DT21" s="4"/>
      <c r="EM21" s="4"/>
      <c r="EN21" s="4"/>
      <c r="EO21" s="4"/>
      <c r="FH21" s="4"/>
      <c r="FI21" s="4"/>
      <c r="FJ21" s="4"/>
    </row>
    <row r="22" spans="1:166" s="2" customFormat="1" ht="13.5" thickBot="1">
      <c r="A22" s="5">
        <v>0.53125</v>
      </c>
      <c r="B22" s="18"/>
      <c r="C22" s="18"/>
      <c r="D22" s="18"/>
      <c r="E22" s="18"/>
      <c r="F22" s="25"/>
      <c r="G22" s="18"/>
      <c r="H22" s="18"/>
      <c r="I22" s="18"/>
      <c r="J22" s="18"/>
      <c r="K22" s="18"/>
      <c r="L22" s="18"/>
      <c r="M22" s="18"/>
      <c r="N22" s="18"/>
      <c r="O22" s="18"/>
      <c r="P22" s="18"/>
      <c r="Q22" s="18"/>
      <c r="R22" s="18"/>
      <c r="S22" s="18"/>
      <c r="T22" s="18"/>
      <c r="U22" s="18"/>
      <c r="V22" s="18"/>
      <c r="W22" s="18"/>
      <c r="X22" s="18"/>
      <c r="Y22" s="18"/>
      <c r="Z22" s="19"/>
      <c r="AA22" s="18"/>
      <c r="AB22" s="18"/>
      <c r="AC22" s="18"/>
      <c r="AD22" s="18"/>
      <c r="AE22" s="18"/>
      <c r="AU22" s="9"/>
      <c r="BG22" s="4"/>
      <c r="BH22" s="4"/>
      <c r="BI22" s="4"/>
      <c r="CB22" s="4"/>
      <c r="CC22" s="4"/>
      <c r="CD22" s="4"/>
      <c r="CW22" s="4"/>
      <c r="CX22" s="4"/>
      <c r="CY22" s="4"/>
      <c r="DR22" s="4"/>
      <c r="DS22" s="4"/>
      <c r="DT22" s="4"/>
      <c r="EM22" s="4"/>
      <c r="EN22" s="4"/>
      <c r="EO22" s="4"/>
      <c r="FH22" s="4"/>
      <c r="FI22" s="4"/>
      <c r="FJ22" s="4"/>
    </row>
    <row r="23" spans="1:166" s="2" customFormat="1">
      <c r="A23" s="5">
        <v>0.54166666666666696</v>
      </c>
      <c r="B23" s="18"/>
      <c r="C23" s="18"/>
      <c r="D23" s="28">
        <v>1</v>
      </c>
      <c r="E23" s="18"/>
      <c r="F23" s="30">
        <v>5</v>
      </c>
      <c r="G23" s="18"/>
      <c r="H23" s="18"/>
      <c r="I23" s="18"/>
      <c r="J23" s="18"/>
      <c r="K23" s="18"/>
      <c r="L23" s="18"/>
      <c r="M23" s="18"/>
      <c r="N23" s="18"/>
      <c r="O23" s="18"/>
      <c r="P23" s="18"/>
      <c r="Q23" s="18"/>
      <c r="R23" s="18"/>
      <c r="S23" s="18"/>
      <c r="T23" s="18"/>
      <c r="U23" s="18"/>
      <c r="V23" s="18"/>
      <c r="W23" s="18"/>
      <c r="X23" s="18"/>
      <c r="Y23" s="18"/>
      <c r="Z23" s="19"/>
      <c r="AA23" s="18"/>
      <c r="AB23" s="18"/>
      <c r="AC23" s="18"/>
      <c r="AD23" s="18"/>
      <c r="AE23" s="18"/>
      <c r="AH23" s="9"/>
      <c r="AI23" s="9"/>
      <c r="AJ23" s="9"/>
      <c r="AK23" s="9"/>
      <c r="AL23" s="9"/>
      <c r="AM23" s="9"/>
      <c r="AN23" s="9"/>
      <c r="AO23" s="9"/>
      <c r="AP23" s="9"/>
      <c r="AQ23" s="9"/>
      <c r="AR23" s="9"/>
      <c r="AS23" s="9"/>
      <c r="AT23" s="9"/>
      <c r="AU23" s="9"/>
      <c r="BG23" s="4"/>
      <c r="BH23" s="4"/>
      <c r="BI23" s="4"/>
      <c r="CB23" s="4"/>
      <c r="CC23" s="4"/>
      <c r="CD23" s="4"/>
      <c r="CW23" s="4"/>
      <c r="CX23" s="4"/>
      <c r="CY23" s="4"/>
      <c r="DR23" s="4"/>
      <c r="DS23" s="4"/>
      <c r="DT23" s="4"/>
      <c r="EM23" s="4"/>
      <c r="EN23" s="4"/>
      <c r="EO23" s="4"/>
      <c r="FH23" s="4"/>
      <c r="FI23" s="4"/>
      <c r="FJ23" s="4"/>
    </row>
    <row r="24" spans="1:166" s="2" customFormat="1">
      <c r="A24" s="5">
        <v>0.55208333333333304</v>
      </c>
      <c r="B24" s="18"/>
      <c r="C24" s="18"/>
      <c r="D24" s="18"/>
      <c r="E24" s="18"/>
      <c r="F24" s="18"/>
      <c r="G24" s="18"/>
      <c r="H24" s="18"/>
      <c r="I24" s="18"/>
      <c r="J24" s="18"/>
      <c r="K24" s="18"/>
      <c r="L24" s="18"/>
      <c r="M24" s="18"/>
      <c r="N24" s="18"/>
      <c r="O24" s="18"/>
      <c r="P24" s="18"/>
      <c r="Q24" s="18"/>
      <c r="R24" s="18"/>
      <c r="S24" s="18"/>
      <c r="T24" s="18"/>
      <c r="U24" s="18"/>
      <c r="V24" s="18"/>
      <c r="W24" s="18"/>
      <c r="X24" s="18"/>
      <c r="Y24" s="18"/>
      <c r="Z24" s="19"/>
      <c r="AA24" s="18"/>
      <c r="AB24" s="18"/>
      <c r="AC24" s="18"/>
      <c r="AD24" s="18"/>
      <c r="AE24" s="18"/>
      <c r="AH24" s="683"/>
      <c r="AI24" s="683"/>
      <c r="BG24" s="4"/>
      <c r="BH24" s="4"/>
      <c r="BI24" s="4"/>
      <c r="CB24" s="4"/>
      <c r="CC24" s="4"/>
      <c r="CD24" s="4"/>
      <c r="CW24" s="4"/>
      <c r="CX24" s="4"/>
      <c r="CY24" s="4"/>
      <c r="DR24" s="4"/>
      <c r="DS24" s="4"/>
      <c r="DT24" s="4"/>
      <c r="EM24" s="4"/>
      <c r="EN24" s="4"/>
      <c r="EO24" s="4"/>
      <c r="FH24" s="4"/>
      <c r="FI24" s="4"/>
      <c r="FJ24" s="4"/>
    </row>
    <row r="25" spans="1:166" s="2" customFormat="1">
      <c r="A25" s="5">
        <v>0.5625</v>
      </c>
      <c r="B25" s="18"/>
      <c r="C25" s="18"/>
      <c r="D25" s="28">
        <v>1</v>
      </c>
      <c r="E25" s="28">
        <v>1</v>
      </c>
      <c r="F25" s="28">
        <v>1</v>
      </c>
      <c r="G25" s="18"/>
      <c r="H25" s="18"/>
      <c r="I25" s="18"/>
      <c r="J25" s="18"/>
      <c r="K25" s="18"/>
      <c r="L25" s="28">
        <v>1</v>
      </c>
      <c r="M25" s="28" t="s">
        <v>121</v>
      </c>
      <c r="N25" s="18"/>
      <c r="O25" s="25"/>
      <c r="P25" s="18"/>
      <c r="Q25" s="18"/>
      <c r="R25" s="18"/>
      <c r="S25" s="28">
        <v>7</v>
      </c>
      <c r="T25" s="18"/>
      <c r="U25" s="18"/>
      <c r="V25" s="18"/>
      <c r="W25" s="18"/>
      <c r="X25" s="18"/>
      <c r="Y25" s="18"/>
      <c r="Z25" s="304"/>
      <c r="AA25" s="18"/>
      <c r="AB25" s="18"/>
      <c r="AC25" s="18"/>
      <c r="AD25" s="18"/>
      <c r="AE25" s="18"/>
      <c r="AJ25" s="137" t="str">
        <f>HYPERLINK("\\risintra-dept\DEPT\AFA\CAL\3000_GAL\3400_ESQUADRILHAS\3490_COMUM\MAPA_GM\GW","Arquivo de Documentos")</f>
        <v>Arquivo de Documentos</v>
      </c>
      <c r="AL25" s="4"/>
      <c r="AM25" s="4"/>
      <c r="AN25" s="4"/>
      <c r="BG25" s="4"/>
      <c r="BH25" s="4"/>
      <c r="BI25" s="4"/>
      <c r="CB25" s="4"/>
      <c r="CC25" s="4"/>
      <c r="CD25" s="4"/>
      <c r="CW25" s="4"/>
      <c r="CX25" s="4"/>
      <c r="CY25" s="4"/>
      <c r="DR25" s="4"/>
      <c r="DS25" s="4"/>
      <c r="DT25" s="4"/>
      <c r="EM25" s="4"/>
      <c r="EN25" s="4"/>
      <c r="EO25" s="4"/>
      <c r="FH25" s="4"/>
      <c r="FI25" s="4"/>
      <c r="FJ25" s="4"/>
    </row>
    <row r="26" spans="1:166" s="2" customFormat="1">
      <c r="A26" s="5">
        <v>0.57291666666666696</v>
      </c>
      <c r="B26" s="18"/>
      <c r="C26" s="18"/>
      <c r="D26" s="18"/>
      <c r="E26" s="18"/>
      <c r="F26" s="28">
        <v>3</v>
      </c>
      <c r="G26" s="18"/>
      <c r="H26" s="18"/>
      <c r="I26" s="18"/>
      <c r="J26" s="18"/>
      <c r="K26" s="18"/>
      <c r="L26" s="18"/>
      <c r="M26" s="28">
        <v>1</v>
      </c>
      <c r="N26" s="18"/>
      <c r="O26" s="18"/>
      <c r="P26" s="18"/>
      <c r="Q26" s="18"/>
      <c r="R26" s="18"/>
      <c r="S26" s="18"/>
      <c r="T26" s="18"/>
      <c r="U26" s="18"/>
      <c r="V26" s="18"/>
      <c r="W26" s="18"/>
      <c r="X26" s="18"/>
      <c r="Y26" s="18"/>
      <c r="Z26" s="19"/>
      <c r="AA26" s="18"/>
      <c r="AB26" s="18"/>
      <c r="AC26" s="18"/>
      <c r="AD26" s="18"/>
      <c r="AE26" s="18"/>
      <c r="AH26" s="7"/>
      <c r="AJ26" s="7"/>
      <c r="AK26" s="9"/>
      <c r="AL26" s="7"/>
      <c r="AM26" s="9"/>
      <c r="AN26" s="7"/>
      <c r="AO26" s="9"/>
      <c r="AP26" s="7"/>
      <c r="AQ26" s="9"/>
      <c r="AR26" s="7"/>
      <c r="BG26" s="4"/>
      <c r="BH26" s="4"/>
      <c r="BI26" s="4"/>
      <c r="CB26" s="4"/>
      <c r="CC26" s="4"/>
      <c r="CD26" s="4"/>
      <c r="CW26" s="4"/>
      <c r="CX26" s="4"/>
      <c r="CY26" s="4"/>
      <c r="DR26" s="4"/>
      <c r="DS26" s="4"/>
      <c r="DT26" s="4"/>
      <c r="EM26" s="4"/>
      <c r="EN26" s="4"/>
      <c r="EO26" s="4"/>
      <c r="FH26" s="4"/>
      <c r="FI26" s="4"/>
      <c r="FJ26" s="4"/>
    </row>
    <row r="27" spans="1:166" s="2" customFormat="1">
      <c r="A27" s="5">
        <v>0.58333333333333304</v>
      </c>
      <c r="B27" s="18"/>
      <c r="C27" s="18"/>
      <c r="D27" s="18"/>
      <c r="E27" s="18"/>
      <c r="F27" s="28">
        <v>3</v>
      </c>
      <c r="G27" s="18"/>
      <c r="H27" s="18"/>
      <c r="I27" s="18"/>
      <c r="J27" s="18"/>
      <c r="K27" s="18"/>
      <c r="L27" s="18"/>
      <c r="M27" s="28">
        <v>3</v>
      </c>
      <c r="N27" s="18"/>
      <c r="O27" s="18"/>
      <c r="P27" s="18"/>
      <c r="Q27" s="18"/>
      <c r="R27" s="18"/>
      <c r="S27" s="28">
        <v>1</v>
      </c>
      <c r="T27" s="28" t="s">
        <v>121</v>
      </c>
      <c r="U27" s="18"/>
      <c r="V27" s="18"/>
      <c r="W27" s="18"/>
      <c r="X27" s="18"/>
      <c r="Y27" s="18"/>
      <c r="Z27" s="19"/>
      <c r="AA27" s="18"/>
      <c r="AB27" s="18"/>
      <c r="AC27" s="18"/>
      <c r="AD27" s="18"/>
      <c r="AE27" s="18"/>
      <c r="AL27" s="4"/>
      <c r="AM27" s="4"/>
      <c r="AN27" s="4"/>
      <c r="BG27" s="4"/>
      <c r="BH27" s="4"/>
      <c r="BI27" s="4"/>
      <c r="CB27" s="4"/>
      <c r="CC27" s="4"/>
      <c r="CD27" s="4"/>
      <c r="CW27" s="4"/>
      <c r="CX27" s="4"/>
      <c r="CY27" s="4"/>
      <c r="DR27" s="4"/>
      <c r="DS27" s="4"/>
      <c r="DT27" s="4"/>
      <c r="EM27" s="4"/>
      <c r="EN27" s="4"/>
      <c r="EO27" s="4"/>
      <c r="FH27" s="4"/>
      <c r="FI27" s="4"/>
      <c r="FJ27" s="4"/>
    </row>
    <row r="28" spans="1:166" s="2" customFormat="1">
      <c r="A28" s="5">
        <v>0.59375</v>
      </c>
      <c r="B28" s="18"/>
      <c r="C28" s="18"/>
      <c r="D28" s="18"/>
      <c r="E28" s="18"/>
      <c r="F28" s="25"/>
      <c r="G28" s="18"/>
      <c r="H28" s="18"/>
      <c r="I28" s="18"/>
      <c r="J28" s="18"/>
      <c r="K28" s="18"/>
      <c r="L28" s="18"/>
      <c r="M28" s="18"/>
      <c r="N28" s="18"/>
      <c r="O28" s="18"/>
      <c r="P28" s="18"/>
      <c r="Q28" s="18"/>
      <c r="R28" s="18"/>
      <c r="S28" s="18"/>
      <c r="T28" s="18"/>
      <c r="U28" s="18"/>
      <c r="V28" s="28" t="s">
        <v>121</v>
      </c>
      <c r="W28" s="18"/>
      <c r="X28" s="18"/>
      <c r="Y28" s="18"/>
      <c r="Z28" s="19"/>
      <c r="AA28" s="18"/>
      <c r="AB28" s="18"/>
      <c r="AC28" s="18"/>
      <c r="AD28" s="18"/>
      <c r="AE28" s="18"/>
      <c r="AL28" s="4"/>
      <c r="AM28" s="4"/>
      <c r="AN28" s="4"/>
      <c r="BG28" s="4"/>
      <c r="BH28" s="4"/>
      <c r="BI28" s="4"/>
      <c r="CB28" s="4"/>
      <c r="CC28" s="4"/>
      <c r="CD28" s="4"/>
      <c r="CW28" s="4"/>
      <c r="CX28" s="4"/>
      <c r="CY28" s="4"/>
      <c r="DR28" s="4"/>
      <c r="DS28" s="4"/>
      <c r="DT28" s="4"/>
      <c r="EM28" s="4"/>
      <c r="EN28" s="4"/>
      <c r="EO28" s="4"/>
      <c r="FH28" s="4"/>
      <c r="FI28" s="4"/>
      <c r="FJ28" s="4"/>
    </row>
    <row r="29" spans="1:166" s="2" customFormat="1">
      <c r="A29" s="5">
        <v>0.60416666666666696</v>
      </c>
      <c r="B29" s="18"/>
      <c r="C29" s="18"/>
      <c r="D29" s="18"/>
      <c r="E29" s="18"/>
      <c r="F29" s="25"/>
      <c r="G29" s="18"/>
      <c r="H29" s="18"/>
      <c r="I29" s="18"/>
      <c r="J29" s="18"/>
      <c r="K29" s="18"/>
      <c r="L29" s="18"/>
      <c r="M29" s="492"/>
      <c r="N29" s="18"/>
      <c r="O29" s="18"/>
      <c r="P29" s="18"/>
      <c r="Q29" s="18"/>
      <c r="R29" s="18"/>
      <c r="S29" s="18"/>
      <c r="T29" s="18"/>
      <c r="U29" s="18"/>
      <c r="V29" s="18"/>
      <c r="W29" s="18"/>
      <c r="X29" s="18"/>
      <c r="Y29" s="18"/>
      <c r="Z29" s="19"/>
      <c r="AA29" s="18"/>
      <c r="AB29" s="18"/>
      <c r="AC29" s="18"/>
      <c r="AD29" s="18"/>
      <c r="AE29" s="18"/>
      <c r="AL29" s="4"/>
      <c r="AM29" s="4"/>
      <c r="AN29" s="4"/>
      <c r="BG29" s="4"/>
      <c r="BH29" s="4"/>
      <c r="BI29" s="4"/>
      <c r="CB29" s="4"/>
      <c r="CC29" s="4"/>
      <c r="CD29" s="4"/>
      <c r="CW29" s="4"/>
      <c r="CX29" s="4"/>
      <c r="CY29" s="4"/>
      <c r="DR29" s="4"/>
      <c r="DS29" s="4"/>
      <c r="DT29" s="4"/>
      <c r="EM29" s="4"/>
      <c r="EN29" s="4"/>
      <c r="EO29" s="4"/>
      <c r="FH29" s="4"/>
      <c r="FI29" s="4"/>
      <c r="FJ29" s="4"/>
    </row>
    <row r="30" spans="1:166" s="2" customFormat="1">
      <c r="A30" s="5">
        <v>0.61458333333333304</v>
      </c>
      <c r="B30" s="18"/>
      <c r="C30" s="18"/>
      <c r="D30" s="18"/>
      <c r="E30" s="18"/>
      <c r="F30" s="25"/>
      <c r="G30" s="18"/>
      <c r="H30" s="18"/>
      <c r="I30" s="18"/>
      <c r="J30" s="18"/>
      <c r="K30" s="18"/>
      <c r="L30" s="18"/>
      <c r="M30" s="18"/>
      <c r="N30" s="18"/>
      <c r="O30" s="18"/>
      <c r="P30" s="18"/>
      <c r="Q30" s="18"/>
      <c r="R30" s="18"/>
      <c r="S30" s="18"/>
      <c r="T30" s="18"/>
      <c r="U30" s="18"/>
      <c r="V30" s="18"/>
      <c r="W30" s="18"/>
      <c r="X30" s="18"/>
      <c r="Y30" s="18"/>
      <c r="Z30" s="19"/>
      <c r="AA30" s="18"/>
      <c r="AB30" s="18"/>
      <c r="AC30" s="18"/>
      <c r="AD30" s="18"/>
      <c r="AE30" s="18"/>
      <c r="BG30" s="4"/>
      <c r="BH30" s="4"/>
      <c r="BI30" s="4"/>
      <c r="CB30" s="4"/>
      <c r="CC30" s="4"/>
      <c r="CD30" s="4"/>
      <c r="CW30" s="4"/>
      <c r="CX30" s="4"/>
      <c r="CY30" s="4"/>
      <c r="DR30" s="4"/>
      <c r="DS30" s="4"/>
      <c r="DT30" s="4"/>
      <c r="EM30" s="4"/>
      <c r="EN30" s="4"/>
      <c r="EO30" s="4"/>
      <c r="FH30" s="4"/>
      <c r="FI30" s="4"/>
      <c r="FJ30" s="4"/>
    </row>
    <row r="31" spans="1:166" s="2" customFormat="1">
      <c r="A31" s="5">
        <v>0.625</v>
      </c>
      <c r="B31" s="18"/>
      <c r="C31" s="18"/>
      <c r="D31" s="18"/>
      <c r="E31" s="18"/>
      <c r="F31" s="25"/>
      <c r="G31" s="18"/>
      <c r="H31" s="18"/>
      <c r="I31" s="18"/>
      <c r="J31" s="18"/>
      <c r="K31" s="18"/>
      <c r="L31" s="18"/>
      <c r="M31" s="18"/>
      <c r="N31" s="18"/>
      <c r="O31" s="18"/>
      <c r="P31" s="18"/>
      <c r="Q31" s="18"/>
      <c r="R31" s="18"/>
      <c r="S31" s="18"/>
      <c r="T31" s="28">
        <v>3</v>
      </c>
      <c r="U31" s="18"/>
      <c r="V31" s="18"/>
      <c r="W31" s="18"/>
      <c r="X31" s="18"/>
      <c r="Y31" s="18"/>
      <c r="Z31" s="19"/>
      <c r="AA31" s="18"/>
      <c r="AB31" s="18"/>
      <c r="AC31" s="18"/>
      <c r="AD31" s="18"/>
      <c r="AE31" s="18"/>
      <c r="AL31" s="4"/>
      <c r="AM31" s="4"/>
      <c r="AN31" s="4"/>
      <c r="BG31" s="4"/>
      <c r="BH31" s="4"/>
      <c r="BI31" s="4"/>
      <c r="CB31" s="4"/>
      <c r="CC31" s="4"/>
      <c r="CD31" s="4"/>
      <c r="CW31" s="4"/>
      <c r="CX31" s="4"/>
      <c r="CY31" s="4"/>
      <c r="DR31" s="4"/>
      <c r="DS31" s="4"/>
      <c r="DT31" s="4"/>
      <c r="EM31" s="4"/>
      <c r="EN31" s="4"/>
      <c r="EO31" s="4"/>
      <c r="FH31" s="4"/>
      <c r="FI31" s="4"/>
      <c r="FJ31" s="4"/>
    </row>
    <row r="32" spans="1:166" s="2" customFormat="1">
      <c r="A32" s="5">
        <v>0.63541666666666696</v>
      </c>
      <c r="B32" s="18"/>
      <c r="C32" s="18"/>
      <c r="D32" s="18"/>
      <c r="E32" s="18"/>
      <c r="F32" s="25"/>
      <c r="G32" s="18"/>
      <c r="H32" s="18"/>
      <c r="I32" s="18"/>
      <c r="J32" s="18"/>
      <c r="K32" s="18"/>
      <c r="L32" s="18"/>
      <c r="M32" s="18"/>
      <c r="N32" s="18"/>
      <c r="O32" s="18"/>
      <c r="P32" s="18"/>
      <c r="Q32" s="18"/>
      <c r="R32" s="18"/>
      <c r="S32" s="18"/>
      <c r="T32" s="18"/>
      <c r="U32" s="18"/>
      <c r="V32" s="18"/>
      <c r="W32" s="18"/>
      <c r="X32" s="18"/>
      <c r="Y32" s="18"/>
      <c r="Z32" s="19"/>
      <c r="AA32" s="18"/>
      <c r="AB32" s="18"/>
      <c r="AC32" s="18"/>
      <c r="AD32" s="18"/>
      <c r="AE32" s="18"/>
      <c r="AL32" s="4"/>
      <c r="AM32" s="4"/>
      <c r="AN32" s="4"/>
      <c r="BG32" s="4"/>
      <c r="BH32" s="4"/>
      <c r="BI32" s="4"/>
      <c r="CB32" s="4"/>
      <c r="CC32" s="4"/>
      <c r="CD32" s="4"/>
      <c r="CW32" s="4"/>
      <c r="CX32" s="4"/>
      <c r="CY32" s="4"/>
      <c r="DR32" s="4"/>
      <c r="DS32" s="4"/>
      <c r="DT32" s="4"/>
      <c r="EM32" s="4"/>
      <c r="EN32" s="4"/>
      <c r="EO32" s="4"/>
      <c r="FH32" s="4"/>
      <c r="FI32" s="4"/>
      <c r="FJ32" s="4"/>
    </row>
    <row r="33" spans="1:166" s="2" customFormat="1">
      <c r="A33" s="5">
        <v>0.64583333333333404</v>
      </c>
      <c r="B33" s="18"/>
      <c r="C33" s="18"/>
      <c r="D33" s="28">
        <v>3</v>
      </c>
      <c r="E33" s="18"/>
      <c r="F33" s="28">
        <v>3</v>
      </c>
      <c r="G33" s="18"/>
      <c r="H33" s="18"/>
      <c r="I33" s="18"/>
      <c r="J33" s="18"/>
      <c r="K33" s="18"/>
      <c r="L33" s="18"/>
      <c r="M33" s="18"/>
      <c r="N33" s="18"/>
      <c r="O33" s="18"/>
      <c r="P33" s="18"/>
      <c r="Q33" s="18"/>
      <c r="R33" s="18"/>
      <c r="S33" s="18"/>
      <c r="T33" s="18"/>
      <c r="U33" s="18"/>
      <c r="V33" s="18"/>
      <c r="W33" s="18"/>
      <c r="X33" s="18"/>
      <c r="Y33" s="18"/>
      <c r="Z33" s="19"/>
      <c r="AA33" s="18"/>
      <c r="AB33" s="18"/>
      <c r="AC33" s="18"/>
      <c r="AD33" s="18"/>
      <c r="AE33" s="18"/>
      <c r="AL33" s="4"/>
      <c r="AM33" s="4"/>
      <c r="AN33" s="4"/>
      <c r="BG33" s="4"/>
      <c r="BH33" s="4"/>
      <c r="BI33" s="4"/>
      <c r="CB33" s="4"/>
      <c r="CC33" s="4"/>
      <c r="CD33" s="4"/>
      <c r="CW33" s="4"/>
      <c r="CX33" s="4"/>
      <c r="CY33" s="4"/>
      <c r="DR33" s="4"/>
      <c r="DS33" s="4"/>
      <c r="DT33" s="4"/>
      <c r="EM33" s="4"/>
      <c r="EN33" s="4"/>
      <c r="EO33" s="4"/>
      <c r="FH33" s="4"/>
      <c r="FI33" s="4"/>
      <c r="FJ33" s="4"/>
    </row>
    <row r="34" spans="1:166" s="2" customFormat="1">
      <c r="A34" s="5">
        <v>0.65625</v>
      </c>
      <c r="B34" s="18"/>
      <c r="C34" s="18"/>
      <c r="D34" s="18"/>
      <c r="E34" s="18"/>
      <c r="F34" s="25"/>
      <c r="G34" s="18"/>
      <c r="H34" s="18"/>
      <c r="I34" s="18"/>
      <c r="J34" s="18"/>
      <c r="K34" s="18"/>
      <c r="L34" s="18"/>
      <c r="M34" s="18"/>
      <c r="N34" s="18"/>
      <c r="O34" s="18"/>
      <c r="P34" s="18"/>
      <c r="Q34" s="18"/>
      <c r="R34" s="18"/>
      <c r="S34" s="18"/>
      <c r="T34" s="18"/>
      <c r="U34" s="18"/>
      <c r="V34" s="18"/>
      <c r="W34" s="18"/>
      <c r="X34" s="18"/>
      <c r="Y34" s="18"/>
      <c r="Z34" s="19"/>
      <c r="AA34" s="18"/>
      <c r="AB34" s="18"/>
      <c r="AC34" s="18"/>
      <c r="AD34" s="18"/>
      <c r="AE34" s="18"/>
      <c r="AL34" s="4"/>
      <c r="AM34" s="4"/>
      <c r="AN34" s="4"/>
      <c r="BG34" s="4"/>
      <c r="BH34" s="4"/>
      <c r="BI34" s="4"/>
      <c r="CB34" s="4"/>
      <c r="CC34" s="4"/>
      <c r="CD34" s="4"/>
      <c r="CW34" s="4"/>
      <c r="CX34" s="4"/>
      <c r="CY34" s="4"/>
      <c r="DR34" s="4"/>
      <c r="DS34" s="4"/>
      <c r="DT34" s="4"/>
      <c r="EM34" s="4"/>
      <c r="EN34" s="4"/>
      <c r="EO34" s="4"/>
      <c r="FH34" s="4"/>
      <c r="FI34" s="4"/>
      <c r="FJ34" s="4"/>
    </row>
    <row r="35" spans="1:166" s="2" customFormat="1">
      <c r="A35" s="5">
        <v>0.66666666666666696</v>
      </c>
      <c r="B35" s="18"/>
      <c r="C35" s="18"/>
      <c r="D35" s="18"/>
      <c r="E35" s="18"/>
      <c r="F35" s="25"/>
      <c r="G35" s="18"/>
      <c r="H35" s="18"/>
      <c r="I35" s="18"/>
      <c r="J35" s="18"/>
      <c r="K35" s="18"/>
      <c r="L35" s="18"/>
      <c r="M35" s="18"/>
      <c r="N35" s="18"/>
      <c r="O35" s="18"/>
      <c r="P35" s="18"/>
      <c r="Q35" s="18"/>
      <c r="R35" s="18"/>
      <c r="S35" s="18"/>
      <c r="T35" s="18"/>
      <c r="U35" s="18"/>
      <c r="V35" s="18"/>
      <c r="W35" s="18"/>
      <c r="X35" s="18"/>
      <c r="Y35" s="18"/>
      <c r="Z35" s="19"/>
      <c r="AA35" s="18"/>
      <c r="AB35" s="18"/>
      <c r="AC35" s="18"/>
      <c r="AD35" s="18"/>
      <c r="AE35" s="18"/>
      <c r="AL35" s="4"/>
      <c r="AM35" s="4"/>
      <c r="AN35" s="4"/>
      <c r="BG35" s="4"/>
      <c r="BH35" s="4"/>
      <c r="BI35" s="4"/>
      <c r="CB35" s="4"/>
      <c r="CC35" s="4"/>
      <c r="CD35" s="4"/>
      <c r="CW35" s="4"/>
      <c r="CX35" s="4"/>
      <c r="CY35" s="4"/>
      <c r="DR35" s="4"/>
      <c r="DS35" s="4"/>
      <c r="DT35" s="4"/>
      <c r="EM35" s="4"/>
      <c r="EN35" s="4"/>
      <c r="EO35" s="4"/>
      <c r="FH35" s="4"/>
      <c r="FI35" s="4"/>
      <c r="FJ35" s="4"/>
    </row>
    <row r="36" spans="1:166" s="2" customFormat="1">
      <c r="A36" s="5">
        <v>0.67708333333333404</v>
      </c>
      <c r="B36" s="18"/>
      <c r="C36" s="18"/>
      <c r="D36" s="18"/>
      <c r="E36" s="18"/>
      <c r="F36" s="25"/>
      <c r="G36" s="18"/>
      <c r="H36" s="18"/>
      <c r="I36" s="18"/>
      <c r="J36" s="18"/>
      <c r="K36" s="18"/>
      <c r="L36" s="18"/>
      <c r="M36" s="18"/>
      <c r="N36" s="18"/>
      <c r="O36" s="18"/>
      <c r="P36" s="18"/>
      <c r="Q36" s="18"/>
      <c r="R36" s="18"/>
      <c r="S36" s="18"/>
      <c r="T36" s="18"/>
      <c r="U36" s="18"/>
      <c r="V36" s="18"/>
      <c r="W36" s="18"/>
      <c r="X36" s="18"/>
      <c r="Y36" s="18"/>
      <c r="Z36" s="19"/>
      <c r="AA36" s="18"/>
      <c r="AB36" s="18"/>
      <c r="AC36" s="18"/>
      <c r="AD36" s="18"/>
      <c r="AE36" s="18"/>
      <c r="AL36" s="4"/>
      <c r="AM36" s="4"/>
      <c r="AN36" s="4"/>
      <c r="BG36" s="4"/>
      <c r="BH36" s="4"/>
      <c r="BI36" s="4"/>
      <c r="CB36" s="4"/>
      <c r="CC36" s="4"/>
      <c r="CD36" s="4"/>
      <c r="CW36" s="4"/>
      <c r="CX36" s="4"/>
      <c r="CY36" s="4"/>
      <c r="DR36" s="4"/>
      <c r="DS36" s="4"/>
      <c r="DT36" s="4"/>
      <c r="EM36" s="4"/>
      <c r="EN36" s="4"/>
      <c r="EO36" s="4"/>
      <c r="FH36" s="4"/>
      <c r="FI36" s="4"/>
      <c r="FJ36" s="4"/>
    </row>
    <row r="37" spans="1:166" s="2" customFormat="1">
      <c r="A37" s="5">
        <v>0.6875</v>
      </c>
      <c r="B37" s="18"/>
      <c r="C37" s="18"/>
      <c r="D37" s="18"/>
      <c r="E37" s="18"/>
      <c r="F37" s="25"/>
      <c r="G37" s="18"/>
      <c r="H37" s="18"/>
      <c r="I37" s="18"/>
      <c r="J37" s="18"/>
      <c r="K37" s="18"/>
      <c r="L37" s="18"/>
      <c r="M37" s="18"/>
      <c r="N37" s="18"/>
      <c r="O37" s="18"/>
      <c r="P37" s="18"/>
      <c r="Q37" s="18"/>
      <c r="R37" s="18"/>
      <c r="S37" s="18"/>
      <c r="T37" s="18"/>
      <c r="U37" s="18"/>
      <c r="V37" s="18"/>
      <c r="W37" s="18"/>
      <c r="X37" s="18"/>
      <c r="Y37" s="18"/>
      <c r="Z37" s="19"/>
      <c r="AA37" s="18"/>
      <c r="AB37" s="18"/>
      <c r="AC37" s="18"/>
      <c r="AD37" s="18"/>
      <c r="AE37" s="18"/>
      <c r="AL37" s="4"/>
      <c r="AM37" s="4"/>
      <c r="AN37" s="4"/>
      <c r="BG37" s="4"/>
      <c r="BH37" s="4"/>
      <c r="BI37" s="4"/>
      <c r="CB37" s="4"/>
      <c r="CC37" s="4"/>
      <c r="CD37" s="4"/>
      <c r="CW37" s="4"/>
      <c r="CX37" s="4"/>
      <c r="CY37" s="4"/>
      <c r="DR37" s="4"/>
      <c r="DS37" s="4"/>
      <c r="DT37" s="4"/>
      <c r="EM37" s="4"/>
      <c r="EN37" s="4"/>
      <c r="EO37" s="4"/>
      <c r="FH37" s="4"/>
      <c r="FI37" s="4"/>
      <c r="FJ37" s="4"/>
    </row>
    <row r="38" spans="1:166" s="2" customFormat="1">
      <c r="A38" s="5">
        <v>0.69791666666666696</v>
      </c>
      <c r="B38" s="18"/>
      <c r="C38" s="18"/>
      <c r="D38" s="18"/>
      <c r="E38" s="18"/>
      <c r="F38" s="25"/>
      <c r="G38" s="18"/>
      <c r="H38" s="18"/>
      <c r="I38" s="18"/>
      <c r="J38" s="18"/>
      <c r="K38" s="18"/>
      <c r="L38" s="18"/>
      <c r="M38" s="18"/>
      <c r="N38" s="18"/>
      <c r="O38" s="18"/>
      <c r="P38" s="18"/>
      <c r="Q38" s="18"/>
      <c r="R38" s="18"/>
      <c r="S38" s="18"/>
      <c r="T38" s="18"/>
      <c r="U38" s="18"/>
      <c r="V38" s="18"/>
      <c r="W38" s="18"/>
      <c r="X38" s="18"/>
      <c r="Y38" s="18"/>
      <c r="Z38" s="19"/>
      <c r="AA38" s="18"/>
      <c r="AB38" s="18"/>
      <c r="AC38" s="18"/>
      <c r="AD38" s="18"/>
      <c r="AE38" s="18"/>
      <c r="AL38" s="4"/>
      <c r="AM38" s="4"/>
      <c r="AN38" s="4"/>
      <c r="BG38" s="4"/>
      <c r="BH38" s="4"/>
      <c r="BI38" s="4"/>
      <c r="CB38" s="4"/>
      <c r="CC38" s="4"/>
      <c r="CD38" s="4"/>
      <c r="CW38" s="4"/>
      <c r="CX38" s="4"/>
      <c r="CY38" s="4"/>
      <c r="DR38" s="4"/>
      <c r="DS38" s="4"/>
      <c r="DT38" s="4"/>
      <c r="EM38" s="4"/>
      <c r="EN38" s="4"/>
      <c r="EO38" s="4"/>
      <c r="FH38" s="4"/>
      <c r="FI38" s="4"/>
      <c r="FJ38" s="4"/>
    </row>
    <row r="39" spans="1:166" s="2" customFormat="1">
      <c r="A39" s="5">
        <v>0.70833333333333404</v>
      </c>
      <c r="B39" s="20"/>
      <c r="C39" s="18"/>
      <c r="D39" s="18"/>
      <c r="E39" s="18"/>
      <c r="F39" s="25"/>
      <c r="G39" s="18"/>
      <c r="H39" s="18"/>
      <c r="I39" s="18"/>
      <c r="J39" s="18"/>
      <c r="K39" s="18"/>
      <c r="L39" s="18"/>
      <c r="M39" s="18"/>
      <c r="N39" s="18"/>
      <c r="O39" s="18"/>
      <c r="P39" s="18"/>
      <c r="Q39" s="18"/>
      <c r="R39" s="18"/>
      <c r="S39" s="18"/>
      <c r="T39" s="28" t="s">
        <v>121</v>
      </c>
      <c r="U39" s="18"/>
      <c r="V39" s="18"/>
      <c r="W39" s="18"/>
      <c r="X39" s="18"/>
      <c r="Y39" s="18"/>
      <c r="Z39" s="19"/>
      <c r="AA39" s="18"/>
      <c r="AB39" s="18"/>
      <c r="AC39" s="18"/>
      <c r="AD39" s="18"/>
      <c r="AE39" s="18"/>
      <c r="AL39" s="4"/>
      <c r="AM39" s="4"/>
      <c r="AN39" s="4"/>
      <c r="BG39" s="4"/>
      <c r="BH39" s="4"/>
      <c r="BI39" s="4"/>
      <c r="CB39" s="4"/>
      <c r="CC39" s="4"/>
      <c r="CD39" s="4"/>
      <c r="CW39" s="4"/>
      <c r="CX39" s="4"/>
      <c r="CY39" s="4"/>
      <c r="DR39" s="4"/>
      <c r="DS39" s="4"/>
      <c r="DT39" s="4"/>
      <c r="EM39" s="4"/>
      <c r="EN39" s="4"/>
      <c r="EO39" s="4"/>
      <c r="FH39" s="4"/>
      <c r="FI39" s="4"/>
      <c r="FJ39" s="4"/>
    </row>
    <row r="40" spans="1:166" s="2" customFormat="1">
      <c r="A40" s="5">
        <v>0.71875</v>
      </c>
      <c r="B40" s="18"/>
      <c r="C40" s="18"/>
      <c r="D40" s="18"/>
      <c r="E40" s="18"/>
      <c r="F40" s="25"/>
      <c r="G40" s="18"/>
      <c r="H40" s="18"/>
      <c r="I40" s="18"/>
      <c r="J40" s="18"/>
      <c r="K40" s="18"/>
      <c r="L40" s="18"/>
      <c r="M40" s="18"/>
      <c r="N40" s="18"/>
      <c r="O40" s="18"/>
      <c r="P40" s="18"/>
      <c r="Q40" s="18"/>
      <c r="R40" s="18"/>
      <c r="S40" s="18"/>
      <c r="T40" s="18"/>
      <c r="U40" s="18"/>
      <c r="V40" s="18"/>
      <c r="W40" s="18"/>
      <c r="X40" s="18"/>
      <c r="Y40" s="18"/>
      <c r="Z40" s="19"/>
      <c r="AA40" s="18"/>
      <c r="AB40" s="18"/>
      <c r="AC40" s="18"/>
      <c r="AD40" s="18"/>
      <c r="AE40" s="18"/>
      <c r="AL40" s="4"/>
      <c r="AM40" s="4"/>
      <c r="AN40" s="4"/>
      <c r="BG40" s="4"/>
      <c r="BH40" s="4"/>
      <c r="BI40" s="4"/>
      <c r="CB40" s="4"/>
      <c r="CC40" s="4"/>
      <c r="CD40" s="4"/>
      <c r="CW40" s="4"/>
      <c r="CX40" s="4"/>
      <c r="CY40" s="4"/>
      <c r="DR40" s="4"/>
      <c r="DS40" s="4"/>
      <c r="DT40" s="4"/>
      <c r="EM40" s="4"/>
      <c r="EN40" s="4"/>
      <c r="EO40" s="4"/>
      <c r="FH40" s="4"/>
      <c r="FI40" s="4"/>
      <c r="FJ40" s="4"/>
    </row>
    <row r="41" spans="1:166" s="2" customFormat="1">
      <c r="A41" s="5">
        <v>0.72916666666666696</v>
      </c>
      <c r="B41" s="18"/>
      <c r="C41" s="18"/>
      <c r="D41" s="18"/>
      <c r="E41" s="18"/>
      <c r="F41" s="25"/>
      <c r="G41" s="18"/>
      <c r="H41" s="18"/>
      <c r="I41" s="18"/>
      <c r="J41" s="18"/>
      <c r="K41" s="18"/>
      <c r="L41" s="18"/>
      <c r="M41" s="18"/>
      <c r="N41" s="18"/>
      <c r="O41" s="18"/>
      <c r="P41" s="18"/>
      <c r="Q41" s="18"/>
      <c r="R41" s="18"/>
      <c r="S41" s="18"/>
      <c r="T41" s="18"/>
      <c r="U41" s="18"/>
      <c r="V41" s="18"/>
      <c r="W41" s="18"/>
      <c r="X41" s="18"/>
      <c r="Y41" s="18"/>
      <c r="Z41" s="19"/>
      <c r="AA41" s="18"/>
      <c r="AB41" s="18"/>
      <c r="AC41" s="18"/>
      <c r="AD41" s="18"/>
      <c r="AE41" s="18"/>
      <c r="AL41" s="4"/>
      <c r="AM41" s="4"/>
      <c r="AN41" s="4"/>
      <c r="BG41" s="4"/>
      <c r="BH41" s="4"/>
      <c r="BI41" s="4"/>
      <c r="CB41" s="4"/>
      <c r="CC41" s="4"/>
      <c r="CD41" s="4"/>
      <c r="CW41" s="4"/>
      <c r="CX41" s="4"/>
      <c r="CY41" s="4"/>
      <c r="DR41" s="4"/>
      <c r="DS41" s="4"/>
      <c r="DT41" s="4"/>
      <c r="EM41" s="4"/>
      <c r="EN41" s="4"/>
      <c r="EO41" s="4"/>
      <c r="FH41" s="4"/>
      <c r="FI41" s="4"/>
      <c r="FJ41" s="4"/>
    </row>
    <row r="42" spans="1:166" s="2" customFormat="1" ht="12.75" customHeight="1">
      <c r="A42" s="5">
        <v>0.73958333333333404</v>
      </c>
      <c r="B42" s="18"/>
      <c r="C42" s="18"/>
      <c r="D42" s="18"/>
      <c r="E42" s="18"/>
      <c r="F42" s="25"/>
      <c r="G42" s="18"/>
      <c r="H42" s="18"/>
      <c r="I42" s="18"/>
      <c r="J42" s="18"/>
      <c r="K42" s="18"/>
      <c r="L42" s="18"/>
      <c r="M42" s="18"/>
      <c r="N42" s="18"/>
      <c r="O42" s="18"/>
      <c r="P42" s="18"/>
      <c r="Q42" s="18"/>
      <c r="R42" s="18"/>
      <c r="S42" s="18"/>
      <c r="T42" s="18"/>
      <c r="U42" s="18"/>
      <c r="V42" s="18"/>
      <c r="W42" s="18"/>
      <c r="X42" s="18"/>
      <c r="Y42" s="18"/>
      <c r="Z42" s="19"/>
      <c r="AA42" s="18"/>
      <c r="AB42" s="18"/>
      <c r="AC42" s="18"/>
      <c r="AD42" s="18"/>
      <c r="AE42" s="18"/>
      <c r="AL42" s="4"/>
      <c r="AM42" s="4"/>
      <c r="AN42" s="4"/>
      <c r="BG42" s="4"/>
      <c r="BH42" s="4"/>
      <c r="BI42" s="4"/>
      <c r="CB42" s="4"/>
      <c r="CC42" s="4"/>
      <c r="CD42" s="4"/>
      <c r="CW42" s="4"/>
      <c r="CX42" s="4"/>
      <c r="CY42" s="4"/>
      <c r="DR42" s="4"/>
      <c r="DS42" s="4"/>
      <c r="DT42" s="4"/>
      <c r="EM42" s="4"/>
      <c r="EN42" s="4"/>
      <c r="EO42" s="4"/>
      <c r="FH42" s="4"/>
      <c r="FI42" s="4"/>
      <c r="FJ42" s="4"/>
    </row>
    <row r="43" spans="1:166" s="2" customFormat="1" ht="12.75" customHeight="1">
      <c r="A43" s="5">
        <v>0.749999999999998</v>
      </c>
      <c r="B43" s="31"/>
      <c r="C43" s="31"/>
      <c r="D43" s="31"/>
      <c r="E43" s="31"/>
      <c r="F43" s="41"/>
      <c r="G43" s="31"/>
      <c r="H43" s="31"/>
      <c r="I43" s="31"/>
      <c r="J43" s="31"/>
      <c r="K43" s="31"/>
      <c r="L43" s="31"/>
      <c r="M43" s="31"/>
      <c r="N43" s="31"/>
      <c r="O43" s="31"/>
      <c r="P43" s="31"/>
      <c r="Q43" s="31"/>
      <c r="R43" s="31"/>
      <c r="S43" s="31"/>
      <c r="T43" s="31"/>
      <c r="U43" s="31"/>
      <c r="V43" s="31"/>
      <c r="W43" s="31"/>
      <c r="X43" s="31"/>
      <c r="Y43" s="31"/>
      <c r="Z43" s="40"/>
      <c r="AA43" s="31"/>
      <c r="AB43" s="31"/>
      <c r="AC43" s="31"/>
      <c r="AD43" s="31"/>
      <c r="AE43" s="31"/>
      <c r="AL43" s="4"/>
      <c r="AM43" s="4"/>
      <c r="AN43" s="4"/>
      <c r="BG43" s="4"/>
      <c r="BH43" s="4"/>
      <c r="BI43" s="4"/>
      <c r="CB43" s="4"/>
      <c r="CC43" s="4"/>
      <c r="CD43" s="4"/>
      <c r="CW43" s="4"/>
      <c r="CX43" s="4"/>
      <c r="CY43" s="4"/>
      <c r="DR43" s="4"/>
      <c r="DS43" s="4"/>
      <c r="DT43" s="4"/>
      <c r="EM43" s="4"/>
      <c r="EN43" s="4"/>
      <c r="EO43" s="4"/>
      <c r="FH43" s="4"/>
      <c r="FI43" s="4"/>
      <c r="FJ43" s="4"/>
    </row>
    <row r="44" spans="1:166" s="2" customFormat="1" ht="12.75" customHeight="1">
      <c r="A44" s="5">
        <v>0.76041666666666397</v>
      </c>
      <c r="B44" s="31"/>
      <c r="C44" s="31"/>
      <c r="D44" s="31"/>
      <c r="E44" s="31"/>
      <c r="F44" s="41"/>
      <c r="G44" s="31"/>
      <c r="H44" s="31"/>
      <c r="I44" s="31"/>
      <c r="J44" s="31"/>
      <c r="K44" s="31"/>
      <c r="L44" s="31"/>
      <c r="M44" s="31"/>
      <c r="N44" s="31"/>
      <c r="O44" s="31"/>
      <c r="P44" s="31"/>
      <c r="Q44" s="31"/>
      <c r="R44" s="31"/>
      <c r="S44" s="31"/>
      <c r="T44" s="31"/>
      <c r="U44" s="31"/>
      <c r="V44" s="31"/>
      <c r="W44" s="31"/>
      <c r="X44" s="31"/>
      <c r="Y44" s="31"/>
      <c r="Z44" s="40"/>
      <c r="AA44" s="31"/>
      <c r="AB44" s="31"/>
      <c r="AC44" s="31"/>
      <c r="AD44" s="31"/>
      <c r="AE44" s="31"/>
      <c r="AL44" s="4"/>
      <c r="AM44" s="4"/>
      <c r="AN44" s="4"/>
      <c r="BG44" s="4"/>
      <c r="BH44" s="4"/>
      <c r="BI44" s="4"/>
      <c r="CB44" s="4"/>
      <c r="CC44" s="4"/>
      <c r="CD44" s="4"/>
      <c r="CW44" s="4"/>
      <c r="CX44" s="4"/>
      <c r="CY44" s="4"/>
      <c r="DR44" s="4"/>
      <c r="DS44" s="4"/>
      <c r="DT44" s="4"/>
      <c r="EM44" s="4"/>
      <c r="EN44" s="4"/>
      <c r="EO44" s="4"/>
      <c r="FH44" s="4"/>
      <c r="FI44" s="4"/>
      <c r="FJ44" s="4"/>
    </row>
    <row r="45" spans="1:166" s="2" customFormat="1" ht="12.75" customHeight="1">
      <c r="A45" s="5">
        <v>0.77083333333333004</v>
      </c>
      <c r="B45" s="31"/>
      <c r="C45" s="31"/>
      <c r="D45" s="31"/>
      <c r="E45" s="31"/>
      <c r="F45" s="41"/>
      <c r="G45" s="31"/>
      <c r="H45" s="31"/>
      <c r="I45" s="31"/>
      <c r="J45" s="31"/>
      <c r="K45" s="31"/>
      <c r="L45" s="31"/>
      <c r="M45" s="31"/>
      <c r="N45" s="31"/>
      <c r="O45" s="31"/>
      <c r="P45" s="31"/>
      <c r="Q45" s="31"/>
      <c r="R45" s="31"/>
      <c r="S45" s="31"/>
      <c r="T45" s="31"/>
      <c r="U45" s="31"/>
      <c r="V45" s="31"/>
      <c r="W45" s="31"/>
      <c r="X45" s="31"/>
      <c r="Y45" s="31"/>
      <c r="Z45" s="40"/>
      <c r="AA45" s="31"/>
      <c r="AB45" s="31"/>
      <c r="AC45" s="31"/>
      <c r="AD45" s="31"/>
      <c r="AE45" s="31"/>
      <c r="AL45" s="4"/>
      <c r="AM45" s="4"/>
      <c r="AN45" s="4"/>
      <c r="BG45" s="4"/>
      <c r="BH45" s="4"/>
      <c r="BI45" s="4"/>
      <c r="CB45" s="4"/>
      <c r="CC45" s="4"/>
      <c r="CD45" s="4"/>
      <c r="CW45" s="4"/>
      <c r="CX45" s="4"/>
      <c r="CY45" s="4"/>
      <c r="DR45" s="4"/>
      <c r="DS45" s="4"/>
      <c r="DT45" s="4"/>
      <c r="EM45" s="4"/>
      <c r="EN45" s="4"/>
      <c r="EO45" s="4"/>
      <c r="FH45" s="4"/>
      <c r="FI45" s="4"/>
      <c r="FJ45" s="4"/>
    </row>
    <row r="46" spans="1:166" s="2" customFormat="1" ht="12.75" customHeight="1">
      <c r="A46" s="5">
        <v>0.781249999999996</v>
      </c>
      <c r="B46" s="31"/>
      <c r="C46" s="31"/>
      <c r="D46" s="31"/>
      <c r="E46" s="31"/>
      <c r="F46" s="41"/>
      <c r="G46" s="31"/>
      <c r="H46" s="31"/>
      <c r="I46" s="31"/>
      <c r="J46" s="31"/>
      <c r="K46" s="31"/>
      <c r="L46" s="31"/>
      <c r="M46" s="31"/>
      <c r="N46" s="31"/>
      <c r="O46" s="31"/>
      <c r="P46" s="31"/>
      <c r="Q46" s="31"/>
      <c r="R46" s="31"/>
      <c r="S46" s="31"/>
      <c r="T46" s="31"/>
      <c r="U46" s="31"/>
      <c r="V46" s="31"/>
      <c r="W46" s="31"/>
      <c r="X46" s="31"/>
      <c r="Y46" s="31"/>
      <c r="Z46" s="40"/>
      <c r="AA46" s="31"/>
      <c r="AB46" s="31"/>
      <c r="AC46" s="31"/>
      <c r="AD46" s="31"/>
      <c r="AE46" s="31"/>
      <c r="AL46" s="4"/>
      <c r="AM46" s="4"/>
      <c r="AN46" s="4"/>
      <c r="BG46" s="4"/>
      <c r="BH46" s="4"/>
      <c r="BI46" s="4"/>
      <c r="CB46" s="4"/>
      <c r="CC46" s="4"/>
      <c r="CD46" s="4"/>
      <c r="CW46" s="4"/>
      <c r="CX46" s="4"/>
      <c r="CY46" s="4"/>
      <c r="DR46" s="4"/>
      <c r="DS46" s="4"/>
      <c r="DT46" s="4"/>
      <c r="EM46" s="4"/>
      <c r="EN46" s="4"/>
      <c r="EO46" s="4"/>
      <c r="FH46" s="4"/>
      <c r="FI46" s="4"/>
      <c r="FJ46" s="4"/>
    </row>
    <row r="47" spans="1:166" s="2" customFormat="1" ht="12.75" customHeight="1">
      <c r="A47" s="5">
        <v>0.79166666666666197</v>
      </c>
      <c r="B47" s="31"/>
      <c r="C47" s="31"/>
      <c r="D47" s="31"/>
      <c r="E47" s="31"/>
      <c r="F47" s="41"/>
      <c r="G47" s="31"/>
      <c r="H47" s="31"/>
      <c r="I47" s="31"/>
      <c r="J47" s="31"/>
      <c r="K47" s="31"/>
      <c r="L47" s="31"/>
      <c r="M47" s="31"/>
      <c r="N47" s="31"/>
      <c r="O47" s="31"/>
      <c r="P47" s="31"/>
      <c r="Q47" s="31"/>
      <c r="R47" s="31"/>
      <c r="S47" s="31"/>
      <c r="T47" s="31"/>
      <c r="U47" s="31"/>
      <c r="V47" s="31"/>
      <c r="W47" s="31"/>
      <c r="X47" s="31"/>
      <c r="Y47" s="31"/>
      <c r="Z47" s="40"/>
      <c r="AA47" s="31"/>
      <c r="AB47" s="31"/>
      <c r="AC47" s="31"/>
      <c r="AD47" s="31"/>
      <c r="AE47" s="31"/>
      <c r="AL47" s="4"/>
      <c r="AM47" s="4"/>
      <c r="AN47" s="4"/>
      <c r="BG47" s="4"/>
      <c r="BH47" s="4"/>
      <c r="BI47" s="4"/>
      <c r="CB47" s="4"/>
      <c r="CC47" s="4"/>
      <c r="CD47" s="4"/>
      <c r="CW47" s="4"/>
      <c r="CX47" s="4"/>
      <c r="CY47" s="4"/>
      <c r="DR47" s="4"/>
      <c r="DS47" s="4"/>
      <c r="DT47" s="4"/>
      <c r="EM47" s="4"/>
      <c r="EN47" s="4"/>
      <c r="EO47" s="4"/>
      <c r="FH47" s="4"/>
      <c r="FI47" s="4"/>
      <c r="FJ47" s="4"/>
    </row>
    <row r="48" spans="1:166" s="2" customFormat="1" ht="12.75" customHeight="1">
      <c r="A48" s="5">
        <v>0.80208333333332804</v>
      </c>
      <c r="B48" s="31"/>
      <c r="C48" s="31"/>
      <c r="D48" s="31"/>
      <c r="E48" s="31"/>
      <c r="F48" s="41"/>
      <c r="G48" s="31"/>
      <c r="H48" s="31"/>
      <c r="I48" s="31"/>
      <c r="J48" s="31"/>
      <c r="K48" s="31"/>
      <c r="L48" s="31"/>
      <c r="M48" s="31"/>
      <c r="N48" s="31"/>
      <c r="O48" s="31"/>
      <c r="P48" s="31"/>
      <c r="Q48" s="31"/>
      <c r="R48" s="31"/>
      <c r="S48" s="31"/>
      <c r="T48" s="31"/>
      <c r="U48" s="31"/>
      <c r="V48" s="31"/>
      <c r="W48" s="31"/>
      <c r="X48" s="31"/>
      <c r="Y48" s="31"/>
      <c r="Z48" s="40"/>
      <c r="AA48" s="31"/>
      <c r="AB48" s="31"/>
      <c r="AC48" s="31"/>
      <c r="AD48" s="31"/>
      <c r="AE48" s="31"/>
      <c r="AL48" s="4"/>
      <c r="AM48" s="4"/>
      <c r="AN48" s="4"/>
      <c r="BG48" s="4"/>
      <c r="BH48" s="4"/>
      <c r="BI48" s="4"/>
      <c r="CB48" s="4"/>
      <c r="CC48" s="4"/>
      <c r="CD48" s="4"/>
      <c r="CW48" s="4"/>
      <c r="CX48" s="4"/>
      <c r="CY48" s="4"/>
      <c r="DR48" s="4"/>
      <c r="DS48" s="4"/>
      <c r="DT48" s="4"/>
      <c r="EM48" s="4"/>
      <c r="EN48" s="4"/>
      <c r="EO48" s="4"/>
      <c r="FH48" s="4"/>
      <c r="FI48" s="4"/>
      <c r="FJ48" s="4"/>
    </row>
    <row r="49" spans="1:166" s="2" customFormat="1" ht="12.75" customHeight="1">
      <c r="A49" s="5">
        <v>0.812499999999994</v>
      </c>
      <c r="B49" s="31"/>
      <c r="C49" s="31"/>
      <c r="D49" s="31"/>
      <c r="E49" s="31"/>
      <c r="F49" s="41"/>
      <c r="G49" s="31"/>
      <c r="H49" s="31"/>
      <c r="I49" s="31"/>
      <c r="J49" s="31"/>
      <c r="K49" s="31"/>
      <c r="L49" s="28" t="s">
        <v>121</v>
      </c>
      <c r="M49" s="28" t="s">
        <v>121</v>
      </c>
      <c r="N49" s="31"/>
      <c r="O49" s="31"/>
      <c r="P49" s="31"/>
      <c r="Q49" s="31"/>
      <c r="R49" s="31"/>
      <c r="S49" s="31"/>
      <c r="T49" s="31"/>
      <c r="U49" s="31"/>
      <c r="V49" s="31"/>
      <c r="W49" s="31"/>
      <c r="X49" s="31"/>
      <c r="Y49" s="31"/>
      <c r="Z49" s="40"/>
      <c r="AA49" s="31"/>
      <c r="AB49" s="31"/>
      <c r="AC49" s="31"/>
      <c r="AD49" s="31"/>
      <c r="AE49" s="31"/>
      <c r="AL49" s="4"/>
      <c r="AM49" s="4"/>
      <c r="AN49" s="4"/>
      <c r="BG49" s="4"/>
      <c r="BH49" s="4"/>
      <c r="BI49" s="4"/>
      <c r="CB49" s="4"/>
      <c r="CC49" s="4"/>
      <c r="CD49" s="4"/>
      <c r="CW49" s="4"/>
      <c r="CX49" s="4"/>
      <c r="CY49" s="4"/>
      <c r="DR49" s="4"/>
      <c r="DS49" s="4"/>
      <c r="DT49" s="4"/>
      <c r="EM49" s="4"/>
      <c r="EN49" s="4"/>
      <c r="EO49" s="4"/>
      <c r="FH49" s="4"/>
      <c r="FI49" s="4"/>
      <c r="FJ49" s="4"/>
    </row>
    <row r="50" spans="1:166" s="2" customFormat="1" ht="12.75" customHeight="1">
      <c r="A50" s="5">
        <v>0.82291666666665997</v>
      </c>
      <c r="B50" s="31"/>
      <c r="C50" s="31"/>
      <c r="D50" s="31"/>
      <c r="E50" s="31"/>
      <c r="F50" s="41"/>
      <c r="G50" s="31"/>
      <c r="H50" s="31"/>
      <c r="I50" s="31"/>
      <c r="J50" s="31"/>
      <c r="K50" s="31"/>
      <c r="L50" s="31"/>
      <c r="M50" s="31"/>
      <c r="N50" s="31"/>
      <c r="O50" s="31"/>
      <c r="P50" s="31"/>
      <c r="Q50" s="31"/>
      <c r="R50" s="31"/>
      <c r="S50" s="31"/>
      <c r="T50" s="31"/>
      <c r="U50" s="31"/>
      <c r="V50" s="31"/>
      <c r="W50" s="31"/>
      <c r="X50" s="31"/>
      <c r="Y50" s="31"/>
      <c r="Z50" s="40"/>
      <c r="AA50" s="31"/>
      <c r="AB50" s="31"/>
      <c r="AC50" s="31"/>
      <c r="AD50" s="31"/>
      <c r="AE50" s="31"/>
      <c r="AL50" s="4"/>
      <c r="AM50" s="4"/>
      <c r="AN50" s="4"/>
      <c r="BG50" s="4"/>
      <c r="BH50" s="4"/>
      <c r="BI50" s="4"/>
      <c r="CB50" s="4"/>
      <c r="CC50" s="4"/>
      <c r="CD50" s="4"/>
      <c r="CW50" s="4"/>
      <c r="CX50" s="4"/>
      <c r="CY50" s="4"/>
      <c r="DR50" s="4"/>
      <c r="DS50" s="4"/>
      <c r="DT50" s="4"/>
      <c r="EM50" s="4"/>
      <c r="EN50" s="4"/>
      <c r="EO50" s="4"/>
      <c r="FH50" s="4"/>
      <c r="FI50" s="4"/>
      <c r="FJ50" s="4"/>
    </row>
    <row r="51" spans="1:166" s="2" customFormat="1" ht="13.5" thickBot="1">
      <c r="A51" s="5">
        <v>0.83333333333332604</v>
      </c>
      <c r="B51" s="32" t="s">
        <v>121</v>
      </c>
      <c r="C51" s="22"/>
      <c r="D51" s="22"/>
      <c r="E51" s="22"/>
      <c r="F51" s="27"/>
      <c r="G51" s="22"/>
      <c r="H51" s="22"/>
      <c r="I51" s="22"/>
      <c r="J51" s="22"/>
      <c r="K51" s="22"/>
      <c r="L51" s="22"/>
      <c r="M51" s="22"/>
      <c r="N51" s="22"/>
      <c r="O51" s="22"/>
      <c r="P51" s="22"/>
      <c r="Q51" s="22"/>
      <c r="R51" s="22"/>
      <c r="S51" s="22"/>
      <c r="T51" s="22"/>
      <c r="U51" s="22"/>
      <c r="V51" s="22"/>
      <c r="W51" s="22"/>
      <c r="X51" s="22"/>
      <c r="Y51" s="22"/>
      <c r="Z51" s="23"/>
      <c r="AA51" s="22"/>
      <c r="AB51" s="22"/>
      <c r="AC51" s="22"/>
      <c r="AD51" s="22"/>
      <c r="AE51" s="22"/>
      <c r="AL51" s="4"/>
      <c r="AM51" s="4"/>
      <c r="AN51" s="4"/>
      <c r="BG51" s="4"/>
      <c r="BH51" s="4"/>
      <c r="BI51" s="4"/>
      <c r="CB51" s="4"/>
      <c r="CC51" s="4"/>
      <c r="CD51" s="4"/>
      <c r="CW51" s="4"/>
      <c r="CX51" s="4"/>
      <c r="CY51" s="4"/>
      <c r="DR51" s="4"/>
      <c r="DS51" s="4"/>
      <c r="DT51" s="4"/>
      <c r="EM51" s="4"/>
      <c r="EN51" s="4"/>
      <c r="EO51" s="4"/>
      <c r="FH51" s="4"/>
      <c r="FI51" s="4"/>
      <c r="FJ51" s="4"/>
    </row>
    <row r="52" spans="1:166"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row>
    <row r="53" spans="1:166"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row>
    <row r="54" spans="1:166"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row>
    <row r="55" spans="1:166" s="2" customFormat="1">
      <c r="A55" s="7"/>
      <c r="B55" s="11"/>
      <c r="I55" s="7"/>
      <c r="J55" s="7"/>
      <c r="K55" s="7"/>
      <c r="L55" s="7"/>
      <c r="M55" s="7"/>
      <c r="N55" s="7"/>
      <c r="O55" s="7"/>
      <c r="P55" s="7"/>
      <c r="Q55" s="7"/>
      <c r="R55" s="7"/>
      <c r="S55" s="7"/>
      <c r="T55" s="7"/>
      <c r="U55" s="7"/>
      <c r="V55" s="7"/>
      <c r="W55" s="7"/>
      <c r="X55" s="7"/>
      <c r="Y55" s="7"/>
      <c r="Z55" s="7"/>
      <c r="AA55" s="7"/>
      <c r="AB55" s="7"/>
      <c r="AC55" s="7"/>
      <c r="AD55" s="7"/>
      <c r="AE55" s="7"/>
    </row>
    <row r="56" spans="1:166"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row>
    <row r="57" spans="1:166"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row>
    <row r="58" spans="1:166"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row>
    <row r="59" spans="1:166"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row>
    <row r="60" spans="1:166"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row>
    <row r="61" spans="1:166"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row>
    <row r="62" spans="1:166"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row>
    <row r="63" spans="1:166"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row>
    <row r="64" spans="1:166"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row>
    <row r="65" spans="1:31"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row>
    <row r="66" spans="1:31"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row>
    <row r="67" spans="1:31"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row>
    <row r="68" spans="1:31"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row>
    <row r="69" spans="1:31"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row>
    <row r="70" spans="1:31"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row>
    <row r="71" spans="1:31"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row>
    <row r="72" spans="1:31"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row>
    <row r="73" spans="1:31"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row>
    <row r="74" spans="1:31"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row>
    <row r="75" spans="1:31"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row>
    <row r="76" spans="1:31"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row>
    <row r="77" spans="1:31"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row>
    <row r="78" spans="1:31"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row>
    <row r="79" spans="1:31"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row>
    <row r="80" spans="1:31"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row>
    <row r="81" spans="1:31"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row>
    <row r="82" spans="1:31"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row>
    <row r="83" spans="1:31"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row>
    <row r="84" spans="1:31"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row>
    <row r="85" spans="1:31"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row>
    <row r="86" spans="1:31"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row>
    <row r="87" spans="1:31"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row>
    <row r="88" spans="1:31"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row>
    <row r="89" spans="1:31"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row>
    <row r="90" spans="1:31"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row>
    <row r="91" spans="1:31"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row>
    <row r="92" spans="1:31"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row>
    <row r="93" spans="1:31"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row>
    <row r="94" spans="1:31"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row>
    <row r="95" spans="1:31"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row>
    <row r="96" spans="1:31"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row>
    <row r="97" spans="1:31"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row>
    <row r="98" spans="1:31"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row>
    <row r="99" spans="1:31"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row>
    <row r="100" spans="1:31"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row>
    <row r="101" spans="1:31"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row>
    <row r="102" spans="1:31"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row>
    <row r="103" spans="1:31"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row>
    <row r="104" spans="1:31"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row>
    <row r="105" spans="1:31"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row>
    <row r="106" spans="1:31"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row>
    <row r="107" spans="1:31"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row>
    <row r="108" spans="1:31"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row>
    <row r="109" spans="1:31"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row>
    <row r="110" spans="1:31"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row>
    <row r="111" spans="1:31"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row>
    <row r="112" spans="1:31"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row>
    <row r="113" spans="1:31"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row>
    <row r="114" spans="1:31"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row>
    <row r="115" spans="1:31"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row>
    <row r="116" spans="1:31"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row>
    <row r="117" spans="1:31"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row>
    <row r="118" spans="1:31"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row>
    <row r="119" spans="1:31"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row>
    <row r="120" spans="1:31"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row>
    <row r="121" spans="1:31"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row>
    <row r="122" spans="1:31"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row>
    <row r="123" spans="1:31"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row>
    <row r="124" spans="1:31"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row>
    <row r="125" spans="1:31"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row>
    <row r="126" spans="1:31"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row>
    <row r="127" spans="1:31"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row>
    <row r="128" spans="1:31"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row>
    <row r="129" spans="1:31"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row>
    <row r="130" spans="1:31"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row>
    <row r="131" spans="1:31"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row>
    <row r="132" spans="1:31"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row>
    <row r="133" spans="1:31"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row>
    <row r="134" spans="1:31"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row>
    <row r="135" spans="1:31"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row>
    <row r="136" spans="1:31"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row>
    <row r="137" spans="1:31"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row>
    <row r="138" spans="1:31"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row>
    <row r="139" spans="1:31"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row>
    <row r="140" spans="1:31"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row>
    <row r="141" spans="1:31"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row>
    <row r="142" spans="1:31"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row>
    <row r="143" spans="1:31"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row>
    <row r="144" spans="1:31"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row>
    <row r="145" spans="1:31"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row>
    <row r="146" spans="1:31"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row>
    <row r="147" spans="1:31"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row>
    <row r="148" spans="1:31"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row>
    <row r="149" spans="1:31"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row>
    <row r="150" spans="1:31"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row>
    <row r="151" spans="1:31"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row>
    <row r="152" spans="1:31"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row>
    <row r="153" spans="1:31"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row>
    <row r="154" spans="1:31"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row>
    <row r="155" spans="1:31"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row>
    <row r="156" spans="1:31"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row>
    <row r="157" spans="1:31"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row>
    <row r="158" spans="1:31"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row>
    <row r="159" spans="1:31"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row>
    <row r="160" spans="1:31"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row>
    <row r="161" spans="1:31"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row>
    <row r="162" spans="1:31"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row>
    <row r="163" spans="1:31"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row>
    <row r="164" spans="1:31"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row>
    <row r="165" spans="1:31"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row>
    <row r="166" spans="1:31"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row>
    <row r="167" spans="1:31"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row>
    <row r="168" spans="1:31"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row>
    <row r="169" spans="1:31"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row>
    <row r="170" spans="1:31"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row>
    <row r="171" spans="1:31"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row>
    <row r="172" spans="1:31"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row>
    <row r="173" spans="1:31"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row>
    <row r="174" spans="1:31"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row>
    <row r="175" spans="1:31"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row>
    <row r="176" spans="1:31"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row>
    <row r="177" spans="1:31"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row>
    <row r="178" spans="1:31"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row>
    <row r="179" spans="1:31"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row>
    <row r="180" spans="1:31"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row>
    <row r="181" spans="1:31"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row>
    <row r="182" spans="1:31"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row>
    <row r="183" spans="1:31"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row>
    <row r="184" spans="1:31"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row>
    <row r="185" spans="1:31"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row>
    <row r="186" spans="1:31"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row>
    <row r="187" spans="1:31"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row>
    <row r="188" spans="1:31"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row>
    <row r="189" spans="1:31"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row>
    <row r="190" spans="1:31"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row>
    <row r="191" spans="1:31"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row>
    <row r="192" spans="1:31"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row>
    <row r="193" spans="1:31"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row>
    <row r="194" spans="1:31"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row>
    <row r="195" spans="1:31"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row>
    <row r="196" spans="1:31"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row>
    <row r="197" spans="1:31"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row>
    <row r="198" spans="1:31"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row>
    <row r="199" spans="1:31"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row>
    <row r="200" spans="1:31"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row>
    <row r="201" spans="1:31"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row>
    <row r="202" spans="1:31"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row>
    <row r="203" spans="1:31"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row>
    <row r="204" spans="1:31"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row>
    <row r="205" spans="1:31"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row>
    <row r="206" spans="1:31"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row>
    <row r="207" spans="1:31"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row>
    <row r="208" spans="1:31"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row>
    <row r="209" spans="1:31"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row>
    <row r="210" spans="1:31"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row>
    <row r="211" spans="1:31"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row>
    <row r="212" spans="1:31"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row>
    <row r="213" spans="1:31"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row>
    <row r="214" spans="1:31"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row>
    <row r="215" spans="1:31"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row>
    <row r="216" spans="1:31"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row>
    <row r="217" spans="1:31"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row>
    <row r="218" spans="1:31"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row>
    <row r="219" spans="1:31"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row>
    <row r="220" spans="1:31"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row>
    <row r="221" spans="1:31"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row>
    <row r="222" spans="1:31"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row>
    <row r="223" spans="1:31"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row>
    <row r="224" spans="1:31"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row>
    <row r="225" spans="1:31"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row>
    <row r="226" spans="1:31"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row>
    <row r="227" spans="1:31"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row>
    <row r="228" spans="1:31"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row>
    <row r="229" spans="1:31"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row>
    <row r="230" spans="1:31"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row>
    <row r="231" spans="1:31"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row>
    <row r="232" spans="1:31"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row>
    <row r="233" spans="1:31"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row>
    <row r="234" spans="1:31"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row>
    <row r="235" spans="1:31"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row>
    <row r="236" spans="1:31"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row>
    <row r="237" spans="1:31"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row>
    <row r="238" spans="1:31"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row>
    <row r="239" spans="1:31"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row>
    <row r="240" spans="1:31"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row>
    <row r="241" spans="1:31"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row>
    <row r="242" spans="1:31"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row>
    <row r="243" spans="1:31"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row>
    <row r="244" spans="1:31"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row>
    <row r="245" spans="1:31"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row>
    <row r="246" spans="1:31"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row>
    <row r="247" spans="1:31"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row>
    <row r="248" spans="1:31"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row>
    <row r="249" spans="1:31"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row>
    <row r="250" spans="1:31"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row>
    <row r="251" spans="1:31"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row>
    <row r="252" spans="1:31"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row>
    <row r="253" spans="1:31"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row>
    <row r="254" spans="1:31"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row>
    <row r="255" spans="1:31"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row>
    <row r="256" spans="1:31"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row>
    <row r="257" spans="1:31"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row>
    <row r="258" spans="1:31"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row>
    <row r="259" spans="1:31"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row>
    <row r="260" spans="1:31"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row>
    <row r="261" spans="1:31"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row>
    <row r="262" spans="1:31"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row>
    <row r="263" spans="1:31"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row>
    <row r="264" spans="1:31"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row>
    <row r="265" spans="1:31"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row>
    <row r="266" spans="1:31"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row>
    <row r="267" spans="1:31"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row>
    <row r="268" spans="1:31"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row>
    <row r="269" spans="1:31"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row>
    <row r="270" spans="1:31"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row>
    <row r="271" spans="1:31"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row>
    <row r="272" spans="1:31"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row>
    <row r="273" spans="1:31"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row>
    <row r="274" spans="1:31"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row>
    <row r="275" spans="1:31"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row>
    <row r="276" spans="1:31"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row>
    <row r="277" spans="1:31"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row>
    <row r="278" spans="1:31"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row>
    <row r="279" spans="1:31"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row>
    <row r="280" spans="1:31"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row>
    <row r="281" spans="1:31"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row>
    <row r="282" spans="1:31"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row>
    <row r="283" spans="1:31"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row>
    <row r="284" spans="1:31"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row>
    <row r="285" spans="1:31"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row>
    <row r="286" spans="1:31"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row>
    <row r="287" spans="1:31"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row>
    <row r="288" spans="1:31"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row>
    <row r="289" spans="1:31"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row>
    <row r="290" spans="1:31"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row>
    <row r="291" spans="1:31"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row>
    <row r="292" spans="1:31"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row>
    <row r="293" spans="1:31"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row>
    <row r="294" spans="1:31"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row>
    <row r="295" spans="1:31"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row>
    <row r="296" spans="1:31"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row>
    <row r="297" spans="1:31"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row>
    <row r="298" spans="1:31"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row>
    <row r="299" spans="1:31"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row>
    <row r="300" spans="1:31"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row>
    <row r="301" spans="1:31"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row>
    <row r="302" spans="1:31"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row>
    <row r="303" spans="1:31"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row>
    <row r="304" spans="1:31"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row>
    <row r="305" spans="1:31"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row>
    <row r="306" spans="1:31"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row>
    <row r="307" spans="1:31"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row>
    <row r="308" spans="1:31"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row>
    <row r="309" spans="1:31"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row>
    <row r="310" spans="1:31"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row>
    <row r="311" spans="1:31"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row>
    <row r="312" spans="1:31"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row>
    <row r="313" spans="1:31"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row>
    <row r="314" spans="1:31"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row>
    <row r="315" spans="1:31"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row>
    <row r="316" spans="1:31"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row>
    <row r="317" spans="1:31"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row>
    <row r="318" spans="1:31"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row>
    <row r="319" spans="1:31"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row>
    <row r="320" spans="1:31"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row>
    <row r="321" spans="1:31"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row>
    <row r="322" spans="1:31"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row>
    <row r="323" spans="1:31"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row>
    <row r="324" spans="1:31"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row>
    <row r="325" spans="1:31"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row>
    <row r="326" spans="1:31"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row>
    <row r="327" spans="1:31"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row>
    <row r="328" spans="1:31"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row>
    <row r="329" spans="1:31"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row>
    <row r="330" spans="1:31"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row>
    <row r="331" spans="1:31"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row>
    <row r="332" spans="1:31"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row>
    <row r="333" spans="1:31"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row>
    <row r="334" spans="1:31"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row>
    <row r="335" spans="1:31"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row>
    <row r="336" spans="1:31"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row>
    <row r="337" spans="1:31"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row>
    <row r="338" spans="1:31"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row>
    <row r="339" spans="1:31"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row>
    <row r="340" spans="1:31"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row>
    <row r="341" spans="1:31"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row>
    <row r="342" spans="1:31"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row>
    <row r="343" spans="1:31"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row>
    <row r="344" spans="1:31"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row>
    <row r="345" spans="1:31"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row>
    <row r="346" spans="1:31"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row>
    <row r="347" spans="1:31"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row>
    <row r="348" spans="1:31"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row>
    <row r="349" spans="1:31"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row>
    <row r="350" spans="1:31"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row>
    <row r="351" spans="1:31"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row>
    <row r="352" spans="1:31"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row>
    <row r="353" spans="1:31"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row>
    <row r="354" spans="1:31"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row>
    <row r="355" spans="1:31"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row>
    <row r="356" spans="1:31"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row>
    <row r="357" spans="1:31"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row>
    <row r="358" spans="1:31"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row>
    <row r="359" spans="1:31"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row>
    <row r="360" spans="1:31"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row>
    <row r="361" spans="1:31"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row>
    <row r="362" spans="1:31"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row>
    <row r="363" spans="1:31"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row>
    <row r="364" spans="1:31"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row>
    <row r="365" spans="1:31"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row>
    <row r="366" spans="1:31"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row>
    <row r="367" spans="1:31"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row>
    <row r="368" spans="1:31"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row>
    <row r="369" spans="1:31"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row>
    <row r="370" spans="1:31"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row>
    <row r="371" spans="1:31"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row>
    <row r="372" spans="1:31"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row>
    <row r="373" spans="1:31"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row>
    <row r="374" spans="1:31"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row>
    <row r="375" spans="1:31"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row>
    <row r="376" spans="1:31"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row>
    <row r="377" spans="1:31"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row>
    <row r="378" spans="1:31"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row>
    <row r="379" spans="1:31"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row>
    <row r="380" spans="1:31"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row>
    <row r="381" spans="1:31"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row>
    <row r="382" spans="1:31"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row>
    <row r="383" spans="1:31"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row>
    <row r="384" spans="1:31"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row>
    <row r="385" spans="1:31"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row>
    <row r="386" spans="1:31"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row>
    <row r="387" spans="1:31"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row>
    <row r="388" spans="1:31"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row>
    <row r="389" spans="1:31"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row>
    <row r="390" spans="1:31"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row>
    <row r="391" spans="1:31"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row>
    <row r="392" spans="1:31"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row>
    <row r="393" spans="1:31"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row>
    <row r="394" spans="1:31"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row>
    <row r="395" spans="1:31"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row>
    <row r="396" spans="1:31"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row>
    <row r="397" spans="1:31"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row>
    <row r="398" spans="1:31"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row>
    <row r="399" spans="1:31"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row>
    <row r="400" spans="1:31"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row>
    <row r="401" spans="1:31"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row>
    <row r="402" spans="1:31"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row>
    <row r="403" spans="1:31"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row>
    <row r="404" spans="1:31"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row>
    <row r="405" spans="1:31"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row>
    <row r="406" spans="1:31"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row>
    <row r="407" spans="1:31"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row>
    <row r="408" spans="1:31"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row>
    <row r="409" spans="1:31"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row>
    <row r="410" spans="1:31"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row>
    <row r="411" spans="1:31"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row>
    <row r="412" spans="1:31"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row>
    <row r="413" spans="1:31"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row>
    <row r="414" spans="1:31"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row>
    <row r="415" spans="1:31"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row>
    <row r="416" spans="1:31"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row>
    <row r="417" spans="1:31"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row>
    <row r="418" spans="1:31"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row>
    <row r="419" spans="1:31"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row>
    <row r="420" spans="1:31"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row>
    <row r="421" spans="1:31"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row>
    <row r="422" spans="1:31"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row>
    <row r="423" spans="1:31"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row>
    <row r="424" spans="1:31"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row>
    <row r="425" spans="1:31"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row>
    <row r="426" spans="1:31"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row>
    <row r="427" spans="1:31"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row>
    <row r="428" spans="1:31"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row>
    <row r="429" spans="1:31"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row>
    <row r="430" spans="1:31"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row>
    <row r="431" spans="1:31"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row>
    <row r="432" spans="1:31"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row>
    <row r="433" spans="1:31"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row>
    <row r="434" spans="1:31"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row>
    <row r="435" spans="1:31"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row>
    <row r="436" spans="1:31"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row>
    <row r="437" spans="1:31"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row>
    <row r="438" spans="1:31"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row>
    <row r="439" spans="1:31"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row>
    <row r="440" spans="1:31"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row>
    <row r="441" spans="1:31"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row>
    <row r="442" spans="1:31"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row>
    <row r="443" spans="1:31"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row>
    <row r="444" spans="1:31"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row>
    <row r="445" spans="1:31"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row>
    <row r="446" spans="1:31"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row>
    <row r="447" spans="1:31"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row>
    <row r="448" spans="1:31"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row>
    <row r="449" spans="1:31"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row>
    <row r="450" spans="1:31"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row>
    <row r="451" spans="1:31"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row>
    <row r="452" spans="1:31"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row>
    <row r="453" spans="1:31"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row>
    <row r="454" spans="1:31"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row>
    <row r="455" spans="1:31"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row>
    <row r="456" spans="1:31"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row>
    <row r="457" spans="1:31"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row>
    <row r="458" spans="1:31"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row>
    <row r="459" spans="1:31"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row>
    <row r="460" spans="1:31"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row>
    <row r="461" spans="1:31"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row>
    <row r="462" spans="1:31"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row>
    <row r="463" spans="1:31"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row>
    <row r="464" spans="1:31"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row>
    <row r="465" spans="1:31"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row>
    <row r="466" spans="1:31"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row>
    <row r="467" spans="1:31"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row>
    <row r="468" spans="1:31"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row>
    <row r="469" spans="1:31"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row>
    <row r="470" spans="1:31"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row>
    <row r="471" spans="1:31"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row>
    <row r="472" spans="1:31"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row>
    <row r="473" spans="1:31"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row>
    <row r="474" spans="1:31"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row>
    <row r="475" spans="1:31"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row>
    <row r="476" spans="1:31"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row>
    <row r="477" spans="1:31"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row>
    <row r="478" spans="1:31"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row>
    <row r="479" spans="1:31"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row>
    <row r="480" spans="1:31"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row>
    <row r="481" spans="1:31"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row>
    <row r="482" spans="1:31"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row>
    <row r="483" spans="1:31"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row>
    <row r="484" spans="1:31"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row>
    <row r="485" spans="1:31"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row>
    <row r="486" spans="1:31"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row>
    <row r="487" spans="1:31"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row>
    <row r="488" spans="1:31"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row>
    <row r="489" spans="1:31"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row>
    <row r="490" spans="1:31"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row>
    <row r="491" spans="1:31"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row>
    <row r="492" spans="1:31"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row>
    <row r="493" spans="1:31"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row>
    <row r="494" spans="1:31"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row>
    <row r="495" spans="1:31"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row>
    <row r="496" spans="1:31"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row>
    <row r="497" spans="1:31"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row>
    <row r="498" spans="1:31"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row>
    <row r="499" spans="1:31"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row>
    <row r="500" spans="1:31"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row>
    <row r="501" spans="1:31"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row>
    <row r="502" spans="1:31"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row>
    <row r="503" spans="1:31"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row>
    <row r="504" spans="1:31"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row>
    <row r="505" spans="1:31"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row>
    <row r="506" spans="1:31"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row>
    <row r="507" spans="1:31"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row>
    <row r="508" spans="1:31"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row>
    <row r="509" spans="1:31"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row>
    <row r="510" spans="1:31"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row>
    <row r="511" spans="1:31"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row>
    <row r="512" spans="1:31"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row>
    <row r="513" spans="1:31"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row>
    <row r="514" spans="1:31"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row>
    <row r="515" spans="1:31"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row>
    <row r="516" spans="1:31"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row>
    <row r="517" spans="1:31"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row>
    <row r="518" spans="1:31"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row>
    <row r="519" spans="1:31"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row>
    <row r="520" spans="1:31"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row>
    <row r="521" spans="1:31"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row>
    <row r="522" spans="1:31"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row>
    <row r="523" spans="1:31"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row>
    <row r="524" spans="1:31"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row>
    <row r="525" spans="1:31"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row>
    <row r="526" spans="1:31"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row>
    <row r="527" spans="1:31"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row>
    <row r="528" spans="1:31"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row>
    <row r="529" spans="1:31"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row>
    <row r="530" spans="1:31"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row>
    <row r="531" spans="1:31"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row>
    <row r="532" spans="1:31"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row>
    <row r="533" spans="1:31"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row>
    <row r="534" spans="1:31"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row>
    <row r="535" spans="1:31"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row>
    <row r="536" spans="1:31"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row>
    <row r="537" spans="1:31"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row>
    <row r="538" spans="1:31"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row>
    <row r="539" spans="1:31"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row>
    <row r="540" spans="1:31"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row>
    <row r="541" spans="1:31"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row>
    <row r="542" spans="1:31"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row>
    <row r="543" spans="1:31"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row>
    <row r="544" spans="1:31"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row>
    <row r="545" spans="1:31"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row>
    <row r="546" spans="1:31"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row>
    <row r="547" spans="1:31"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row>
    <row r="548" spans="1:31"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row>
    <row r="549" spans="1:31"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row>
    <row r="550" spans="1:31"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row>
    <row r="551" spans="1:31"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row>
    <row r="552" spans="1:31"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row>
    <row r="553" spans="1:31"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row>
    <row r="554" spans="1:31"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row>
    <row r="555" spans="1:31"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row>
    <row r="556" spans="1:31"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row>
    <row r="557" spans="1:31"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row>
    <row r="558" spans="1:31"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row>
    <row r="559" spans="1:31"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row>
    <row r="560" spans="1:31"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row>
    <row r="561" spans="1:31"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row>
    <row r="562" spans="1:31"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row>
    <row r="563" spans="1:31"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row>
    <row r="564" spans="1:31"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row>
    <row r="565" spans="1:31"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row>
    <row r="566" spans="1:31"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row>
    <row r="567" spans="1:31"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row>
    <row r="568" spans="1:31"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row>
    <row r="569" spans="1:31"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row>
    <row r="570" spans="1:31"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row>
    <row r="571" spans="1:31"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row>
    <row r="572" spans="1:31"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row>
    <row r="573" spans="1:31"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row>
    <row r="574" spans="1:31"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row>
    <row r="575" spans="1:31"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row>
    <row r="576" spans="1:31"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row>
    <row r="577" spans="1:31"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row>
    <row r="578" spans="1:31"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row>
    <row r="579" spans="1:31"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row>
    <row r="580" spans="1:31"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row>
    <row r="581" spans="1:31"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row>
    <row r="582" spans="1:31"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row>
    <row r="583" spans="1:31"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row>
    <row r="584" spans="1:31"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row>
    <row r="585" spans="1:31"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row>
    <row r="586" spans="1:31"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row>
    <row r="587" spans="1:31"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row>
    <row r="588" spans="1:31"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row>
    <row r="589" spans="1:31"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row>
    <row r="590" spans="1:31"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row>
    <row r="591" spans="1:31"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row>
    <row r="592" spans="1:31"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row>
    <row r="593" spans="1:31"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row>
    <row r="594" spans="1:31"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row>
    <row r="595" spans="1:31"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row>
    <row r="596" spans="1:31"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row>
    <row r="597" spans="1:31"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row>
    <row r="598" spans="1:31"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row>
    <row r="599" spans="1:31"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row>
    <row r="600" spans="1:31"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row>
    <row r="601" spans="1:31"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row>
    <row r="602" spans="1:31"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row>
    <row r="603" spans="1:31"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row>
    <row r="604" spans="1:31"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row>
    <row r="605" spans="1:31"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row>
    <row r="606" spans="1:31"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row>
    <row r="607" spans="1:31"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row>
    <row r="608" spans="1:31"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row>
    <row r="609" spans="1:31"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row>
    <row r="610" spans="1:31"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row>
    <row r="611" spans="1:31"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row>
    <row r="612" spans="1:31"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row>
    <row r="613" spans="1:31"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row>
    <row r="614" spans="1:31"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row>
    <row r="615" spans="1:31"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row>
    <row r="616" spans="1:31"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row>
    <row r="617" spans="1:31"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row>
    <row r="618" spans="1:31"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row>
    <row r="619" spans="1:31"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row>
    <row r="620" spans="1:31"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row>
    <row r="621" spans="1:31"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row>
    <row r="622" spans="1:31"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row>
    <row r="623" spans="1:31"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row>
    <row r="624" spans="1:31"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row>
    <row r="625" spans="1:31"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row>
    <row r="626" spans="1:31"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row>
    <row r="627" spans="1:31"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row>
    <row r="628" spans="1:31"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row>
    <row r="629" spans="1:31"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row>
    <row r="630" spans="1:31"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row>
    <row r="631" spans="1:31"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row>
    <row r="632" spans="1:31"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row>
    <row r="633" spans="1:31"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row>
    <row r="634" spans="1:31"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row>
    <row r="635" spans="1:31"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row>
    <row r="636" spans="1:31"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row>
    <row r="637" spans="1:31"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row>
    <row r="638" spans="1:31"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row>
    <row r="639" spans="1:31"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row>
    <row r="640" spans="1:31"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row>
    <row r="641" spans="1:31"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row>
    <row r="642" spans="1:31"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row>
    <row r="643" spans="1:31"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row>
    <row r="644" spans="1:31"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row>
    <row r="645" spans="1:31"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row>
    <row r="646" spans="1:31"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row>
    <row r="647" spans="1:31"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row>
    <row r="648" spans="1:31"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row>
    <row r="649" spans="1:31"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row>
    <row r="650" spans="1:31"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row>
    <row r="651" spans="1:31"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row>
    <row r="652" spans="1:31"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row>
    <row r="653" spans="1:31"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row>
    <row r="654" spans="1:31"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row>
    <row r="655" spans="1:31"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row>
    <row r="656" spans="1:31"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row>
    <row r="657" spans="1:31"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row>
    <row r="658" spans="1:31"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row>
    <row r="659" spans="1:31"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row>
    <row r="660" spans="1:31"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row>
    <row r="661" spans="1:31"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row>
    <row r="662" spans="1:31"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row>
    <row r="663" spans="1:31"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row>
    <row r="664" spans="1:31"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row>
    <row r="665" spans="1:31"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row>
    <row r="666" spans="1:31"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row>
    <row r="667" spans="1:31"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row>
    <row r="668" spans="1:31"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row>
    <row r="669" spans="1:31"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row>
    <row r="670" spans="1:31"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row>
    <row r="671" spans="1:31"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row>
    <row r="672" spans="1:31"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row>
    <row r="673" spans="1:31"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row>
    <row r="674" spans="1:31"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row>
    <row r="675" spans="1:31"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row>
    <row r="676" spans="1:31"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row>
    <row r="677" spans="1:31"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row>
    <row r="678" spans="1:31"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row>
    <row r="679" spans="1:31"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row>
    <row r="680" spans="1:31"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row>
    <row r="681" spans="1:31"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row>
    <row r="682" spans="1:31"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row>
    <row r="683" spans="1:31"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row>
    <row r="684" spans="1:31"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row>
    <row r="685" spans="1:31"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row>
    <row r="686" spans="1:31"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row>
    <row r="687" spans="1:31"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row>
    <row r="688" spans="1:31"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row>
    <row r="689" spans="1:31"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row>
    <row r="690" spans="1:31"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row>
    <row r="691" spans="1:31"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row>
    <row r="692" spans="1:31"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row>
    <row r="693" spans="1:31"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row>
    <row r="694" spans="1:31"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row>
    <row r="695" spans="1:31"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row>
    <row r="696" spans="1:31"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row>
    <row r="697" spans="1:31"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row>
    <row r="698" spans="1:31"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row>
    <row r="699" spans="1:31"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row>
    <row r="700" spans="1:31"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row>
    <row r="701" spans="1:31"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row>
    <row r="702" spans="1:31"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row>
    <row r="703" spans="1:31"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row>
    <row r="704" spans="1:31"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row>
    <row r="705" spans="1:31"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row>
    <row r="706" spans="1:31"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row>
    <row r="707" spans="1:31"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row>
    <row r="708" spans="1:31"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row>
    <row r="709" spans="1:31"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row>
    <row r="710" spans="1:31"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row>
    <row r="711" spans="1:31"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row>
    <row r="712" spans="1:31"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row>
    <row r="713" spans="1:31"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row>
    <row r="714" spans="1:31"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row>
    <row r="715" spans="1:31"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row>
    <row r="716" spans="1:31"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row>
    <row r="717" spans="1:31"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row>
    <row r="718" spans="1:31"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row>
    <row r="719" spans="1:31"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row>
    <row r="720" spans="1:31"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row>
    <row r="721" spans="1:31"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row>
    <row r="722" spans="1:31"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row>
    <row r="723" spans="1:31"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row>
    <row r="724" spans="1:31"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row>
    <row r="725" spans="1:31"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row>
    <row r="726" spans="1:31"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row>
    <row r="727" spans="1:31"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row>
    <row r="728" spans="1:31"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row>
    <row r="729" spans="1:31"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row>
    <row r="730" spans="1:31"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row>
    <row r="731" spans="1:31"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row>
    <row r="732" spans="1:31"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row>
    <row r="733" spans="1:31"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row>
    <row r="734" spans="1:31"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row>
    <row r="735" spans="1:31"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row>
    <row r="736" spans="1:31"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row>
    <row r="737" spans="1:31"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row>
    <row r="738" spans="1:31"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row>
    <row r="739" spans="1:31"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row>
    <row r="740" spans="1:31"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row>
    <row r="741" spans="1:31"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row>
    <row r="742" spans="1:31"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row>
    <row r="743" spans="1:31"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row>
    <row r="744" spans="1:31"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row>
    <row r="745" spans="1:31"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row>
    <row r="746" spans="1:31"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row>
    <row r="747" spans="1:31"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row>
    <row r="748" spans="1:31"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row>
    <row r="749" spans="1:31"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row>
    <row r="750" spans="1:31"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row>
    <row r="751" spans="1:31"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row>
    <row r="752" spans="1:31"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row>
    <row r="753" spans="1:31"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row>
    <row r="754" spans="1:31"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row>
    <row r="755" spans="1:31"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row>
    <row r="756" spans="1:31"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row>
    <row r="757" spans="1:31"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row>
    <row r="758" spans="1:31"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row>
    <row r="759" spans="1:31"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row>
    <row r="760" spans="1:31"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row>
    <row r="761" spans="1:31"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row>
    <row r="762" spans="1:31"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row>
    <row r="763" spans="1:31"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row>
    <row r="764" spans="1:31"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row>
    <row r="765" spans="1:31"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row>
    <row r="766" spans="1:31"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row>
    <row r="767" spans="1:31"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row>
    <row r="768" spans="1:31"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row>
    <row r="769" spans="1:31"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row>
    <row r="770" spans="1:31"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row>
    <row r="771" spans="1:31"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row>
    <row r="772" spans="1:31"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row>
    <row r="773" spans="1:31"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row>
    <row r="774" spans="1:31"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row>
    <row r="775" spans="1:31"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row>
    <row r="776" spans="1:31"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row>
    <row r="777" spans="1:31"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row>
    <row r="778" spans="1:31"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row>
    <row r="779" spans="1:31"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row>
    <row r="780" spans="1:31"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row>
    <row r="781" spans="1:31"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row>
    <row r="782" spans="1:31"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row>
    <row r="783" spans="1:31"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row>
    <row r="784" spans="1:31"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row>
    <row r="785" spans="1:31"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row>
    <row r="786" spans="1:31"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row>
    <row r="787" spans="1:31"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row>
    <row r="788" spans="1:31"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row>
    <row r="789" spans="1:31"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row>
    <row r="790" spans="1:31"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row>
    <row r="791" spans="1:31"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row>
    <row r="792" spans="1:31"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row>
    <row r="793" spans="1:31"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row>
    <row r="794" spans="1:31"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row>
    <row r="795" spans="1:31"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row>
    <row r="796" spans="1:31"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row>
    <row r="797" spans="1:31"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row>
    <row r="798" spans="1:31"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row>
  </sheetData>
  <sheetProtection sheet="1" formatCells="0" insertHyperlinks="0"/>
  <mergeCells count="9">
    <mergeCell ref="B1:AE1"/>
    <mergeCell ref="AJ20:AM20"/>
    <mergeCell ref="AQ20:AT20"/>
    <mergeCell ref="K56:T56"/>
    <mergeCell ref="M54:O54"/>
    <mergeCell ref="K54:L54"/>
    <mergeCell ref="AH5:AU16"/>
    <mergeCell ref="AH24:AI24"/>
    <mergeCell ref="AH18:AI18"/>
  </mergeCells>
  <phoneticPr fontId="3" type="noConversion"/>
  <conditionalFormatting sqref="V8:V16 W3:AE51 V3:V6 B25:C51 U26:U51 D25:U25 D26:R51 S32:T51 S31 V18:V51 S26:T30 B3:U24">
    <cfRule type="cellIs" priority="25" stopIfTrue="1" operator="notEqual">
      <formula>0</formula>
    </cfRule>
    <cfRule type="expression" dxfId="106" priority="26" stopIfTrue="1">
      <formula>OR(WEEKDAY(B$2)=1,WEEKDAY(B$2)=7)</formula>
    </cfRule>
    <cfRule type="expression" dxfId="105" priority="27" stopIfTrue="1">
      <formula>B$2=TODAY()</formula>
    </cfRule>
  </conditionalFormatting>
  <conditionalFormatting sqref="T31">
    <cfRule type="cellIs" priority="35" stopIfTrue="1" operator="notEqual">
      <formula>0</formula>
    </cfRule>
    <cfRule type="expression" dxfId="104" priority="36" stopIfTrue="1">
      <formula>OR(WEEKDAY(S$2)=1,WEEKDAY(S$2)=7)</formula>
    </cfRule>
    <cfRule type="expression" dxfId="103" priority="37" stopIfTrue="1">
      <formula>S$2=TODAY()</formula>
    </cfRule>
  </conditionalFormatting>
  <conditionalFormatting sqref="B2:AE2">
    <cfRule type="cellIs" dxfId="102" priority="31" stopIfTrue="1" operator="equal">
      <formula>TODAY()</formula>
    </cfRule>
  </conditionalFormatting>
  <conditionalFormatting sqref="V7">
    <cfRule type="cellIs" priority="1" stopIfTrue="1" operator="notEqual">
      <formula>0</formula>
    </cfRule>
    <cfRule type="expression" dxfId="101" priority="2" stopIfTrue="1">
      <formula>OR(WEEKDAY(V$2)=1,WEEKDAY(V$2)=7)</formula>
    </cfRule>
    <cfRule type="expression" dxfId="100" priority="3" stopIfTrue="1">
      <formula>V$2=TODAY()</formula>
    </cfRule>
  </conditionalFormatting>
  <pageMargins left="0.75" right="0.75" top="1" bottom="1" header="0.5" footer="0.5"/>
  <pageSetup paperSize="9" scale="79" orientation="portrait" horizontalDpi="200" verticalDpi="200" r:id="rId1"/>
  <headerFooter alignWithMargins="0"/>
  <rowBreaks count="1" manualBreakCount="1">
    <brk id="51" max="16383" man="1"/>
  </rowBreaks>
  <colBreaks count="1" manualBreakCount="1">
    <brk id="31"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76802" r:id="rId4" name="Button 2">
              <controlPr defaultSize="0" print="0" autoFill="0" autoPict="0" macro="[0]!procurar">
                <anchor moveWithCells="1" sizeWithCells="1">
                  <from>
                    <xdr:col>35</xdr:col>
                    <xdr:colOff>28575</xdr:colOff>
                    <xdr:row>31</xdr:row>
                    <xdr:rowOff>76200</xdr:rowOff>
                  </from>
                  <to>
                    <xdr:col>44</xdr:col>
                    <xdr:colOff>66675</xdr:colOff>
                    <xdr:row>35</xdr:row>
                    <xdr:rowOff>0</xdr:rowOff>
                  </to>
                </anchor>
              </controlPr>
            </control>
          </mc:Choice>
        </mc:AlternateContent>
        <mc:AlternateContent xmlns:mc="http://schemas.openxmlformats.org/markup-compatibility/2006">
          <mc:Choice Requires="x14">
            <control shapeId="76817" r:id="rId5" name="Button 17">
              <controlPr defaultSize="0" print="0" autoFill="0" autoPict="0" macro="[0]!_xludf.Save">
                <anchor moveWithCells="1" sizeWithCells="1">
                  <from>
                    <xdr:col>35</xdr:col>
                    <xdr:colOff>28575</xdr:colOff>
                    <xdr:row>37</xdr:row>
                    <xdr:rowOff>0</xdr:rowOff>
                  </from>
                  <to>
                    <xdr:col>44</xdr:col>
                    <xdr:colOff>66675</xdr:colOff>
                    <xdr:row>40</xdr:row>
                    <xdr:rowOff>85725</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8">
    <tabColor indexed="11"/>
  </sheetPr>
  <dimension ref="A1:FJ798"/>
  <sheetViews>
    <sheetView zoomScaleNormal="100" workbookViewId="0">
      <pane xSplit="1" ySplit="2" topLeftCell="B3" activePane="bottomRight" state="frozenSplit"/>
      <selection activeCell="B3" sqref="B3"/>
      <selection pane="topRight" activeCell="B3" sqref="B3"/>
      <selection pane="bottomLeft" activeCell="B3" sqref="B3"/>
      <selection pane="bottomRight" activeCell="T4" sqref="T4"/>
    </sheetView>
  </sheetViews>
  <sheetFormatPr defaultColWidth="3.28515625" defaultRowHeight="12.75"/>
  <cols>
    <col min="1" max="1" width="6.85546875" style="7" customWidth="1"/>
    <col min="2" max="2" width="3.28515625" style="11"/>
    <col min="3" max="32" width="3.28515625" style="7"/>
    <col min="33" max="33" width="3.28515625" style="7" customWidth="1"/>
    <col min="34" max="16384" width="3.28515625" style="7"/>
  </cols>
  <sheetData>
    <row r="1" spans="1:166" s="2" customFormat="1" ht="13.5" thickBot="1">
      <c r="A1" s="1">
        <v>2018</v>
      </c>
      <c r="B1" s="678" t="str">
        <f ca="1">LEFT(RIGHT(CELL("filename",D9),LEN(CELL("filename",D9))-FIND("]",CELL("filename",D9))),MIN(FIND({1;2;3;4;5;6;7;8;9;0},RIGHT(CELL("filename",D9),LEN(CELL("filename",D9))-FIND("]",CELL("filename",D9)))&amp;1234567890))-1)</f>
        <v>Novembro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2" t="str">
        <f ca="1">IF($B$1="Janeiro",1,IF($B$1="Fevereiro",2,IF($B$1="Março",3,IF($B$1="Abril",4,IF($B$1="Maio",5,IF($B$1="Junho",6,""))))))</f>
        <v/>
      </c>
      <c r="AG1" s="2">
        <f ca="1">IF($B$1="Julho",7,IF($B$1="Agosto",8,IF($B$1="Setembro",9,IF($B$1="Outubro",10,IF($B$1="Novembro",11,IF($B$1="Dezembro",12,""))))))</f>
        <v>11</v>
      </c>
    </row>
    <row r="2" spans="1:166" s="2" customFormat="1" ht="13.5" thickBot="1">
      <c r="A2" s="1" t="str">
        <f ca="1">CONCATENATE(AF1,AG1)</f>
        <v>11</v>
      </c>
      <c r="B2" s="10">
        <f ca="1">DATE($A$1,$A$2,1)</f>
        <v>43405</v>
      </c>
      <c r="C2" s="10">
        <f t="shared" ref="C2:AE2" ca="1" si="0">B2+1</f>
        <v>43406</v>
      </c>
      <c r="D2" s="10">
        <f t="shared" ca="1" si="0"/>
        <v>43407</v>
      </c>
      <c r="E2" s="10">
        <f t="shared" ca="1" si="0"/>
        <v>43408</v>
      </c>
      <c r="F2" s="10">
        <f t="shared" ca="1" si="0"/>
        <v>43409</v>
      </c>
      <c r="G2" s="10">
        <f t="shared" ca="1" si="0"/>
        <v>43410</v>
      </c>
      <c r="H2" s="10">
        <f t="shared" ca="1" si="0"/>
        <v>43411</v>
      </c>
      <c r="I2" s="10">
        <f t="shared" ca="1" si="0"/>
        <v>43412</v>
      </c>
      <c r="J2" s="10">
        <f t="shared" ca="1" si="0"/>
        <v>43413</v>
      </c>
      <c r="K2" s="10">
        <f t="shared" ca="1" si="0"/>
        <v>43414</v>
      </c>
      <c r="L2" s="10">
        <f t="shared" ca="1" si="0"/>
        <v>43415</v>
      </c>
      <c r="M2" s="10">
        <f t="shared" ca="1" si="0"/>
        <v>43416</v>
      </c>
      <c r="N2" s="10">
        <f t="shared" ca="1" si="0"/>
        <v>43417</v>
      </c>
      <c r="O2" s="10">
        <f t="shared" ca="1" si="0"/>
        <v>43418</v>
      </c>
      <c r="P2" s="10">
        <f t="shared" ca="1" si="0"/>
        <v>43419</v>
      </c>
      <c r="Q2" s="10">
        <f t="shared" ca="1" si="0"/>
        <v>43420</v>
      </c>
      <c r="R2" s="10">
        <f t="shared" ca="1" si="0"/>
        <v>43421</v>
      </c>
      <c r="S2" s="10">
        <f t="shared" ca="1" si="0"/>
        <v>43422</v>
      </c>
      <c r="T2" s="10">
        <f t="shared" ca="1" si="0"/>
        <v>43423</v>
      </c>
      <c r="U2" s="10">
        <f t="shared" ca="1" si="0"/>
        <v>43424</v>
      </c>
      <c r="V2" s="10">
        <f t="shared" ca="1" si="0"/>
        <v>43425</v>
      </c>
      <c r="W2" s="10">
        <f t="shared" ca="1" si="0"/>
        <v>43426</v>
      </c>
      <c r="X2" s="10">
        <f t="shared" ca="1" si="0"/>
        <v>43427</v>
      </c>
      <c r="Y2" s="10">
        <f t="shared" ca="1" si="0"/>
        <v>43428</v>
      </c>
      <c r="Z2" s="10">
        <f t="shared" ca="1" si="0"/>
        <v>43429</v>
      </c>
      <c r="AA2" s="10">
        <f t="shared" ca="1" si="0"/>
        <v>43430</v>
      </c>
      <c r="AB2" s="10">
        <f t="shared" ca="1" si="0"/>
        <v>43431</v>
      </c>
      <c r="AC2" s="10">
        <f t="shared" ca="1" si="0"/>
        <v>43432</v>
      </c>
      <c r="AD2" s="10">
        <f t="shared" ca="1" si="0"/>
        <v>43433</v>
      </c>
      <c r="AE2" s="10">
        <f t="shared" ca="1" si="0"/>
        <v>43434</v>
      </c>
    </row>
    <row r="3" spans="1:166" s="2" customFormat="1">
      <c r="A3" s="3">
        <v>0.33333333333333331</v>
      </c>
      <c r="B3" s="28" t="s">
        <v>121</v>
      </c>
      <c r="C3" s="18"/>
      <c r="D3" s="28" t="s">
        <v>121</v>
      </c>
      <c r="E3" s="28" t="s">
        <v>121</v>
      </c>
      <c r="F3" s="30">
        <v>3</v>
      </c>
      <c r="G3" s="30" t="s">
        <v>121</v>
      </c>
      <c r="H3" s="30" t="s">
        <v>121</v>
      </c>
      <c r="I3" s="503" t="s">
        <v>121</v>
      </c>
      <c r="J3" s="30" t="s">
        <v>121</v>
      </c>
      <c r="K3" s="16"/>
      <c r="L3" s="16"/>
      <c r="M3" s="16"/>
      <c r="N3" s="16"/>
      <c r="O3" s="16"/>
      <c r="P3" s="16"/>
      <c r="Q3" s="16"/>
      <c r="R3" s="16"/>
      <c r="S3" s="16"/>
      <c r="T3" s="30" t="s">
        <v>121</v>
      </c>
      <c r="U3" s="28" t="s">
        <v>121</v>
      </c>
      <c r="V3" s="16"/>
      <c r="W3" s="30" t="s">
        <v>121</v>
      </c>
      <c r="X3" s="16"/>
      <c r="Y3" s="16"/>
      <c r="Z3" s="16"/>
      <c r="AA3" s="30" t="s">
        <v>121</v>
      </c>
      <c r="AB3" s="28">
        <v>2</v>
      </c>
      <c r="AC3" s="30">
        <v>4</v>
      </c>
      <c r="AD3" s="30" t="s">
        <v>121</v>
      </c>
      <c r="AE3" s="16"/>
      <c r="AL3" s="4"/>
      <c r="AM3" s="4"/>
      <c r="AN3" s="4"/>
      <c r="BG3" s="4"/>
      <c r="BH3" s="4"/>
      <c r="BI3" s="4"/>
      <c r="CB3" s="4"/>
      <c r="CC3" s="4"/>
      <c r="CD3" s="4"/>
      <c r="CW3" s="4"/>
      <c r="CX3" s="4"/>
      <c r="CY3" s="4"/>
      <c r="DR3" s="4"/>
      <c r="DS3" s="4"/>
      <c r="DT3" s="4"/>
      <c r="EM3" s="4"/>
      <c r="EN3" s="4"/>
      <c r="EO3" s="4"/>
      <c r="FH3" s="4"/>
      <c r="FI3" s="4"/>
      <c r="FJ3" s="4"/>
    </row>
    <row r="4" spans="1:166" s="2" customFormat="1" ht="13.5" thickBot="1">
      <c r="A4" s="5">
        <v>0.34375</v>
      </c>
      <c r="B4" s="19"/>
      <c r="C4" s="18"/>
      <c r="D4" s="18"/>
      <c r="E4" s="18"/>
      <c r="F4" s="25"/>
      <c r="G4" s="28">
        <v>7</v>
      </c>
      <c r="H4" s="18"/>
      <c r="I4" s="133">
        <v>1</v>
      </c>
      <c r="J4" s="18"/>
      <c r="K4" s="18"/>
      <c r="L4" s="18"/>
      <c r="M4" s="18"/>
      <c r="N4" s="18"/>
      <c r="O4" s="18"/>
      <c r="P4" s="18"/>
      <c r="Q4" s="18"/>
      <c r="R4" s="18"/>
      <c r="S4" s="18"/>
      <c r="T4" s="18"/>
      <c r="U4" s="18"/>
      <c r="V4" s="18"/>
      <c r="W4" s="28">
        <v>2</v>
      </c>
      <c r="X4" s="18"/>
      <c r="Y4" s="18"/>
      <c r="Z4" s="18"/>
      <c r="AA4" s="18"/>
      <c r="AB4" s="18"/>
      <c r="AC4" s="18"/>
      <c r="AD4" s="18"/>
      <c r="AE4" s="18"/>
      <c r="AL4" s="4"/>
      <c r="AM4" s="4"/>
      <c r="AN4" s="4"/>
      <c r="BG4" s="4"/>
      <c r="BH4" s="4"/>
      <c r="BI4" s="4"/>
      <c r="CB4" s="4"/>
      <c r="CC4" s="4"/>
      <c r="CD4" s="4"/>
      <c r="CW4" s="4"/>
      <c r="CX4" s="4"/>
      <c r="CY4" s="4"/>
      <c r="DR4" s="4"/>
      <c r="DS4" s="4"/>
      <c r="DT4" s="4"/>
      <c r="EM4" s="4"/>
      <c r="EN4" s="4"/>
      <c r="EO4" s="4"/>
      <c r="FH4" s="4"/>
      <c r="FI4" s="4"/>
      <c r="FJ4" s="4"/>
    </row>
    <row r="5" spans="1:166" s="2" customFormat="1" ht="12.75" customHeight="1" thickBot="1">
      <c r="A5" s="5">
        <v>0.35416666666666669</v>
      </c>
      <c r="B5" s="19"/>
      <c r="C5" s="18"/>
      <c r="D5" s="18"/>
      <c r="E5" s="18"/>
      <c r="F5" s="25"/>
      <c r="G5" s="18"/>
      <c r="H5" s="18"/>
      <c r="I5" s="18"/>
      <c r="J5" s="18"/>
      <c r="K5" s="18"/>
      <c r="L5" s="18"/>
      <c r="M5" s="18"/>
      <c r="N5" s="18"/>
      <c r="O5" s="18"/>
      <c r="P5" s="18"/>
      <c r="Q5" s="18"/>
      <c r="R5" s="18"/>
      <c r="S5" s="18"/>
      <c r="T5" s="18"/>
      <c r="U5" s="18"/>
      <c r="V5" s="18"/>
      <c r="W5" s="18"/>
      <c r="X5" s="18"/>
      <c r="Y5" s="18"/>
      <c r="Z5" s="32" t="s">
        <v>121</v>
      </c>
      <c r="AA5" s="18"/>
      <c r="AB5" s="18"/>
      <c r="AC5" s="18"/>
      <c r="AD5" s="30" t="s">
        <v>121</v>
      </c>
      <c r="AE5" s="18"/>
      <c r="AH5" s="682" t="s">
        <v>117</v>
      </c>
      <c r="AI5" s="682"/>
      <c r="AJ5" s="682"/>
      <c r="AK5" s="682"/>
      <c r="AL5" s="682"/>
      <c r="AM5" s="682"/>
      <c r="AN5" s="682"/>
      <c r="AO5" s="682"/>
      <c r="AP5" s="682"/>
      <c r="AQ5" s="682"/>
      <c r="AR5" s="682"/>
      <c r="AS5" s="682"/>
      <c r="AT5" s="682"/>
      <c r="AU5" s="682"/>
      <c r="BG5" s="4"/>
      <c r="BH5" s="4"/>
      <c r="BI5" s="4"/>
      <c r="CB5" s="4"/>
      <c r="CC5" s="4"/>
      <c r="CD5" s="4"/>
      <c r="CW5" s="4"/>
      <c r="CX5" s="4"/>
      <c r="CY5" s="4"/>
      <c r="DR5" s="4"/>
      <c r="DS5" s="4"/>
      <c r="DT5" s="4"/>
      <c r="EM5" s="4"/>
      <c r="EN5" s="4"/>
      <c r="EO5" s="4"/>
      <c r="FH5" s="4"/>
      <c r="FI5" s="4"/>
      <c r="FJ5" s="4"/>
    </row>
    <row r="6" spans="1:166" s="2" customFormat="1">
      <c r="A6" s="5">
        <v>0.36458333333333331</v>
      </c>
      <c r="B6" s="19"/>
      <c r="C6" s="18"/>
      <c r="D6" s="18"/>
      <c r="E6" s="18"/>
      <c r="F6" s="25"/>
      <c r="G6" s="18"/>
      <c r="H6" s="18"/>
      <c r="I6" s="18"/>
      <c r="J6" s="18"/>
      <c r="K6" s="18"/>
      <c r="L6" s="18"/>
      <c r="M6" s="18"/>
      <c r="N6" s="18"/>
      <c r="O6" s="18"/>
      <c r="P6" s="18"/>
      <c r="Q6" s="18"/>
      <c r="R6" s="18"/>
      <c r="S6" s="18"/>
      <c r="T6" s="18"/>
      <c r="U6" s="18"/>
      <c r="V6" s="18"/>
      <c r="W6" s="18"/>
      <c r="X6" s="18"/>
      <c r="Y6" s="18"/>
      <c r="Z6" s="18"/>
      <c r="AA6" s="18"/>
      <c r="AB6" s="18"/>
      <c r="AC6" s="18"/>
      <c r="AD6" s="28">
        <v>5</v>
      </c>
      <c r="AE6" s="18"/>
      <c r="AH6" s="682"/>
      <c r="AI6" s="682"/>
      <c r="AJ6" s="682"/>
      <c r="AK6" s="682"/>
      <c r="AL6" s="682"/>
      <c r="AM6" s="682"/>
      <c r="AN6" s="682"/>
      <c r="AO6" s="682"/>
      <c r="AP6" s="682"/>
      <c r="AQ6" s="682"/>
      <c r="AR6" s="682"/>
      <c r="AS6" s="682"/>
      <c r="AT6" s="682"/>
      <c r="AU6" s="682"/>
      <c r="BG6" s="4"/>
      <c r="BH6" s="4"/>
      <c r="BI6" s="4"/>
      <c r="CB6" s="4"/>
      <c r="CC6" s="4"/>
      <c r="CD6" s="4"/>
      <c r="CW6" s="4"/>
      <c r="CX6" s="4"/>
      <c r="CY6" s="4"/>
      <c r="DR6" s="4"/>
      <c r="DS6" s="4"/>
      <c r="DT6" s="4"/>
      <c r="EM6" s="4"/>
      <c r="EN6" s="4"/>
      <c r="EO6" s="4"/>
      <c r="FH6" s="4"/>
      <c r="FI6" s="4"/>
      <c r="FJ6" s="4"/>
    </row>
    <row r="7" spans="1:166" s="2" customFormat="1">
      <c r="A7" s="5">
        <v>0.375</v>
      </c>
      <c r="B7" s="19"/>
      <c r="C7" s="18"/>
      <c r="D7" s="133">
        <v>1</v>
      </c>
      <c r="E7" s="18"/>
      <c r="F7" s="25"/>
      <c r="G7" s="28">
        <v>3</v>
      </c>
      <c r="H7" s="18"/>
      <c r="I7" s="18"/>
      <c r="J7" s="18"/>
      <c r="K7" s="18"/>
      <c r="L7" s="18"/>
      <c r="M7" s="18"/>
      <c r="N7" s="18"/>
      <c r="O7" s="18"/>
      <c r="P7" s="18"/>
      <c r="Q7" s="18"/>
      <c r="R7" s="18"/>
      <c r="S7" s="18"/>
      <c r="T7" s="18"/>
      <c r="U7" s="18"/>
      <c r="V7" s="18"/>
      <c r="W7" s="28">
        <v>5</v>
      </c>
      <c r="X7" s="28">
        <v>5</v>
      </c>
      <c r="Y7" s="18"/>
      <c r="Z7" s="18"/>
      <c r="AA7" s="18"/>
      <c r="AB7" s="18"/>
      <c r="AC7" s="18"/>
      <c r="AD7" s="18"/>
      <c r="AE7" s="18"/>
      <c r="AH7" s="682"/>
      <c r="AI7" s="682"/>
      <c r="AJ7" s="682"/>
      <c r="AK7" s="682"/>
      <c r="AL7" s="682"/>
      <c r="AM7" s="682"/>
      <c r="AN7" s="682"/>
      <c r="AO7" s="682"/>
      <c r="AP7" s="682"/>
      <c r="AQ7" s="682"/>
      <c r="AR7" s="682"/>
      <c r="AS7" s="682"/>
      <c r="AT7" s="682"/>
      <c r="AU7" s="682"/>
      <c r="BG7" s="4"/>
      <c r="BH7" s="4"/>
      <c r="BI7" s="4"/>
      <c r="CB7" s="4"/>
      <c r="CC7" s="4"/>
      <c r="CD7" s="4"/>
      <c r="CW7" s="4"/>
      <c r="CX7" s="4"/>
      <c r="CY7" s="4"/>
      <c r="DR7" s="4"/>
      <c r="DS7" s="4"/>
      <c r="DT7" s="4"/>
      <c r="EM7" s="4"/>
      <c r="EN7" s="4"/>
      <c r="EO7" s="4"/>
      <c r="FH7" s="4"/>
      <c r="FI7" s="4"/>
      <c r="FJ7" s="4"/>
    </row>
    <row r="8" spans="1:166" s="2" customFormat="1">
      <c r="A8" s="5">
        <v>0.38541666666666702</v>
      </c>
      <c r="B8" s="19"/>
      <c r="C8" s="18"/>
      <c r="D8" s="18"/>
      <c r="E8" s="18"/>
      <c r="F8" s="25"/>
      <c r="G8" s="18"/>
      <c r="H8" s="18"/>
      <c r="I8" s="18"/>
      <c r="J8" s="18"/>
      <c r="K8" s="18"/>
      <c r="L8" s="18"/>
      <c r="M8" s="18"/>
      <c r="N8" s="18"/>
      <c r="O8" s="18"/>
      <c r="P8" s="18"/>
      <c r="Q8" s="18"/>
      <c r="R8" s="18"/>
      <c r="S8" s="18"/>
      <c r="T8" s="18"/>
      <c r="U8" s="18"/>
      <c r="V8" s="18"/>
      <c r="W8" s="18"/>
      <c r="X8" s="18"/>
      <c r="Y8" s="18"/>
      <c r="Z8" s="18"/>
      <c r="AA8" s="18"/>
      <c r="AB8" s="18"/>
      <c r="AC8" s="18"/>
      <c r="AD8" s="18"/>
      <c r="AE8" s="18"/>
      <c r="AH8" s="682"/>
      <c r="AI8" s="682"/>
      <c r="AJ8" s="682"/>
      <c r="AK8" s="682"/>
      <c r="AL8" s="682"/>
      <c r="AM8" s="682"/>
      <c r="AN8" s="682"/>
      <c r="AO8" s="682"/>
      <c r="AP8" s="682"/>
      <c r="AQ8" s="682"/>
      <c r="AR8" s="682"/>
      <c r="AS8" s="682"/>
      <c r="AT8" s="682"/>
      <c r="AU8" s="682"/>
      <c r="BG8" s="4"/>
      <c r="BH8" s="4"/>
      <c r="BI8" s="4"/>
      <c r="CB8" s="4"/>
      <c r="CC8" s="4"/>
      <c r="CD8" s="4"/>
      <c r="CW8" s="4"/>
      <c r="CX8" s="4"/>
      <c r="CY8" s="4"/>
      <c r="DR8" s="4"/>
      <c r="DS8" s="4"/>
      <c r="DT8" s="4"/>
      <c r="EM8" s="4"/>
      <c r="EN8" s="4"/>
      <c r="EO8" s="4"/>
      <c r="FH8" s="4"/>
      <c r="FI8" s="4"/>
      <c r="FJ8" s="4"/>
    </row>
    <row r="9" spans="1:166" s="2" customFormat="1">
      <c r="A9" s="5">
        <v>0.39583333333333298</v>
      </c>
      <c r="B9" s="19"/>
      <c r="C9" s="18"/>
      <c r="D9" s="18"/>
      <c r="E9" s="18"/>
      <c r="F9" s="25"/>
      <c r="G9" s="18"/>
      <c r="H9" s="18"/>
      <c r="I9" s="18"/>
      <c r="J9" s="18"/>
      <c r="K9" s="18"/>
      <c r="L9" s="348"/>
      <c r="M9" s="18"/>
      <c r="N9" s="18"/>
      <c r="O9" s="18"/>
      <c r="P9" s="18"/>
      <c r="Q9" s="18"/>
      <c r="R9" s="18"/>
      <c r="S9" s="18"/>
      <c r="T9" s="18"/>
      <c r="U9" s="18"/>
      <c r="V9" s="18"/>
      <c r="W9" s="18"/>
      <c r="X9" s="18"/>
      <c r="Y9" s="18"/>
      <c r="Z9" s="18"/>
      <c r="AA9" s="18"/>
      <c r="AB9" s="18"/>
      <c r="AC9" s="18"/>
      <c r="AD9" s="18"/>
      <c r="AE9" s="18"/>
      <c r="AH9" s="682"/>
      <c r="AI9" s="682"/>
      <c r="AJ9" s="682"/>
      <c r="AK9" s="682"/>
      <c r="AL9" s="682"/>
      <c r="AM9" s="682"/>
      <c r="AN9" s="682"/>
      <c r="AO9" s="682"/>
      <c r="AP9" s="682"/>
      <c r="AQ9" s="682"/>
      <c r="AR9" s="682"/>
      <c r="AS9" s="682"/>
      <c r="AT9" s="682"/>
      <c r="AU9" s="682"/>
      <c r="BG9" s="4"/>
      <c r="BH9" s="4"/>
      <c r="BI9" s="4"/>
      <c r="CB9" s="4"/>
      <c r="CC9" s="4"/>
      <c r="CD9" s="4"/>
      <c r="CW9" s="4"/>
      <c r="CX9" s="4"/>
      <c r="CY9" s="4"/>
      <c r="DR9" s="4"/>
      <c r="DS9" s="4"/>
      <c r="DT9" s="4"/>
      <c r="EM9" s="4"/>
      <c r="EN9" s="4"/>
      <c r="EO9" s="4"/>
      <c r="FH9" s="4"/>
      <c r="FI9" s="4"/>
      <c r="FJ9" s="4"/>
    </row>
    <row r="10" spans="1:166" s="2" customFormat="1">
      <c r="A10" s="5">
        <v>0.40625</v>
      </c>
      <c r="B10" s="19"/>
      <c r="C10" s="18"/>
      <c r="D10" s="18"/>
      <c r="E10" s="18"/>
      <c r="F10" s="25"/>
      <c r="G10" s="18"/>
      <c r="H10" s="18"/>
      <c r="I10" s="18"/>
      <c r="J10" s="18"/>
      <c r="K10" s="18"/>
      <c r="L10" s="349"/>
      <c r="M10" s="18"/>
      <c r="N10" s="18"/>
      <c r="O10" s="18"/>
      <c r="P10" s="18"/>
      <c r="Q10" s="18"/>
      <c r="R10" s="18"/>
      <c r="S10" s="18"/>
      <c r="T10" s="18"/>
      <c r="U10" s="18"/>
      <c r="V10" s="18"/>
      <c r="W10" s="18"/>
      <c r="X10" s="18"/>
      <c r="Y10" s="18"/>
      <c r="Z10" s="18"/>
      <c r="AA10" s="18"/>
      <c r="AB10" s="18"/>
      <c r="AC10" s="18"/>
      <c r="AD10" s="18"/>
      <c r="AE10" s="18"/>
      <c r="AH10" s="682"/>
      <c r="AI10" s="682"/>
      <c r="AJ10" s="682"/>
      <c r="AK10" s="682"/>
      <c r="AL10" s="682"/>
      <c r="AM10" s="682"/>
      <c r="AN10" s="682"/>
      <c r="AO10" s="682"/>
      <c r="AP10" s="682"/>
      <c r="AQ10" s="682"/>
      <c r="AR10" s="682"/>
      <c r="AS10" s="682"/>
      <c r="AT10" s="682"/>
      <c r="AU10" s="682"/>
      <c r="BG10" s="4"/>
      <c r="BH10" s="4"/>
      <c r="BI10" s="4"/>
      <c r="CB10" s="4"/>
      <c r="CC10" s="4"/>
      <c r="CD10" s="4"/>
      <c r="CW10" s="4"/>
      <c r="CX10" s="4"/>
      <c r="CY10" s="4"/>
      <c r="DR10" s="4"/>
      <c r="DS10" s="4"/>
      <c r="DT10" s="4"/>
      <c r="EM10" s="4"/>
      <c r="EN10" s="4"/>
      <c r="EO10" s="4"/>
      <c r="FH10" s="4"/>
      <c r="FI10" s="4"/>
      <c r="FJ10" s="4"/>
    </row>
    <row r="11" spans="1:166" s="2" customFormat="1">
      <c r="A11" s="5">
        <v>0.41666666666666702</v>
      </c>
      <c r="B11" s="19"/>
      <c r="C11" s="18"/>
      <c r="D11" s="18"/>
      <c r="E11" s="18"/>
      <c r="F11" s="25"/>
      <c r="G11" s="18"/>
      <c r="H11" s="18"/>
      <c r="I11" s="18"/>
      <c r="J11" s="28">
        <v>27</v>
      </c>
      <c r="K11" s="18"/>
      <c r="L11" s="18"/>
      <c r="M11" s="18"/>
      <c r="N11" s="18"/>
      <c r="O11" s="18"/>
      <c r="P11" s="18"/>
      <c r="Q11" s="18"/>
      <c r="R11" s="18"/>
      <c r="S11" s="18"/>
      <c r="T11" s="18"/>
      <c r="U11" s="18"/>
      <c r="V11" s="18"/>
      <c r="W11" s="18"/>
      <c r="X11" s="18"/>
      <c r="Y11" s="18"/>
      <c r="Z11" s="18"/>
      <c r="AA11" s="18"/>
      <c r="AB11" s="18"/>
      <c r="AC11" s="18"/>
      <c r="AD11" s="18"/>
      <c r="AE11" s="18"/>
      <c r="AH11" s="682"/>
      <c r="AI11" s="682"/>
      <c r="AJ11" s="682"/>
      <c r="AK11" s="682"/>
      <c r="AL11" s="682"/>
      <c r="AM11" s="682"/>
      <c r="AN11" s="682"/>
      <c r="AO11" s="682"/>
      <c r="AP11" s="682"/>
      <c r="AQ11" s="682"/>
      <c r="AR11" s="682"/>
      <c r="AS11" s="682"/>
      <c r="AT11" s="682"/>
      <c r="AU11" s="682"/>
      <c r="BG11" s="4"/>
      <c r="BH11" s="4"/>
      <c r="BI11" s="4"/>
      <c r="CB11" s="4"/>
      <c r="CC11" s="4"/>
      <c r="CD11" s="4"/>
      <c r="CW11" s="4"/>
      <c r="CX11" s="4"/>
      <c r="CY11" s="4"/>
      <c r="DR11" s="4"/>
      <c r="DS11" s="4"/>
      <c r="DT11" s="4"/>
      <c r="EM11" s="4"/>
      <c r="EN11" s="4"/>
      <c r="EO11" s="4"/>
      <c r="FH11" s="4"/>
      <c r="FI11" s="4"/>
      <c r="FJ11" s="4"/>
    </row>
    <row r="12" spans="1:166" s="2" customFormat="1">
      <c r="A12" s="5">
        <v>0.42708333333333298</v>
      </c>
      <c r="B12" s="19"/>
      <c r="C12" s="18"/>
      <c r="D12" s="18"/>
      <c r="E12" s="18"/>
      <c r="F12" s="25"/>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H12" s="682"/>
      <c r="AI12" s="682"/>
      <c r="AJ12" s="682"/>
      <c r="AK12" s="682"/>
      <c r="AL12" s="682"/>
      <c r="AM12" s="682"/>
      <c r="AN12" s="682"/>
      <c r="AO12" s="682"/>
      <c r="AP12" s="682"/>
      <c r="AQ12" s="682"/>
      <c r="AR12" s="682"/>
      <c r="AS12" s="682"/>
      <c r="AT12" s="682"/>
      <c r="AU12" s="682"/>
      <c r="BG12" s="4"/>
      <c r="BH12" s="4"/>
      <c r="BI12" s="4"/>
      <c r="CB12" s="4"/>
      <c r="CC12" s="4"/>
      <c r="CD12" s="4"/>
      <c r="CW12" s="4"/>
      <c r="CX12" s="4"/>
      <c r="CY12" s="4"/>
      <c r="DR12" s="4"/>
      <c r="DS12" s="4"/>
      <c r="DT12" s="4"/>
      <c r="EM12" s="4"/>
      <c r="EN12" s="4"/>
      <c r="EO12" s="4"/>
      <c r="FH12" s="4"/>
      <c r="FI12" s="4"/>
      <c r="FJ12" s="4"/>
    </row>
    <row r="13" spans="1:166" s="2" customFormat="1">
      <c r="A13" s="5">
        <v>0.4375</v>
      </c>
      <c r="B13" s="19"/>
      <c r="C13" s="18"/>
      <c r="D13" s="18"/>
      <c r="E13" s="18"/>
      <c r="F13" s="25"/>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H13" s="682"/>
      <c r="AI13" s="682"/>
      <c r="AJ13" s="682"/>
      <c r="AK13" s="682"/>
      <c r="AL13" s="682"/>
      <c r="AM13" s="682"/>
      <c r="AN13" s="682"/>
      <c r="AO13" s="682"/>
      <c r="AP13" s="682"/>
      <c r="AQ13" s="682"/>
      <c r="AR13" s="682"/>
      <c r="AS13" s="682"/>
      <c r="AT13" s="682"/>
      <c r="AU13" s="682"/>
      <c r="BG13" s="4"/>
      <c r="BH13" s="4"/>
      <c r="BI13" s="4"/>
      <c r="CB13" s="4"/>
      <c r="CC13" s="4"/>
      <c r="CD13" s="4"/>
      <c r="CW13" s="4"/>
      <c r="CX13" s="4"/>
      <c r="CY13" s="4"/>
      <c r="DR13" s="4"/>
      <c r="DS13" s="4"/>
      <c r="DT13" s="4"/>
      <c r="EM13" s="4"/>
      <c r="EN13" s="4"/>
      <c r="EO13" s="4"/>
      <c r="FH13" s="4"/>
      <c r="FI13" s="4"/>
      <c r="FJ13" s="4"/>
    </row>
    <row r="14" spans="1:166" s="2" customFormat="1">
      <c r="A14" s="5">
        <v>0.44791666666666702</v>
      </c>
      <c r="B14" s="19"/>
      <c r="C14" s="18"/>
      <c r="D14" s="18"/>
      <c r="E14" s="18"/>
      <c r="F14" s="25"/>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H14" s="682"/>
      <c r="AI14" s="682"/>
      <c r="AJ14" s="682"/>
      <c r="AK14" s="682"/>
      <c r="AL14" s="682"/>
      <c r="AM14" s="682"/>
      <c r="AN14" s="682"/>
      <c r="AO14" s="682"/>
      <c r="AP14" s="682"/>
      <c r="AQ14" s="682"/>
      <c r="AR14" s="682"/>
      <c r="AS14" s="682"/>
      <c r="AT14" s="682"/>
      <c r="AU14" s="682"/>
      <c r="BG14" s="4"/>
      <c r="BH14" s="4"/>
      <c r="BI14" s="4"/>
      <c r="CB14" s="4"/>
      <c r="CC14" s="4"/>
      <c r="CD14" s="4"/>
      <c r="CW14" s="4"/>
      <c r="CX14" s="4"/>
      <c r="CY14" s="4"/>
      <c r="DR14" s="4"/>
      <c r="DS14" s="4"/>
      <c r="DT14" s="4"/>
      <c r="EM14" s="4"/>
      <c r="EN14" s="4"/>
      <c r="EO14" s="4"/>
      <c r="FH14" s="4"/>
      <c r="FI14" s="4"/>
      <c r="FJ14" s="4"/>
    </row>
    <row r="15" spans="1:166" s="2" customFormat="1">
      <c r="A15" s="5">
        <v>0.45833333333333298</v>
      </c>
      <c r="B15" s="21"/>
      <c r="C15" s="20"/>
      <c r="D15" s="20"/>
      <c r="E15" s="20"/>
      <c r="F15" s="26"/>
      <c r="G15" s="20"/>
      <c r="H15" s="20"/>
      <c r="I15" s="20"/>
      <c r="J15" s="18"/>
      <c r="K15" s="20"/>
      <c r="L15" s="20"/>
      <c r="M15" s="20"/>
      <c r="N15" s="20"/>
      <c r="O15" s="20"/>
      <c r="P15" s="20"/>
      <c r="Q15" s="20"/>
      <c r="R15" s="20"/>
      <c r="S15" s="20"/>
      <c r="T15" s="20"/>
      <c r="U15" s="20"/>
      <c r="V15" s="20"/>
      <c r="W15" s="20"/>
      <c r="X15" s="20"/>
      <c r="Y15" s="20"/>
      <c r="Z15" s="20"/>
      <c r="AA15" s="20"/>
      <c r="AB15" s="20"/>
      <c r="AC15" s="20"/>
      <c r="AD15" s="20"/>
      <c r="AE15" s="20"/>
      <c r="AH15" s="682"/>
      <c r="AI15" s="682"/>
      <c r="AJ15" s="682"/>
      <c r="AK15" s="682"/>
      <c r="AL15" s="682"/>
      <c r="AM15" s="682"/>
      <c r="AN15" s="682"/>
      <c r="AO15" s="682"/>
      <c r="AP15" s="682"/>
      <c r="AQ15" s="682"/>
      <c r="AR15" s="682"/>
      <c r="AS15" s="682"/>
      <c r="AT15" s="682"/>
      <c r="AU15" s="682"/>
      <c r="BG15" s="4"/>
      <c r="BH15" s="4"/>
      <c r="BI15" s="4"/>
      <c r="CB15" s="4"/>
      <c r="CC15" s="4"/>
      <c r="CD15" s="4"/>
      <c r="CW15" s="4"/>
      <c r="CX15" s="4"/>
      <c r="CY15" s="4"/>
      <c r="DR15" s="4"/>
      <c r="DS15" s="4"/>
      <c r="DT15" s="4"/>
      <c r="EM15" s="4"/>
      <c r="EN15" s="4"/>
      <c r="EO15" s="4"/>
      <c r="FH15" s="4"/>
      <c r="FI15" s="4"/>
      <c r="FJ15" s="4"/>
    </row>
    <row r="16" spans="1:166" s="2" customFormat="1">
      <c r="A16" s="5">
        <v>0.46875</v>
      </c>
      <c r="B16" s="19"/>
      <c r="C16" s="18"/>
      <c r="D16" s="18"/>
      <c r="E16" s="18"/>
      <c r="F16" s="25"/>
      <c r="G16" s="18"/>
      <c r="H16" s="18"/>
      <c r="I16" s="18"/>
      <c r="J16" s="18"/>
      <c r="K16" s="18"/>
      <c r="L16" s="18"/>
      <c r="M16" s="18"/>
      <c r="N16" s="18"/>
      <c r="O16" s="18"/>
      <c r="P16" s="18"/>
      <c r="Q16" s="28" t="s">
        <v>121</v>
      </c>
      <c r="R16" s="18"/>
      <c r="S16" s="18"/>
      <c r="T16" s="18"/>
      <c r="U16" s="18"/>
      <c r="V16" s="18"/>
      <c r="W16" s="18"/>
      <c r="X16" s="18"/>
      <c r="Y16" s="18"/>
      <c r="Z16" s="18"/>
      <c r="AA16" s="18"/>
      <c r="AB16" s="18"/>
      <c r="AC16" s="18"/>
      <c r="AD16" s="18"/>
      <c r="AE16" s="18"/>
      <c r="AH16" s="682"/>
      <c r="AI16" s="682"/>
      <c r="AJ16" s="682"/>
      <c r="AK16" s="682"/>
      <c r="AL16" s="682"/>
      <c r="AM16" s="682"/>
      <c r="AN16" s="682"/>
      <c r="AO16" s="682"/>
      <c r="AP16" s="682"/>
      <c r="AQ16" s="682"/>
      <c r="AR16" s="682"/>
      <c r="AS16" s="682"/>
      <c r="AT16" s="682"/>
      <c r="AU16" s="682"/>
      <c r="BG16" s="4"/>
      <c r="BH16" s="4"/>
      <c r="BI16" s="4"/>
      <c r="CB16" s="4"/>
      <c r="CC16" s="4"/>
      <c r="CD16" s="4"/>
      <c r="CW16" s="4"/>
      <c r="CX16" s="4"/>
      <c r="CY16" s="4"/>
      <c r="DR16" s="4"/>
      <c r="DS16" s="4"/>
      <c r="DT16" s="4"/>
      <c r="EM16" s="4"/>
      <c r="EN16" s="4"/>
      <c r="EO16" s="4"/>
      <c r="FH16" s="4"/>
      <c r="FI16" s="4"/>
      <c r="FJ16" s="4"/>
    </row>
    <row r="17" spans="1:166" s="2" customFormat="1">
      <c r="A17" s="5">
        <v>0.47916666666666702</v>
      </c>
      <c r="B17" s="19"/>
      <c r="C17" s="18"/>
      <c r="D17" s="18"/>
      <c r="E17" s="18"/>
      <c r="F17" s="25"/>
      <c r="G17" s="18"/>
      <c r="H17" s="18"/>
      <c r="I17" s="18"/>
      <c r="J17" s="18"/>
      <c r="K17" s="18"/>
      <c r="L17" s="349"/>
      <c r="M17" s="18"/>
      <c r="N17" s="18"/>
      <c r="O17" s="18"/>
      <c r="P17" s="18"/>
      <c r="Q17" s="18"/>
      <c r="R17" s="18"/>
      <c r="S17" s="18"/>
      <c r="T17" s="18"/>
      <c r="U17" s="18"/>
      <c r="V17" s="18"/>
      <c r="W17" s="18"/>
      <c r="X17" s="18"/>
      <c r="Y17" s="18"/>
      <c r="Z17" s="18"/>
      <c r="AA17" s="18"/>
      <c r="AB17" s="18"/>
      <c r="AC17" s="18"/>
      <c r="AD17" s="18"/>
      <c r="AE17" s="18"/>
      <c r="AH17" s="9"/>
      <c r="AI17" s="9"/>
      <c r="AJ17" s="9"/>
      <c r="AK17" s="9"/>
      <c r="AL17" s="9"/>
      <c r="AM17" s="9"/>
      <c r="AN17" s="9"/>
      <c r="AO17" s="9"/>
      <c r="AP17" s="9"/>
      <c r="AQ17" s="9"/>
      <c r="AR17" s="9"/>
      <c r="AS17" s="9"/>
      <c r="AT17" s="9"/>
      <c r="AU17" s="9"/>
      <c r="BG17" s="4"/>
      <c r="BH17" s="4"/>
      <c r="BI17" s="4"/>
      <c r="CB17" s="4"/>
      <c r="CC17" s="4"/>
      <c r="CD17" s="4"/>
      <c r="CW17" s="4"/>
      <c r="CX17" s="4"/>
      <c r="CY17" s="4"/>
      <c r="DR17" s="4"/>
      <c r="DS17" s="4"/>
      <c r="DT17" s="4"/>
      <c r="EM17" s="4"/>
      <c r="EN17" s="4"/>
      <c r="EO17" s="4"/>
      <c r="FH17" s="4"/>
      <c r="FI17" s="4"/>
      <c r="FJ17" s="4"/>
    </row>
    <row r="18" spans="1:166" s="2" customFormat="1">
      <c r="A18" s="5">
        <v>0.48958333333333298</v>
      </c>
      <c r="B18" s="19"/>
      <c r="C18" s="18"/>
      <c r="D18" s="18"/>
      <c r="E18" s="18"/>
      <c r="F18" s="25"/>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H18" s="684" t="s">
        <v>115</v>
      </c>
      <c r="AI18" s="684"/>
      <c r="AU18" s="9"/>
      <c r="BG18" s="4"/>
      <c r="BH18" s="4"/>
      <c r="BI18" s="4"/>
      <c r="CB18" s="4"/>
      <c r="CC18" s="4"/>
      <c r="CD18" s="4"/>
      <c r="CW18" s="4"/>
      <c r="CX18" s="4"/>
      <c r="CY18" s="4"/>
      <c r="DR18" s="4"/>
      <c r="DS18" s="4"/>
      <c r="DT18" s="4"/>
      <c r="EM18" s="4"/>
      <c r="EN18" s="4"/>
      <c r="EO18" s="4"/>
      <c r="FH18" s="4"/>
      <c r="FI18" s="4"/>
      <c r="FJ18" s="4"/>
    </row>
    <row r="19" spans="1:166" s="2" customFormat="1">
      <c r="A19" s="5">
        <v>0.5</v>
      </c>
      <c r="B19" s="19"/>
      <c r="C19" s="18"/>
      <c r="D19" s="18"/>
      <c r="E19" s="18"/>
      <c r="F19" s="25"/>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U19" s="9"/>
      <c r="BG19" s="4"/>
      <c r="BH19" s="4"/>
      <c r="BI19" s="4"/>
      <c r="CB19" s="4"/>
      <c r="CC19" s="4"/>
      <c r="CD19" s="4"/>
      <c r="CW19" s="4"/>
      <c r="CX19" s="4"/>
      <c r="CY19" s="4"/>
      <c r="DR19" s="4"/>
      <c r="DS19" s="4"/>
      <c r="DT19" s="4"/>
      <c r="EM19" s="4"/>
      <c r="EN19" s="4"/>
      <c r="EO19" s="4"/>
      <c r="FH19" s="4"/>
      <c r="FI19" s="4"/>
      <c r="FJ19" s="4"/>
    </row>
    <row r="20" spans="1:166" s="2" customFormat="1">
      <c r="A20" s="5">
        <v>0.51041666666666696</v>
      </c>
      <c r="B20" s="19"/>
      <c r="C20" s="18"/>
      <c r="D20" s="18"/>
      <c r="E20" s="18"/>
      <c r="F20" s="25"/>
      <c r="G20" s="18"/>
      <c r="H20" s="18"/>
      <c r="I20" s="18"/>
      <c r="J20" s="18"/>
      <c r="K20" s="18"/>
      <c r="L20" s="18"/>
      <c r="M20" s="18"/>
      <c r="N20" s="18"/>
      <c r="O20" s="28">
        <v>7</v>
      </c>
      <c r="P20" s="18"/>
      <c r="Q20" s="18"/>
      <c r="R20" s="18"/>
      <c r="S20" s="18"/>
      <c r="T20" s="18"/>
      <c r="U20" s="18"/>
      <c r="V20" s="18"/>
      <c r="W20" s="18"/>
      <c r="X20" s="18"/>
      <c r="Y20" s="18"/>
      <c r="Z20" s="18"/>
      <c r="AA20" s="18"/>
      <c r="AB20" s="18"/>
      <c r="AC20" s="18"/>
      <c r="AD20" s="18"/>
      <c r="AE20" s="18"/>
      <c r="AH20" s="6"/>
      <c r="AI20" s="7"/>
      <c r="AJ20" s="679" t="s">
        <v>0</v>
      </c>
      <c r="AK20" s="679"/>
      <c r="AL20" s="679"/>
      <c r="AM20" s="679"/>
      <c r="AN20" s="9"/>
      <c r="AO20" s="8"/>
      <c r="AP20" s="7"/>
      <c r="AQ20" s="679" t="s">
        <v>1</v>
      </c>
      <c r="AR20" s="679"/>
      <c r="AS20" s="679"/>
      <c r="AT20" s="679"/>
      <c r="BG20" s="4"/>
      <c r="BH20" s="4"/>
      <c r="BI20" s="4"/>
      <c r="CB20" s="4"/>
      <c r="CC20" s="4"/>
      <c r="CD20" s="4"/>
      <c r="CW20" s="4"/>
      <c r="CX20" s="4"/>
      <c r="CY20" s="4"/>
      <c r="DR20" s="4"/>
      <c r="DS20" s="4"/>
      <c r="DT20" s="4"/>
      <c r="EM20" s="4"/>
      <c r="EN20" s="4"/>
      <c r="EO20" s="4"/>
      <c r="FH20" s="4"/>
      <c r="FI20" s="4"/>
      <c r="FJ20" s="4"/>
    </row>
    <row r="21" spans="1:166" s="2" customFormat="1" ht="13.5" thickBot="1">
      <c r="A21" s="5">
        <v>0.52083333333333304</v>
      </c>
      <c r="B21" s="19"/>
      <c r="C21" s="18"/>
      <c r="D21" s="18"/>
      <c r="E21" s="18"/>
      <c r="F21" s="25"/>
      <c r="G21" s="18"/>
      <c r="H21" s="18"/>
      <c r="I21" s="18"/>
      <c r="J21" s="18"/>
      <c r="K21" s="18"/>
      <c r="L21" s="18"/>
      <c r="M21" s="18"/>
      <c r="N21" s="18"/>
      <c r="O21" s="18"/>
      <c r="P21" s="18"/>
      <c r="Q21" s="18"/>
      <c r="R21" s="18"/>
      <c r="S21" s="18"/>
      <c r="T21" s="18"/>
      <c r="U21" s="18"/>
      <c r="V21" s="18"/>
      <c r="W21" s="18"/>
      <c r="X21" s="18"/>
      <c r="Y21" s="32" t="s">
        <v>121</v>
      </c>
      <c r="Z21" s="18"/>
      <c r="AA21" s="18"/>
      <c r="AB21" s="18"/>
      <c r="AC21" s="18"/>
      <c r="AD21" s="18"/>
      <c r="AE21" s="18"/>
      <c r="AH21" s="9"/>
      <c r="AI21" s="9"/>
      <c r="AJ21" s="9"/>
      <c r="AK21" s="9"/>
      <c r="AL21" s="9"/>
      <c r="AM21" s="9"/>
      <c r="AN21" s="9"/>
      <c r="AO21" s="9"/>
      <c r="AP21" s="9"/>
      <c r="AQ21" s="9"/>
      <c r="AR21" s="9"/>
      <c r="AS21" s="9"/>
      <c r="AT21" s="9"/>
      <c r="AU21" s="9"/>
      <c r="BG21" s="4"/>
      <c r="BH21" s="4"/>
      <c r="BI21" s="4"/>
      <c r="CB21" s="4"/>
      <c r="CC21" s="4"/>
      <c r="CD21" s="4"/>
      <c r="CW21" s="4"/>
      <c r="CX21" s="4"/>
      <c r="CY21" s="4"/>
      <c r="DR21" s="4"/>
      <c r="DS21" s="4"/>
      <c r="DT21" s="4"/>
      <c r="EM21" s="4"/>
      <c r="EN21" s="4"/>
      <c r="EO21" s="4"/>
      <c r="FH21" s="4"/>
      <c r="FI21" s="4"/>
      <c r="FJ21" s="4"/>
    </row>
    <row r="22" spans="1:166" s="2" customFormat="1">
      <c r="A22" s="5">
        <v>0.53125</v>
      </c>
      <c r="B22" s="19"/>
      <c r="C22" s="18"/>
      <c r="D22" s="18"/>
      <c r="E22" s="18"/>
      <c r="F22" s="25"/>
      <c r="G22" s="18"/>
      <c r="H22" s="18"/>
      <c r="I22" s="18"/>
      <c r="J22" s="18"/>
      <c r="K22" s="18"/>
      <c r="L22" s="18"/>
      <c r="M22" s="18"/>
      <c r="N22" s="18"/>
      <c r="O22" s="28">
        <v>7</v>
      </c>
      <c r="P22" s="18"/>
      <c r="Q22" s="18"/>
      <c r="R22" s="18"/>
      <c r="S22" s="18"/>
      <c r="T22" s="18"/>
      <c r="U22" s="18"/>
      <c r="V22" s="28">
        <v>2</v>
      </c>
      <c r="W22" s="18"/>
      <c r="X22" s="18"/>
      <c r="Y22" s="18"/>
      <c r="Z22" s="18"/>
      <c r="AA22" s="18"/>
      <c r="AB22" s="18"/>
      <c r="AC22" s="18"/>
      <c r="AD22" s="18"/>
      <c r="AE22" s="18"/>
      <c r="AU22" s="9"/>
      <c r="BG22" s="4"/>
      <c r="BH22" s="4"/>
      <c r="BI22" s="4"/>
      <c r="CB22" s="4"/>
      <c r="CC22" s="4"/>
      <c r="CD22" s="4"/>
      <c r="CW22" s="4"/>
      <c r="CX22" s="4"/>
      <c r="CY22" s="4"/>
      <c r="DR22" s="4"/>
      <c r="DS22" s="4"/>
      <c r="DT22" s="4"/>
      <c r="EM22" s="4"/>
      <c r="EN22" s="4"/>
      <c r="EO22" s="4"/>
      <c r="FH22" s="4"/>
      <c r="FI22" s="4"/>
      <c r="FJ22" s="4"/>
    </row>
    <row r="23" spans="1:166" s="2" customFormat="1">
      <c r="A23" s="5">
        <v>0.54166666666666696</v>
      </c>
      <c r="B23" s="19"/>
      <c r="C23" s="18"/>
      <c r="D23" s="18"/>
      <c r="E23" s="18"/>
      <c r="F23" s="25"/>
      <c r="G23" s="18"/>
      <c r="H23" s="18"/>
      <c r="I23" s="18"/>
      <c r="J23" s="133">
        <v>37</v>
      </c>
      <c r="K23" s="18"/>
      <c r="L23" s="18"/>
      <c r="M23" s="18"/>
      <c r="N23" s="18"/>
      <c r="O23" s="18"/>
      <c r="P23" s="18"/>
      <c r="Q23" s="18"/>
      <c r="R23" s="18"/>
      <c r="S23" s="18"/>
      <c r="T23" s="18"/>
      <c r="U23" s="18"/>
      <c r="V23" s="18"/>
      <c r="W23" s="18"/>
      <c r="X23" s="18"/>
      <c r="Y23" s="18"/>
      <c r="Z23" s="18"/>
      <c r="AA23" s="18"/>
      <c r="AB23" s="18"/>
      <c r="AC23" s="18"/>
      <c r="AD23" s="18"/>
      <c r="AE23" s="18"/>
      <c r="AH23" s="9"/>
      <c r="AI23" s="9"/>
      <c r="AJ23" s="9"/>
      <c r="AK23" s="9"/>
      <c r="AL23" s="9"/>
      <c r="AM23" s="9"/>
      <c r="AN23" s="9"/>
      <c r="AO23" s="9"/>
      <c r="AP23" s="9"/>
      <c r="AQ23" s="9"/>
      <c r="AR23" s="9"/>
      <c r="AS23" s="9"/>
      <c r="AT23" s="9"/>
      <c r="AU23" s="9"/>
      <c r="BG23" s="4"/>
      <c r="BH23" s="4"/>
      <c r="BI23" s="4"/>
      <c r="CB23" s="4"/>
      <c r="CC23" s="4"/>
      <c r="CD23" s="4"/>
      <c r="CW23" s="4"/>
      <c r="CX23" s="4"/>
      <c r="CY23" s="4"/>
      <c r="DR23" s="4"/>
      <c r="DS23" s="4"/>
      <c r="DT23" s="4"/>
      <c r="EM23" s="4"/>
      <c r="EN23" s="4"/>
      <c r="EO23" s="4"/>
      <c r="FH23" s="4"/>
      <c r="FI23" s="4"/>
      <c r="FJ23" s="4"/>
    </row>
    <row r="24" spans="1:166" s="2" customFormat="1">
      <c r="A24" s="5">
        <v>0.55208333333333304</v>
      </c>
      <c r="B24" s="19"/>
      <c r="C24" s="18"/>
      <c r="D24" s="18"/>
      <c r="E24" s="18"/>
      <c r="F24" s="25"/>
      <c r="G24" s="18"/>
      <c r="H24" s="350"/>
      <c r="I24" s="18"/>
      <c r="J24" s="18"/>
      <c r="K24" s="18"/>
      <c r="L24" s="18"/>
      <c r="M24" s="18"/>
      <c r="N24" s="18"/>
      <c r="O24" s="18"/>
      <c r="P24" s="18"/>
      <c r="Q24" s="18"/>
      <c r="R24" s="18"/>
      <c r="S24" s="18"/>
      <c r="T24" s="18"/>
      <c r="U24" s="18"/>
      <c r="V24" s="18"/>
      <c r="W24" s="18"/>
      <c r="X24" s="18"/>
      <c r="Y24" s="18"/>
      <c r="Z24" s="18"/>
      <c r="AA24" s="18"/>
      <c r="AB24" s="18"/>
      <c r="AC24" s="28">
        <v>5</v>
      </c>
      <c r="AD24" s="18"/>
      <c r="AE24" s="18"/>
      <c r="AH24" s="683"/>
      <c r="AI24" s="683"/>
      <c r="BG24" s="4"/>
      <c r="BH24" s="4"/>
      <c r="BI24" s="4"/>
      <c r="CB24" s="4"/>
      <c r="CC24" s="4"/>
      <c r="CD24" s="4"/>
      <c r="CW24" s="4"/>
      <c r="CX24" s="4"/>
      <c r="CY24" s="4"/>
      <c r="DR24" s="4"/>
      <c r="DS24" s="4"/>
      <c r="DT24" s="4"/>
      <c r="EM24" s="4"/>
      <c r="EN24" s="4"/>
      <c r="EO24" s="4"/>
      <c r="FH24" s="4"/>
      <c r="FI24" s="4"/>
      <c r="FJ24" s="4"/>
    </row>
    <row r="25" spans="1:166" s="2" customFormat="1" ht="13.5" thickBot="1">
      <c r="A25" s="5">
        <v>0.5625</v>
      </c>
      <c r="B25" s="19"/>
      <c r="C25" s="18"/>
      <c r="D25" s="18"/>
      <c r="E25" s="18"/>
      <c r="F25" s="25"/>
      <c r="G25" s="18"/>
      <c r="H25" s="133" t="s">
        <v>121</v>
      </c>
      <c r="I25" s="18"/>
      <c r="J25" s="133">
        <v>37</v>
      </c>
      <c r="K25" s="18"/>
      <c r="L25" s="18"/>
      <c r="M25" s="18"/>
      <c r="N25" s="18"/>
      <c r="O25" s="18"/>
      <c r="P25" s="18"/>
      <c r="Q25" s="28" t="s">
        <v>121</v>
      </c>
      <c r="R25" s="18"/>
      <c r="S25" s="18"/>
      <c r="T25" s="18"/>
      <c r="U25" s="18"/>
      <c r="V25" s="28" t="s">
        <v>121</v>
      </c>
      <c r="W25" s="18"/>
      <c r="X25" s="18"/>
      <c r="Y25" s="18"/>
      <c r="Z25" s="57"/>
      <c r="AA25" s="18"/>
      <c r="AB25" s="28">
        <v>1</v>
      </c>
      <c r="AC25" s="28" t="s">
        <v>121</v>
      </c>
      <c r="AD25" s="18"/>
      <c r="AE25" s="18"/>
      <c r="AJ25" s="137" t="str">
        <f>HYPERLINK("\\risintra-dept\DEPT\AFA\CAL\3000_GAL\3400_ESQUADRILHAS\3490_COMUM\MAPA_GM\GW","Arquivo de Documentos")</f>
        <v>Arquivo de Documentos</v>
      </c>
      <c r="AL25" s="4"/>
      <c r="AM25" s="4"/>
      <c r="AN25" s="4"/>
      <c r="BG25" s="4"/>
      <c r="BH25" s="4"/>
      <c r="BI25" s="4"/>
      <c r="CB25" s="4"/>
      <c r="CC25" s="4"/>
      <c r="CD25" s="4"/>
      <c r="CW25" s="4"/>
      <c r="CX25" s="4"/>
      <c r="CY25" s="4"/>
      <c r="DR25" s="4"/>
      <c r="DS25" s="4"/>
      <c r="DT25" s="4"/>
      <c r="EM25" s="4"/>
      <c r="EN25" s="4"/>
      <c r="EO25" s="4"/>
      <c r="FH25" s="4"/>
      <c r="FI25" s="4"/>
      <c r="FJ25" s="4"/>
    </row>
    <row r="26" spans="1:166" s="2" customFormat="1">
      <c r="A26" s="5">
        <v>0.57291666666666696</v>
      </c>
      <c r="B26" s="19"/>
      <c r="C26" s="18"/>
      <c r="D26" s="18"/>
      <c r="E26" s="18"/>
      <c r="F26" s="131"/>
      <c r="G26" s="18"/>
      <c r="H26" s="18"/>
      <c r="I26" s="18"/>
      <c r="J26" s="18"/>
      <c r="K26" s="18"/>
      <c r="L26" s="18"/>
      <c r="M26" s="18"/>
      <c r="N26" s="18"/>
      <c r="O26" s="18"/>
      <c r="P26" s="18"/>
      <c r="Q26" s="18"/>
      <c r="R26" s="18"/>
      <c r="S26" s="18"/>
      <c r="T26" s="18"/>
      <c r="U26" s="18"/>
      <c r="V26" s="28" t="s">
        <v>121</v>
      </c>
      <c r="W26" s="18"/>
      <c r="X26" s="18"/>
      <c r="Y26" s="18"/>
      <c r="Z26" s="18"/>
      <c r="AA26" s="18"/>
      <c r="AB26" s="28">
        <v>1</v>
      </c>
      <c r="AC26" s="30" t="s">
        <v>121</v>
      </c>
      <c r="AD26" s="18"/>
      <c r="AE26" s="18"/>
      <c r="AH26" s="7"/>
      <c r="AJ26" s="7"/>
      <c r="AK26" s="9"/>
      <c r="AL26" s="7"/>
      <c r="AM26" s="9"/>
      <c r="AN26" s="7"/>
      <c r="AO26" s="9"/>
      <c r="AP26" s="7"/>
      <c r="AQ26" s="9"/>
      <c r="AR26" s="7"/>
      <c r="BG26" s="4"/>
      <c r="BH26" s="4"/>
      <c r="BI26" s="4"/>
      <c r="CB26" s="4"/>
      <c r="CC26" s="4"/>
      <c r="CD26" s="4"/>
      <c r="CW26" s="4"/>
      <c r="CX26" s="4"/>
      <c r="CY26" s="4"/>
      <c r="DR26" s="4"/>
      <c r="DS26" s="4"/>
      <c r="DT26" s="4"/>
      <c r="EM26" s="4"/>
      <c r="EN26" s="4"/>
      <c r="EO26" s="4"/>
      <c r="FH26" s="4"/>
      <c r="FI26" s="4"/>
      <c r="FJ26" s="4"/>
    </row>
    <row r="27" spans="1:166" s="2" customFormat="1">
      <c r="A27" s="5">
        <v>0.58333333333333304</v>
      </c>
      <c r="B27" s="19"/>
      <c r="C27" s="18"/>
      <c r="D27" s="18"/>
      <c r="E27" s="18"/>
      <c r="F27" s="133" t="s">
        <v>121</v>
      </c>
      <c r="G27" s="133">
        <v>3</v>
      </c>
      <c r="H27" s="18"/>
      <c r="I27" s="18"/>
      <c r="J27" s="18"/>
      <c r="K27" s="18"/>
      <c r="L27" s="18"/>
      <c r="M27" s="492"/>
      <c r="N27" s="18"/>
      <c r="O27" s="28" t="s">
        <v>121</v>
      </c>
      <c r="P27" s="18"/>
      <c r="Q27" s="18"/>
      <c r="R27" s="18"/>
      <c r="S27" s="18"/>
      <c r="T27" s="28">
        <v>5</v>
      </c>
      <c r="U27" s="18"/>
      <c r="V27" s="18"/>
      <c r="W27" s="18"/>
      <c r="X27" s="18"/>
      <c r="Y27" s="18"/>
      <c r="Z27" s="18"/>
      <c r="AA27" s="18"/>
      <c r="AB27" s="18"/>
      <c r="AC27" s="28">
        <v>1</v>
      </c>
      <c r="AD27" s="18"/>
      <c r="AE27" s="18"/>
      <c r="AL27" s="4"/>
      <c r="AM27" s="4"/>
      <c r="AN27" s="4"/>
      <c r="BG27" s="4"/>
      <c r="BH27" s="4"/>
      <c r="BI27" s="4"/>
      <c r="CB27" s="4"/>
      <c r="CC27" s="4"/>
      <c r="CD27" s="4"/>
      <c r="CW27" s="4"/>
      <c r="CX27" s="4"/>
      <c r="CY27" s="4"/>
      <c r="DR27" s="4"/>
      <c r="DS27" s="4"/>
      <c r="DT27" s="4"/>
      <c r="EM27" s="4"/>
      <c r="EN27" s="4"/>
      <c r="EO27" s="4"/>
      <c r="FH27" s="4"/>
      <c r="FI27" s="4"/>
      <c r="FJ27" s="4"/>
    </row>
    <row r="28" spans="1:166" s="2" customFormat="1">
      <c r="A28" s="5">
        <v>0.59375</v>
      </c>
      <c r="B28" s="19"/>
      <c r="C28" s="18"/>
      <c r="D28" s="18"/>
      <c r="E28" s="18"/>
      <c r="F28" s="25"/>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L28" s="4"/>
      <c r="AM28" s="4"/>
      <c r="AN28" s="4"/>
      <c r="BG28" s="4"/>
      <c r="BH28" s="4"/>
      <c r="BI28" s="4"/>
      <c r="CB28" s="4"/>
      <c r="CC28" s="4"/>
      <c r="CD28" s="4"/>
      <c r="CW28" s="4"/>
      <c r="CX28" s="4"/>
      <c r="CY28" s="4"/>
      <c r="DR28" s="4"/>
      <c r="DS28" s="4"/>
      <c r="DT28" s="4"/>
      <c r="EM28" s="4"/>
      <c r="EN28" s="4"/>
      <c r="EO28" s="4"/>
      <c r="FH28" s="4"/>
      <c r="FI28" s="4"/>
      <c r="FJ28" s="4"/>
    </row>
    <row r="29" spans="1:166" s="2" customFormat="1">
      <c r="A29" s="5">
        <v>0.60416666666666696</v>
      </c>
      <c r="B29" s="19"/>
      <c r="C29" s="18"/>
      <c r="D29" s="18"/>
      <c r="E29" s="18"/>
      <c r="F29" s="25"/>
      <c r="G29" s="18"/>
      <c r="H29" s="18"/>
      <c r="I29" s="18"/>
      <c r="J29" s="133">
        <v>3</v>
      </c>
      <c r="K29" s="18"/>
      <c r="L29" s="18"/>
      <c r="M29" s="492"/>
      <c r="N29" s="18"/>
      <c r="O29" s="28">
        <v>56</v>
      </c>
      <c r="P29" s="18"/>
      <c r="Q29" s="18"/>
      <c r="R29" s="18"/>
      <c r="S29" s="18"/>
      <c r="T29" s="18"/>
      <c r="U29" s="18"/>
      <c r="V29" s="18"/>
      <c r="W29" s="18"/>
      <c r="X29" s="18"/>
      <c r="Y29" s="18"/>
      <c r="Z29" s="18"/>
      <c r="AA29" s="18"/>
      <c r="AB29" s="18"/>
      <c r="AC29" s="18"/>
      <c r="AD29" s="18"/>
      <c r="AE29" s="18"/>
      <c r="AL29" s="4"/>
      <c r="AM29" s="4"/>
      <c r="AN29" s="4"/>
      <c r="BG29" s="4"/>
      <c r="BH29" s="4"/>
      <c r="BI29" s="4"/>
      <c r="CB29" s="4"/>
      <c r="CC29" s="4"/>
      <c r="CD29" s="4"/>
      <c r="CW29" s="4"/>
      <c r="CX29" s="4"/>
      <c r="CY29" s="4"/>
      <c r="DR29" s="4"/>
      <c r="DS29" s="4"/>
      <c r="DT29" s="4"/>
      <c r="EM29" s="4"/>
      <c r="EN29" s="4"/>
      <c r="EO29" s="4"/>
      <c r="FH29" s="4"/>
      <c r="FI29" s="4"/>
      <c r="FJ29" s="4"/>
    </row>
    <row r="30" spans="1:166" s="2" customFormat="1" ht="13.5" thickBot="1">
      <c r="A30" s="5">
        <v>0.61458333333333304</v>
      </c>
      <c r="B30" s="19"/>
      <c r="C30" s="18"/>
      <c r="D30" s="18"/>
      <c r="E30" s="18"/>
      <c r="F30" s="25"/>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BG30" s="4"/>
      <c r="BH30" s="4"/>
      <c r="BI30" s="4"/>
      <c r="CB30" s="4"/>
      <c r="CC30" s="4"/>
      <c r="CD30" s="4"/>
      <c r="CW30" s="4"/>
      <c r="CX30" s="4"/>
      <c r="CY30" s="4"/>
      <c r="DR30" s="4"/>
      <c r="DS30" s="4"/>
      <c r="DT30" s="4"/>
      <c r="EM30" s="4"/>
      <c r="EN30" s="4"/>
      <c r="EO30" s="4"/>
      <c r="FH30" s="4"/>
      <c r="FI30" s="4"/>
      <c r="FJ30" s="4"/>
    </row>
    <row r="31" spans="1:166" s="2" customFormat="1">
      <c r="A31" s="5">
        <v>0.625</v>
      </c>
      <c r="B31" s="19"/>
      <c r="C31" s="18"/>
      <c r="D31" s="18"/>
      <c r="E31" s="18"/>
      <c r="F31" s="25"/>
      <c r="G31" s="18"/>
      <c r="H31" s="18"/>
      <c r="I31" s="18"/>
      <c r="J31" s="18"/>
      <c r="K31" s="18"/>
      <c r="L31" s="18"/>
      <c r="M31" s="18"/>
      <c r="N31" s="18"/>
      <c r="O31" s="28" t="s">
        <v>121</v>
      </c>
      <c r="P31" s="18"/>
      <c r="Q31" s="18"/>
      <c r="R31" s="18"/>
      <c r="S31" s="18"/>
      <c r="T31" s="18"/>
      <c r="U31" s="18"/>
      <c r="V31" s="18"/>
      <c r="W31" s="18"/>
      <c r="X31" s="18"/>
      <c r="Y31" s="18"/>
      <c r="Z31" s="30" t="s">
        <v>121</v>
      </c>
      <c r="AA31" s="18"/>
      <c r="AB31" s="18"/>
      <c r="AC31" s="28">
        <v>3</v>
      </c>
      <c r="AD31" s="18"/>
      <c r="AE31" s="18"/>
      <c r="AL31" s="4"/>
      <c r="AM31" s="4"/>
      <c r="AN31" s="4"/>
      <c r="BG31" s="4"/>
      <c r="BH31" s="4"/>
      <c r="BI31" s="4"/>
      <c r="CB31" s="4"/>
      <c r="CC31" s="4"/>
      <c r="CD31" s="4"/>
      <c r="CW31" s="4"/>
      <c r="CX31" s="4"/>
      <c r="CY31" s="4"/>
      <c r="DR31" s="4"/>
      <c r="DS31" s="4"/>
      <c r="DT31" s="4"/>
      <c r="EM31" s="4"/>
      <c r="EN31" s="4"/>
      <c r="EO31" s="4"/>
      <c r="FH31" s="4"/>
      <c r="FI31" s="4"/>
      <c r="FJ31" s="4"/>
    </row>
    <row r="32" spans="1:166" s="2" customFormat="1">
      <c r="A32" s="5">
        <v>0.63541666666666696</v>
      </c>
      <c r="B32" s="19"/>
      <c r="C32" s="18"/>
      <c r="D32" s="18"/>
      <c r="E32" s="18"/>
      <c r="F32" s="25"/>
      <c r="G32" s="18"/>
      <c r="H32" s="350"/>
      <c r="I32" s="18"/>
      <c r="J32" s="18"/>
      <c r="K32" s="18"/>
      <c r="L32" s="18"/>
      <c r="M32" s="18"/>
      <c r="N32" s="18"/>
      <c r="O32" s="18"/>
      <c r="P32" s="18"/>
      <c r="Q32" s="18"/>
      <c r="R32" s="18"/>
      <c r="S32" s="18"/>
      <c r="T32" s="18"/>
      <c r="U32" s="18"/>
      <c r="V32" s="18"/>
      <c r="W32" s="18"/>
      <c r="X32" s="18"/>
      <c r="Y32" s="18"/>
      <c r="Z32" s="18"/>
      <c r="AA32" s="18"/>
      <c r="AB32" s="18"/>
      <c r="AC32" s="18"/>
      <c r="AD32" s="18"/>
      <c r="AE32" s="18"/>
      <c r="AL32" s="4"/>
      <c r="AM32" s="4"/>
      <c r="AN32" s="4"/>
      <c r="BG32" s="4"/>
      <c r="BH32" s="4"/>
      <c r="BI32" s="4"/>
      <c r="CB32" s="4"/>
      <c r="CC32" s="4"/>
      <c r="CD32" s="4"/>
      <c r="CW32" s="4"/>
      <c r="CX32" s="4"/>
      <c r="CY32" s="4"/>
      <c r="DR32" s="4"/>
      <c r="DS32" s="4"/>
      <c r="DT32" s="4"/>
      <c r="EM32" s="4"/>
      <c r="EN32" s="4"/>
      <c r="EO32" s="4"/>
      <c r="FH32" s="4"/>
      <c r="FI32" s="4"/>
      <c r="FJ32" s="4"/>
    </row>
    <row r="33" spans="1:166" s="2" customFormat="1">
      <c r="A33" s="5">
        <v>0.64583333333333404</v>
      </c>
      <c r="B33" s="19"/>
      <c r="C33" s="18"/>
      <c r="D33" s="18"/>
      <c r="E33" s="18"/>
      <c r="F33" s="25"/>
      <c r="G33" s="18"/>
      <c r="H33" s="133" t="s">
        <v>121</v>
      </c>
      <c r="I33" s="18"/>
      <c r="J33" s="18"/>
      <c r="K33" s="18"/>
      <c r="L33" s="18"/>
      <c r="M33" s="18"/>
      <c r="N33" s="133">
        <v>3</v>
      </c>
      <c r="O33" s="28" t="s">
        <v>121</v>
      </c>
      <c r="P33" s="18"/>
      <c r="Q33" s="18"/>
      <c r="R33" s="18"/>
      <c r="S33" s="18"/>
      <c r="T33" s="18"/>
      <c r="U33" s="18"/>
      <c r="V33" s="28">
        <v>3</v>
      </c>
      <c r="W33" s="18"/>
      <c r="X33" s="18"/>
      <c r="Y33" s="18"/>
      <c r="Z33" s="18"/>
      <c r="AA33" s="18"/>
      <c r="AB33" s="18"/>
      <c r="AC33" s="28">
        <v>3</v>
      </c>
      <c r="AD33" s="18"/>
      <c r="AE33" s="18"/>
      <c r="AL33" s="4"/>
      <c r="AM33" s="4"/>
      <c r="AN33" s="4"/>
      <c r="BG33" s="4"/>
      <c r="BH33" s="4"/>
      <c r="BI33" s="4"/>
      <c r="CB33" s="4"/>
      <c r="CC33" s="4"/>
      <c r="CD33" s="4"/>
      <c r="CW33" s="4"/>
      <c r="CX33" s="4"/>
      <c r="CY33" s="4"/>
      <c r="DR33" s="4"/>
      <c r="DS33" s="4"/>
      <c r="DT33" s="4"/>
      <c r="EM33" s="4"/>
      <c r="EN33" s="4"/>
      <c r="EO33" s="4"/>
      <c r="FH33" s="4"/>
      <c r="FI33" s="4"/>
      <c r="FJ33" s="4"/>
    </row>
    <row r="34" spans="1:166" s="2" customFormat="1">
      <c r="A34" s="5">
        <v>0.65625</v>
      </c>
      <c r="B34" s="19"/>
      <c r="C34" s="18"/>
      <c r="D34" s="18"/>
      <c r="E34" s="18"/>
      <c r="F34" s="25"/>
      <c r="G34" s="18"/>
      <c r="H34" s="28" t="s">
        <v>121</v>
      </c>
      <c r="I34" s="18"/>
      <c r="J34" s="18"/>
      <c r="K34" s="18"/>
      <c r="L34" s="18"/>
      <c r="M34" s="18"/>
      <c r="N34" s="133">
        <v>1</v>
      </c>
      <c r="O34" s="28">
        <v>3</v>
      </c>
      <c r="P34" s="18"/>
      <c r="Q34" s="18"/>
      <c r="R34" s="18"/>
      <c r="S34" s="18"/>
      <c r="T34" s="18"/>
      <c r="U34" s="133">
        <v>1</v>
      </c>
      <c r="V34" s="18"/>
      <c r="W34" s="18"/>
      <c r="X34" s="18"/>
      <c r="Y34" s="18"/>
      <c r="Z34" s="18"/>
      <c r="AA34" s="18"/>
      <c r="AB34" s="18"/>
      <c r="AC34" s="18"/>
      <c r="AD34" s="18"/>
      <c r="AE34" s="18"/>
      <c r="AL34" s="4"/>
      <c r="AM34" s="4"/>
      <c r="AN34" s="4"/>
      <c r="BG34" s="4"/>
      <c r="BH34" s="4"/>
      <c r="BI34" s="4"/>
      <c r="CB34" s="4"/>
      <c r="CC34" s="4"/>
      <c r="CD34" s="4"/>
      <c r="CW34" s="4"/>
      <c r="CX34" s="4"/>
      <c r="CY34" s="4"/>
      <c r="DR34" s="4"/>
      <c r="DS34" s="4"/>
      <c r="DT34" s="4"/>
      <c r="EM34" s="4"/>
      <c r="EN34" s="4"/>
      <c r="EO34" s="4"/>
      <c r="FH34" s="4"/>
      <c r="FI34" s="4"/>
      <c r="FJ34" s="4"/>
    </row>
    <row r="35" spans="1:166" s="2" customFormat="1">
      <c r="A35" s="5">
        <v>0.66666666666666696</v>
      </c>
      <c r="B35" s="19"/>
      <c r="C35" s="18"/>
      <c r="D35" s="18"/>
      <c r="E35" s="18"/>
      <c r="F35" s="25"/>
      <c r="G35" s="18"/>
      <c r="H35" s="18"/>
      <c r="I35" s="18"/>
      <c r="J35" s="18"/>
      <c r="K35" s="18"/>
      <c r="L35" s="18"/>
      <c r="M35" s="18"/>
      <c r="N35" s="18"/>
      <c r="O35" s="133">
        <v>1</v>
      </c>
      <c r="P35" s="18"/>
      <c r="Q35" s="18"/>
      <c r="R35" s="18"/>
      <c r="S35" s="18"/>
      <c r="T35" s="18"/>
      <c r="U35" s="18"/>
      <c r="V35" s="18"/>
      <c r="W35" s="18"/>
      <c r="X35" s="18"/>
      <c r="Y35" s="18"/>
      <c r="Z35" s="18"/>
      <c r="AA35" s="18"/>
      <c r="AB35" s="18"/>
      <c r="AC35" s="18"/>
      <c r="AD35" s="18"/>
      <c r="AE35" s="18"/>
      <c r="AL35" s="4"/>
      <c r="AM35" s="4"/>
      <c r="AN35" s="4"/>
      <c r="BG35" s="4"/>
      <c r="BH35" s="4"/>
      <c r="BI35" s="4"/>
      <c r="CB35" s="4"/>
      <c r="CC35" s="4"/>
      <c r="CD35" s="4"/>
      <c r="CW35" s="4"/>
      <c r="CX35" s="4"/>
      <c r="CY35" s="4"/>
      <c r="DR35" s="4"/>
      <c r="DS35" s="4"/>
      <c r="DT35" s="4"/>
      <c r="EM35" s="4"/>
      <c r="EN35" s="4"/>
      <c r="EO35" s="4"/>
      <c r="FH35" s="4"/>
      <c r="FI35" s="4"/>
      <c r="FJ35" s="4"/>
    </row>
    <row r="36" spans="1:166" s="2" customFormat="1">
      <c r="A36" s="5">
        <v>0.67708333333333404</v>
      </c>
      <c r="B36" s="19"/>
      <c r="C36" s="18"/>
      <c r="D36" s="18"/>
      <c r="E36" s="18"/>
      <c r="F36" s="25"/>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L36" s="4"/>
      <c r="AM36" s="4"/>
      <c r="AN36" s="4"/>
      <c r="BG36" s="4"/>
      <c r="BH36" s="4"/>
      <c r="BI36" s="4"/>
      <c r="CB36" s="4"/>
      <c r="CC36" s="4"/>
      <c r="CD36" s="4"/>
      <c r="CW36" s="4"/>
      <c r="CX36" s="4"/>
      <c r="CY36" s="4"/>
      <c r="DR36" s="4"/>
      <c r="DS36" s="4"/>
      <c r="DT36" s="4"/>
      <c r="EM36" s="4"/>
      <c r="EN36" s="4"/>
      <c r="EO36" s="4"/>
      <c r="FH36" s="4"/>
      <c r="FI36" s="4"/>
      <c r="FJ36" s="4"/>
    </row>
    <row r="37" spans="1:166" s="2" customFormat="1">
      <c r="A37" s="5">
        <v>0.6875</v>
      </c>
      <c r="B37" s="19"/>
      <c r="C37" s="18"/>
      <c r="D37" s="18"/>
      <c r="E37" s="18"/>
      <c r="F37" s="25"/>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L37" s="4"/>
      <c r="AM37" s="4"/>
      <c r="AN37" s="4"/>
      <c r="BG37" s="4"/>
      <c r="BH37" s="4"/>
      <c r="BI37" s="4"/>
      <c r="CB37" s="4"/>
      <c r="CC37" s="4"/>
      <c r="CD37" s="4"/>
      <c r="CW37" s="4"/>
      <c r="CX37" s="4"/>
      <c r="CY37" s="4"/>
      <c r="DR37" s="4"/>
      <c r="DS37" s="4"/>
      <c r="DT37" s="4"/>
      <c r="EM37" s="4"/>
      <c r="EN37" s="4"/>
      <c r="EO37" s="4"/>
      <c r="FH37" s="4"/>
      <c r="FI37" s="4"/>
      <c r="FJ37" s="4"/>
    </row>
    <row r="38" spans="1:166" s="2" customFormat="1">
      <c r="A38" s="5">
        <v>0.69791666666666696</v>
      </c>
      <c r="B38" s="19"/>
      <c r="C38" s="18"/>
      <c r="D38" s="18"/>
      <c r="E38" s="18"/>
      <c r="F38" s="25"/>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L38" s="4"/>
      <c r="AM38" s="4"/>
      <c r="AN38" s="4"/>
      <c r="BG38" s="4"/>
      <c r="BH38" s="4"/>
      <c r="BI38" s="4"/>
      <c r="CB38" s="4"/>
      <c r="CC38" s="4"/>
      <c r="CD38" s="4"/>
      <c r="CW38" s="4"/>
      <c r="CX38" s="4"/>
      <c r="CY38" s="4"/>
      <c r="DR38" s="4"/>
      <c r="DS38" s="4"/>
      <c r="DT38" s="4"/>
      <c r="EM38" s="4"/>
      <c r="EN38" s="4"/>
      <c r="EO38" s="4"/>
      <c r="FH38" s="4"/>
      <c r="FI38" s="4"/>
      <c r="FJ38" s="4"/>
    </row>
    <row r="39" spans="1:166" s="2" customFormat="1">
      <c r="A39" s="5">
        <v>0.70833333333333404</v>
      </c>
      <c r="B39" s="21"/>
      <c r="C39" s="18"/>
      <c r="D39" s="18"/>
      <c r="E39" s="18"/>
      <c r="F39" s="25"/>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L39" s="4"/>
      <c r="AM39" s="4"/>
      <c r="AN39" s="4"/>
      <c r="BG39" s="4"/>
      <c r="BH39" s="4"/>
      <c r="BI39" s="4"/>
      <c r="CB39" s="4"/>
      <c r="CC39" s="4"/>
      <c r="CD39" s="4"/>
      <c r="CW39" s="4"/>
      <c r="CX39" s="4"/>
      <c r="CY39" s="4"/>
      <c r="DR39" s="4"/>
      <c r="DS39" s="4"/>
      <c r="DT39" s="4"/>
      <c r="EM39" s="4"/>
      <c r="EN39" s="4"/>
      <c r="EO39" s="4"/>
      <c r="FH39" s="4"/>
      <c r="FI39" s="4"/>
      <c r="FJ39" s="4"/>
    </row>
    <row r="40" spans="1:166" s="2" customFormat="1">
      <c r="A40" s="5">
        <v>0.71875</v>
      </c>
      <c r="B40" s="19"/>
      <c r="C40" s="18"/>
      <c r="D40" s="18"/>
      <c r="E40" s="18"/>
      <c r="F40" s="25"/>
      <c r="G40" s="18"/>
      <c r="H40" s="18"/>
      <c r="I40" s="18"/>
      <c r="J40" s="18"/>
      <c r="K40" s="18"/>
      <c r="L40" s="18"/>
      <c r="M40" s="18"/>
      <c r="N40" s="18"/>
      <c r="O40" s="18"/>
      <c r="P40" s="18"/>
      <c r="Q40" s="18"/>
      <c r="R40" s="18"/>
      <c r="S40" s="18"/>
      <c r="T40" s="18"/>
      <c r="U40" s="18"/>
      <c r="V40" s="18"/>
      <c r="W40" s="18"/>
      <c r="X40" s="18"/>
      <c r="Y40" s="18"/>
      <c r="Z40" s="18"/>
      <c r="AA40" s="18"/>
      <c r="AB40" s="18"/>
      <c r="AC40" s="18"/>
      <c r="AD40" s="28">
        <v>5</v>
      </c>
      <c r="AE40" s="18"/>
      <c r="AL40" s="4"/>
      <c r="AM40" s="4"/>
      <c r="AN40" s="4"/>
      <c r="BG40" s="4"/>
      <c r="BH40" s="4"/>
      <c r="BI40" s="4"/>
      <c r="CB40" s="4"/>
      <c r="CC40" s="4"/>
      <c r="CD40" s="4"/>
      <c r="CW40" s="4"/>
      <c r="CX40" s="4"/>
      <c r="CY40" s="4"/>
      <c r="DR40" s="4"/>
      <c r="DS40" s="4"/>
      <c r="DT40" s="4"/>
      <c r="EM40" s="4"/>
      <c r="EN40" s="4"/>
      <c r="EO40" s="4"/>
      <c r="FH40" s="4"/>
      <c r="FI40" s="4"/>
      <c r="FJ40" s="4"/>
    </row>
    <row r="41" spans="1:166" s="2" customFormat="1" ht="13.5" thickBot="1">
      <c r="A41" s="5">
        <v>0.72916666666666696</v>
      </c>
      <c r="B41" s="19"/>
      <c r="C41" s="18"/>
      <c r="D41" s="18"/>
      <c r="E41" s="18"/>
      <c r="F41" s="28">
        <v>7</v>
      </c>
      <c r="G41" s="28">
        <v>7</v>
      </c>
      <c r="H41" s="28">
        <v>7</v>
      </c>
      <c r="I41" s="28">
        <v>7</v>
      </c>
      <c r="J41" s="18"/>
      <c r="K41" s="18"/>
      <c r="L41" s="18"/>
      <c r="M41" s="28">
        <v>7</v>
      </c>
      <c r="N41" s="28">
        <v>7</v>
      </c>
      <c r="O41" s="28">
        <v>7</v>
      </c>
      <c r="P41" s="28">
        <v>7</v>
      </c>
      <c r="Q41" s="28">
        <v>7</v>
      </c>
      <c r="R41" s="18"/>
      <c r="S41" s="18"/>
      <c r="T41" s="28">
        <v>1</v>
      </c>
      <c r="U41" s="18"/>
      <c r="V41" s="18"/>
      <c r="W41" s="18"/>
      <c r="X41" s="18"/>
      <c r="Y41" s="18"/>
      <c r="Z41" s="18"/>
      <c r="AA41" s="32" t="s">
        <v>121</v>
      </c>
      <c r="AB41" s="18"/>
      <c r="AC41" s="18"/>
      <c r="AD41" s="18"/>
      <c r="AE41" s="18"/>
      <c r="AL41" s="4"/>
      <c r="AM41" s="4"/>
      <c r="AN41" s="4"/>
      <c r="BG41" s="4"/>
      <c r="BH41" s="4"/>
      <c r="BI41" s="4"/>
      <c r="CB41" s="4"/>
      <c r="CC41" s="4"/>
      <c r="CD41" s="4"/>
      <c r="CW41" s="4"/>
      <c r="CX41" s="4"/>
      <c r="CY41" s="4"/>
      <c r="DR41" s="4"/>
      <c r="DS41" s="4"/>
      <c r="DT41" s="4"/>
      <c r="EM41" s="4"/>
      <c r="EN41" s="4"/>
      <c r="EO41" s="4"/>
      <c r="FH41" s="4"/>
      <c r="FI41" s="4"/>
      <c r="FJ41" s="4"/>
    </row>
    <row r="42" spans="1:166" s="2" customFormat="1" ht="12.75" customHeight="1">
      <c r="A42" s="5">
        <v>0.73958333333333404</v>
      </c>
      <c r="B42" s="19"/>
      <c r="C42" s="18"/>
      <c r="D42" s="18"/>
      <c r="E42" s="18"/>
      <c r="F42" s="25"/>
      <c r="G42" s="18"/>
      <c r="H42" s="18"/>
      <c r="I42" s="18"/>
      <c r="J42" s="18"/>
      <c r="K42" s="18"/>
      <c r="L42" s="18"/>
      <c r="M42" s="18"/>
      <c r="N42" s="28" t="s">
        <v>121</v>
      </c>
      <c r="O42" s="18"/>
      <c r="P42" s="18"/>
      <c r="Q42" s="18"/>
      <c r="R42" s="18"/>
      <c r="S42" s="18"/>
      <c r="T42" s="28">
        <v>7</v>
      </c>
      <c r="U42" s="28">
        <v>7</v>
      </c>
      <c r="V42" s="28">
        <v>7</v>
      </c>
      <c r="W42" s="28">
        <v>7</v>
      </c>
      <c r="X42" s="28">
        <v>7</v>
      </c>
      <c r="Y42" s="18"/>
      <c r="Z42" s="18"/>
      <c r="AA42" s="28">
        <v>7</v>
      </c>
      <c r="AB42" s="28">
        <v>7</v>
      </c>
      <c r="AC42" s="28">
        <v>7</v>
      </c>
      <c r="AD42" s="28">
        <v>7</v>
      </c>
      <c r="AE42" s="28">
        <v>7</v>
      </c>
      <c r="AL42" s="4"/>
      <c r="AM42" s="4"/>
      <c r="AN42" s="4"/>
      <c r="BG42" s="4"/>
      <c r="BH42" s="4"/>
      <c r="BI42" s="4"/>
      <c r="CB42" s="4"/>
      <c r="CC42" s="4"/>
      <c r="CD42" s="4"/>
      <c r="CW42" s="4"/>
      <c r="CX42" s="4"/>
      <c r="CY42" s="4"/>
      <c r="DR42" s="4"/>
      <c r="DS42" s="4"/>
      <c r="DT42" s="4"/>
      <c r="EM42" s="4"/>
      <c r="EN42" s="4"/>
      <c r="EO42" s="4"/>
      <c r="FH42" s="4"/>
      <c r="FI42" s="4"/>
      <c r="FJ42" s="4"/>
    </row>
    <row r="43" spans="1:166" s="2" customFormat="1" ht="12.75" customHeight="1">
      <c r="A43" s="5">
        <v>0.749999999999998</v>
      </c>
      <c r="B43" s="40"/>
      <c r="C43" s="31"/>
      <c r="D43" s="31"/>
      <c r="E43" s="31"/>
      <c r="F43" s="4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L43" s="4"/>
      <c r="AM43" s="4"/>
      <c r="AN43" s="4"/>
      <c r="BG43" s="4"/>
      <c r="BH43" s="4"/>
      <c r="BI43" s="4"/>
      <c r="CB43" s="4"/>
      <c r="CC43" s="4"/>
      <c r="CD43" s="4"/>
      <c r="CW43" s="4"/>
      <c r="CX43" s="4"/>
      <c r="CY43" s="4"/>
      <c r="DR43" s="4"/>
      <c r="DS43" s="4"/>
      <c r="DT43" s="4"/>
      <c r="EM43" s="4"/>
      <c r="EN43" s="4"/>
      <c r="EO43" s="4"/>
      <c r="FH43" s="4"/>
      <c r="FI43" s="4"/>
      <c r="FJ43" s="4"/>
    </row>
    <row r="44" spans="1:166" s="2" customFormat="1" ht="12.75" customHeight="1">
      <c r="A44" s="5">
        <v>0.76041666666666397</v>
      </c>
      <c r="B44" s="40"/>
      <c r="C44" s="31"/>
      <c r="D44" s="31"/>
      <c r="E44" s="31"/>
      <c r="F44" s="4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L44" s="4"/>
      <c r="AM44" s="4"/>
      <c r="AN44" s="4"/>
      <c r="BG44" s="4"/>
      <c r="BH44" s="4"/>
      <c r="BI44" s="4"/>
      <c r="CB44" s="4"/>
      <c r="CC44" s="4"/>
      <c r="CD44" s="4"/>
      <c r="CW44" s="4"/>
      <c r="CX44" s="4"/>
      <c r="CY44" s="4"/>
      <c r="DR44" s="4"/>
      <c r="DS44" s="4"/>
      <c r="DT44" s="4"/>
      <c r="EM44" s="4"/>
      <c r="EN44" s="4"/>
      <c r="EO44" s="4"/>
      <c r="FH44" s="4"/>
      <c r="FI44" s="4"/>
      <c r="FJ44" s="4"/>
    </row>
    <row r="45" spans="1:166" s="2" customFormat="1" ht="12.75" customHeight="1">
      <c r="A45" s="5">
        <v>0.77083333333333004</v>
      </c>
      <c r="B45" s="40"/>
      <c r="C45" s="31"/>
      <c r="D45" s="31"/>
      <c r="E45" s="31"/>
      <c r="F45" s="4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L45" s="4"/>
      <c r="AM45" s="4"/>
      <c r="AN45" s="4"/>
      <c r="BG45" s="4"/>
      <c r="BH45" s="4"/>
      <c r="BI45" s="4"/>
      <c r="CB45" s="4"/>
      <c r="CC45" s="4"/>
      <c r="CD45" s="4"/>
      <c r="CW45" s="4"/>
      <c r="CX45" s="4"/>
      <c r="CY45" s="4"/>
      <c r="DR45" s="4"/>
      <c r="DS45" s="4"/>
      <c r="DT45" s="4"/>
      <c r="EM45" s="4"/>
      <c r="EN45" s="4"/>
      <c r="EO45" s="4"/>
      <c r="FH45" s="4"/>
      <c r="FI45" s="4"/>
      <c r="FJ45" s="4"/>
    </row>
    <row r="46" spans="1:166" s="2" customFormat="1" ht="12.75" customHeight="1">
      <c r="A46" s="5">
        <v>0.781249999999996</v>
      </c>
      <c r="B46" s="40"/>
      <c r="C46" s="31"/>
      <c r="D46" s="31"/>
      <c r="E46" s="31"/>
      <c r="F46" s="4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L46" s="4"/>
      <c r="AM46" s="4"/>
      <c r="AN46" s="4"/>
      <c r="BG46" s="4"/>
      <c r="BH46" s="4"/>
      <c r="BI46" s="4"/>
      <c r="CB46" s="4"/>
      <c r="CC46" s="4"/>
      <c r="CD46" s="4"/>
      <c r="CW46" s="4"/>
      <c r="CX46" s="4"/>
      <c r="CY46" s="4"/>
      <c r="DR46" s="4"/>
      <c r="DS46" s="4"/>
      <c r="DT46" s="4"/>
      <c r="EM46" s="4"/>
      <c r="EN46" s="4"/>
      <c r="EO46" s="4"/>
      <c r="FH46" s="4"/>
      <c r="FI46" s="4"/>
      <c r="FJ46" s="4"/>
    </row>
    <row r="47" spans="1:166" s="2" customFormat="1" ht="12.75" customHeight="1">
      <c r="A47" s="5">
        <v>0.79166666666666197</v>
      </c>
      <c r="B47" s="40"/>
      <c r="C47" s="31"/>
      <c r="D47" s="31"/>
      <c r="E47" s="31"/>
      <c r="F47" s="4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L47" s="4"/>
      <c r="AM47" s="4"/>
      <c r="AN47" s="4"/>
      <c r="BG47" s="4"/>
      <c r="BH47" s="4"/>
      <c r="BI47" s="4"/>
      <c r="CB47" s="4"/>
      <c r="CC47" s="4"/>
      <c r="CD47" s="4"/>
      <c r="CW47" s="4"/>
      <c r="CX47" s="4"/>
      <c r="CY47" s="4"/>
      <c r="DR47" s="4"/>
      <c r="DS47" s="4"/>
      <c r="DT47" s="4"/>
      <c r="EM47" s="4"/>
      <c r="EN47" s="4"/>
      <c r="EO47" s="4"/>
      <c r="FH47" s="4"/>
      <c r="FI47" s="4"/>
      <c r="FJ47" s="4"/>
    </row>
    <row r="48" spans="1:166" s="2" customFormat="1" ht="12.75" customHeight="1">
      <c r="A48" s="5">
        <v>0.80208333333332804</v>
      </c>
      <c r="B48" s="40"/>
      <c r="C48" s="31"/>
      <c r="D48" s="31"/>
      <c r="E48" s="31"/>
      <c r="F48" s="4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L48" s="4"/>
      <c r="AM48" s="4"/>
      <c r="AN48" s="4"/>
      <c r="BG48" s="4"/>
      <c r="BH48" s="4"/>
      <c r="BI48" s="4"/>
      <c r="CB48" s="4"/>
      <c r="CC48" s="4"/>
      <c r="CD48" s="4"/>
      <c r="CW48" s="4"/>
      <c r="CX48" s="4"/>
      <c r="CY48" s="4"/>
      <c r="DR48" s="4"/>
      <c r="DS48" s="4"/>
      <c r="DT48" s="4"/>
      <c r="EM48" s="4"/>
      <c r="EN48" s="4"/>
      <c r="EO48" s="4"/>
      <c r="FH48" s="4"/>
      <c r="FI48" s="4"/>
      <c r="FJ48" s="4"/>
    </row>
    <row r="49" spans="1:166" s="2" customFormat="1" ht="12.75" customHeight="1">
      <c r="A49" s="5">
        <v>0.812499999999994</v>
      </c>
      <c r="B49" s="40"/>
      <c r="C49" s="31"/>
      <c r="D49" s="31"/>
      <c r="E49" s="31"/>
      <c r="F49" s="4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L49" s="4"/>
      <c r="AM49" s="4"/>
      <c r="AN49" s="4"/>
      <c r="BG49" s="4"/>
      <c r="BH49" s="4"/>
      <c r="BI49" s="4"/>
      <c r="CB49" s="4"/>
      <c r="CC49" s="4"/>
      <c r="CD49" s="4"/>
      <c r="CW49" s="4"/>
      <c r="CX49" s="4"/>
      <c r="CY49" s="4"/>
      <c r="DR49" s="4"/>
      <c r="DS49" s="4"/>
      <c r="DT49" s="4"/>
      <c r="EM49" s="4"/>
      <c r="EN49" s="4"/>
      <c r="EO49" s="4"/>
      <c r="FH49" s="4"/>
      <c r="FI49" s="4"/>
      <c r="FJ49" s="4"/>
    </row>
    <row r="50" spans="1:166" s="2" customFormat="1" ht="12.75" customHeight="1" thickBot="1">
      <c r="A50" s="5">
        <v>0.82291666666665997</v>
      </c>
      <c r="B50" s="40"/>
      <c r="C50" s="31"/>
      <c r="D50" s="31"/>
      <c r="E50" s="31"/>
      <c r="F50" s="4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L50" s="4"/>
      <c r="AM50" s="4"/>
      <c r="AN50" s="4"/>
      <c r="BG50" s="4"/>
      <c r="BH50" s="4"/>
      <c r="BI50" s="4"/>
      <c r="CB50" s="4"/>
      <c r="CC50" s="4"/>
      <c r="CD50" s="4"/>
      <c r="CW50" s="4"/>
      <c r="CX50" s="4"/>
      <c r="CY50" s="4"/>
      <c r="DR50" s="4"/>
      <c r="DS50" s="4"/>
      <c r="DT50" s="4"/>
      <c r="EM50" s="4"/>
      <c r="EN50" s="4"/>
      <c r="EO50" s="4"/>
      <c r="FH50" s="4"/>
      <c r="FI50" s="4"/>
      <c r="FJ50" s="4"/>
    </row>
    <row r="51" spans="1:166" s="2" customFormat="1" ht="13.5" thickBot="1">
      <c r="A51" s="5">
        <v>0.83333333333332604</v>
      </c>
      <c r="B51" s="23"/>
      <c r="C51" s="22"/>
      <c r="D51" s="22"/>
      <c r="E51" s="22"/>
      <c r="F51" s="27"/>
      <c r="G51" s="22"/>
      <c r="H51" s="22"/>
      <c r="I51" s="22"/>
      <c r="J51" s="22"/>
      <c r="K51" s="22"/>
      <c r="L51" s="22"/>
      <c r="M51" s="22"/>
      <c r="N51" s="22"/>
      <c r="O51" s="22"/>
      <c r="P51" s="28" t="s">
        <v>121</v>
      </c>
      <c r="Q51" s="22"/>
      <c r="R51" s="22"/>
      <c r="S51" s="22"/>
      <c r="T51" s="22"/>
      <c r="U51" s="22"/>
      <c r="V51" s="22"/>
      <c r="W51" s="22"/>
      <c r="X51" s="30" t="s">
        <v>121</v>
      </c>
      <c r="Y51" s="30" t="s">
        <v>121</v>
      </c>
      <c r="Z51" s="22"/>
      <c r="AA51" s="22"/>
      <c r="AB51" s="22"/>
      <c r="AC51" s="22"/>
      <c r="AD51" s="22"/>
      <c r="AE51" s="30" t="s">
        <v>121</v>
      </c>
      <c r="AL51" s="4"/>
      <c r="AM51" s="4"/>
      <c r="AN51" s="4"/>
      <c r="BG51" s="4"/>
      <c r="BH51" s="4"/>
      <c r="BI51" s="4"/>
      <c r="CB51" s="4"/>
      <c r="CC51" s="4"/>
      <c r="CD51" s="4"/>
      <c r="CW51" s="4"/>
      <c r="CX51" s="4"/>
      <c r="CY51" s="4"/>
      <c r="DR51" s="4"/>
      <c r="DS51" s="4"/>
      <c r="DT51" s="4"/>
      <c r="EM51" s="4"/>
      <c r="EN51" s="4"/>
      <c r="EO51" s="4"/>
      <c r="FH51" s="4"/>
      <c r="FI51" s="4"/>
      <c r="FJ51" s="4"/>
    </row>
    <row r="52" spans="1:166"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row>
    <row r="53" spans="1:166"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row>
    <row r="54" spans="1:166"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row>
    <row r="55" spans="1:166" s="2" customFormat="1">
      <c r="A55" s="7"/>
      <c r="B55" s="11"/>
      <c r="I55" s="7"/>
      <c r="J55" s="7"/>
      <c r="K55" s="7"/>
      <c r="L55" s="7"/>
      <c r="M55" s="7"/>
      <c r="N55" s="7"/>
      <c r="O55" s="7"/>
      <c r="P55" s="7"/>
      <c r="Q55" s="7"/>
      <c r="R55" s="7"/>
      <c r="S55" s="7"/>
      <c r="T55" s="7"/>
      <c r="U55" s="7"/>
      <c r="V55" s="7"/>
      <c r="W55" s="7"/>
      <c r="X55" s="7"/>
      <c r="Y55" s="7"/>
      <c r="Z55" s="7"/>
      <c r="AA55" s="7"/>
      <c r="AB55" s="7"/>
      <c r="AC55" s="7"/>
      <c r="AD55" s="7"/>
      <c r="AE55" s="7"/>
    </row>
    <row r="56" spans="1:166"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row>
    <row r="57" spans="1:166"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row>
    <row r="58" spans="1:166"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row>
    <row r="59" spans="1:166"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row>
    <row r="60" spans="1:166"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row>
    <row r="61" spans="1:166"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row>
    <row r="62" spans="1:166"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row>
    <row r="63" spans="1:166"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row>
    <row r="64" spans="1:166"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row>
    <row r="65" spans="1:31"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row>
    <row r="66" spans="1:31"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row>
    <row r="67" spans="1:31"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row>
    <row r="68" spans="1:31"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row>
    <row r="69" spans="1:31"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row>
    <row r="70" spans="1:31"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row>
    <row r="71" spans="1:31"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row>
    <row r="72" spans="1:31"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row>
    <row r="73" spans="1:31"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row>
    <row r="74" spans="1:31"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row>
    <row r="75" spans="1:31"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row>
    <row r="76" spans="1:31"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row>
    <row r="77" spans="1:31"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row>
    <row r="78" spans="1:31"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row>
    <row r="79" spans="1:31"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row>
    <row r="80" spans="1:31"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row>
    <row r="81" spans="1:31"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row>
    <row r="82" spans="1:31"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row>
    <row r="83" spans="1:31"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row>
    <row r="84" spans="1:31"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row>
    <row r="85" spans="1:31"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row>
    <row r="86" spans="1:31"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row>
    <row r="87" spans="1:31"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row>
    <row r="88" spans="1:31"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row>
    <row r="89" spans="1:31"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row>
    <row r="90" spans="1:31"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row>
    <row r="91" spans="1:31"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row>
    <row r="92" spans="1:31"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row>
    <row r="93" spans="1:31"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row>
    <row r="94" spans="1:31"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row>
    <row r="95" spans="1:31"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row>
    <row r="96" spans="1:31"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row>
    <row r="97" spans="1:31"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row>
    <row r="98" spans="1:31"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row>
    <row r="99" spans="1:31"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row>
    <row r="100" spans="1:31"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row>
    <row r="101" spans="1:31"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row>
    <row r="102" spans="1:31"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row>
    <row r="103" spans="1:31"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row>
    <row r="104" spans="1:31"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row>
    <row r="105" spans="1:31"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row>
    <row r="106" spans="1:31"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row>
    <row r="107" spans="1:31"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row>
    <row r="108" spans="1:31"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row>
    <row r="109" spans="1:31"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row>
    <row r="110" spans="1:31"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row>
    <row r="111" spans="1:31"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row>
    <row r="112" spans="1:31"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row>
    <row r="113" spans="1:31"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row>
    <row r="114" spans="1:31"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row>
    <row r="115" spans="1:31"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row>
    <row r="116" spans="1:31"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row>
    <row r="117" spans="1:31"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row>
    <row r="118" spans="1:31"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row>
    <row r="119" spans="1:31"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row>
    <row r="120" spans="1:31"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row>
    <row r="121" spans="1:31"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row>
    <row r="122" spans="1:31"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row>
    <row r="123" spans="1:31"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row>
    <row r="124" spans="1:31"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row>
    <row r="125" spans="1:31"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row>
    <row r="126" spans="1:31"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row>
    <row r="127" spans="1:31"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row>
    <row r="128" spans="1:31"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row>
    <row r="129" spans="1:31"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row>
    <row r="130" spans="1:31"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row>
    <row r="131" spans="1:31"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row>
    <row r="132" spans="1:31"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row>
    <row r="133" spans="1:31"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row>
    <row r="134" spans="1:31"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row>
    <row r="135" spans="1:31"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row>
    <row r="136" spans="1:31"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row>
    <row r="137" spans="1:31"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row>
    <row r="138" spans="1:31"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row>
    <row r="139" spans="1:31"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row>
    <row r="140" spans="1:31"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row>
    <row r="141" spans="1:31"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row>
    <row r="142" spans="1:31"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row>
    <row r="143" spans="1:31"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row>
    <row r="144" spans="1:31"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row>
    <row r="145" spans="1:31"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row>
    <row r="146" spans="1:31"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row>
    <row r="147" spans="1:31"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row>
    <row r="148" spans="1:31"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row>
    <row r="149" spans="1:31"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row>
    <row r="150" spans="1:31"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row>
    <row r="151" spans="1:31"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row>
    <row r="152" spans="1:31"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row>
    <row r="153" spans="1:31"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row>
    <row r="154" spans="1:31"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row>
    <row r="155" spans="1:31"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row>
    <row r="156" spans="1:31"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row>
    <row r="157" spans="1:31"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row>
    <row r="158" spans="1:31"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row>
    <row r="159" spans="1:31"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row>
    <row r="160" spans="1:31"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row>
    <row r="161" spans="1:31"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row>
    <row r="162" spans="1:31"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row>
    <row r="163" spans="1:31"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row>
    <row r="164" spans="1:31"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row>
    <row r="165" spans="1:31"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row>
    <row r="166" spans="1:31"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row>
    <row r="167" spans="1:31"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row>
    <row r="168" spans="1:31"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row>
    <row r="169" spans="1:31"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row>
    <row r="170" spans="1:31"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row>
    <row r="171" spans="1:31"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row>
    <row r="172" spans="1:31"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row>
    <row r="173" spans="1:31"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row>
    <row r="174" spans="1:31"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row>
    <row r="175" spans="1:31"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row>
    <row r="176" spans="1:31"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row>
    <row r="177" spans="1:31"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row>
    <row r="178" spans="1:31"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row>
    <row r="179" spans="1:31"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row>
    <row r="180" spans="1:31"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row>
    <row r="181" spans="1:31"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row>
    <row r="182" spans="1:31"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row>
    <row r="183" spans="1:31"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row>
    <row r="184" spans="1:31"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row>
    <row r="185" spans="1:31"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row>
    <row r="186" spans="1:31"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row>
    <row r="187" spans="1:31"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row>
    <row r="188" spans="1:31"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row>
    <row r="189" spans="1:31"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row>
    <row r="190" spans="1:31"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row>
    <row r="191" spans="1:31"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row>
    <row r="192" spans="1:31"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row>
    <row r="193" spans="1:31"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row>
    <row r="194" spans="1:31"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row>
    <row r="195" spans="1:31"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row>
    <row r="196" spans="1:31"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row>
    <row r="197" spans="1:31"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row>
    <row r="198" spans="1:31"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row>
    <row r="199" spans="1:31"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row>
    <row r="200" spans="1:31"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row>
    <row r="201" spans="1:31"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row>
    <row r="202" spans="1:31"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row>
    <row r="203" spans="1:31"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row>
    <row r="204" spans="1:31"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row>
    <row r="205" spans="1:31"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row>
    <row r="206" spans="1:31"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row>
    <row r="207" spans="1:31"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row>
    <row r="208" spans="1:31"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row>
    <row r="209" spans="1:31"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row>
    <row r="210" spans="1:31"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row>
    <row r="211" spans="1:31"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row>
    <row r="212" spans="1:31"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row>
    <row r="213" spans="1:31"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row>
    <row r="214" spans="1:31"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row>
    <row r="215" spans="1:31"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row>
    <row r="216" spans="1:31"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row>
    <row r="217" spans="1:31"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row>
    <row r="218" spans="1:31"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row>
    <row r="219" spans="1:31"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row>
    <row r="220" spans="1:31"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row>
    <row r="221" spans="1:31"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row>
    <row r="222" spans="1:31"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row>
    <row r="223" spans="1:31"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row>
    <row r="224" spans="1:31"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row>
    <row r="225" spans="1:31"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row>
    <row r="226" spans="1:31"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row>
    <row r="227" spans="1:31"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row>
    <row r="228" spans="1:31"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row>
    <row r="229" spans="1:31"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row>
    <row r="230" spans="1:31"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row>
    <row r="231" spans="1:31"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row>
    <row r="232" spans="1:31"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row>
    <row r="233" spans="1:31"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row>
    <row r="234" spans="1:31"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row>
    <row r="235" spans="1:31"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row>
    <row r="236" spans="1:31"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row>
    <row r="237" spans="1:31"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row>
    <row r="238" spans="1:31"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row>
    <row r="239" spans="1:31"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row>
    <row r="240" spans="1:31"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row>
    <row r="241" spans="1:31"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row>
    <row r="242" spans="1:31"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row>
    <row r="243" spans="1:31"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row>
    <row r="244" spans="1:31"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row>
    <row r="245" spans="1:31"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row>
    <row r="246" spans="1:31"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row>
    <row r="247" spans="1:31"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row>
    <row r="248" spans="1:31"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row>
    <row r="249" spans="1:31"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row>
    <row r="250" spans="1:31"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row>
    <row r="251" spans="1:31"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row>
    <row r="252" spans="1:31"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row>
    <row r="253" spans="1:31"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row>
    <row r="254" spans="1:31"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row>
    <row r="255" spans="1:31"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row>
    <row r="256" spans="1:31"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row>
    <row r="257" spans="1:31"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row>
    <row r="258" spans="1:31"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row>
    <row r="259" spans="1:31"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row>
    <row r="260" spans="1:31"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row>
    <row r="261" spans="1:31"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row>
    <row r="262" spans="1:31"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row>
    <row r="263" spans="1:31"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row>
    <row r="264" spans="1:31"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row>
    <row r="265" spans="1:31"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row>
    <row r="266" spans="1:31"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row>
    <row r="267" spans="1:31"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row>
    <row r="268" spans="1:31"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row>
    <row r="269" spans="1:31"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row>
    <row r="270" spans="1:31"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row>
    <row r="271" spans="1:31"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row>
    <row r="272" spans="1:31"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row>
    <row r="273" spans="1:31"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row>
    <row r="274" spans="1:31"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row>
    <row r="275" spans="1:31"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row>
    <row r="276" spans="1:31"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row>
    <row r="277" spans="1:31"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row>
    <row r="278" spans="1:31"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row>
    <row r="279" spans="1:31"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row>
    <row r="280" spans="1:31"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row>
    <row r="281" spans="1:31"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row>
    <row r="282" spans="1:31"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row>
    <row r="283" spans="1:31"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row>
    <row r="284" spans="1:31"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row>
    <row r="285" spans="1:31"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row>
    <row r="286" spans="1:31"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row>
    <row r="287" spans="1:31"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row>
    <row r="288" spans="1:31"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row>
    <row r="289" spans="1:31"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row>
    <row r="290" spans="1:31"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row>
    <row r="291" spans="1:31"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row>
    <row r="292" spans="1:31"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row>
    <row r="293" spans="1:31"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row>
    <row r="294" spans="1:31"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row>
    <row r="295" spans="1:31"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row>
    <row r="296" spans="1:31"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row>
    <row r="297" spans="1:31"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row>
    <row r="298" spans="1:31"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row>
    <row r="299" spans="1:31"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row>
    <row r="300" spans="1:31"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row>
    <row r="301" spans="1:31"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row>
    <row r="302" spans="1:31"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row>
    <row r="303" spans="1:31"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row>
    <row r="304" spans="1:31"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row>
    <row r="305" spans="1:31"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row>
    <row r="306" spans="1:31"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row>
    <row r="307" spans="1:31"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row>
    <row r="308" spans="1:31"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row>
    <row r="309" spans="1:31"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row>
    <row r="310" spans="1:31"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row>
    <row r="311" spans="1:31"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row>
    <row r="312" spans="1:31"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row>
    <row r="313" spans="1:31"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row>
    <row r="314" spans="1:31"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row>
    <row r="315" spans="1:31"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row>
    <row r="316" spans="1:31"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row>
    <row r="317" spans="1:31"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row>
    <row r="318" spans="1:31"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row>
    <row r="319" spans="1:31"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row>
    <row r="320" spans="1:31"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row>
    <row r="321" spans="1:31"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row>
    <row r="322" spans="1:31"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row>
    <row r="323" spans="1:31"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row>
    <row r="324" spans="1:31"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row>
    <row r="325" spans="1:31"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row>
    <row r="326" spans="1:31"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row>
    <row r="327" spans="1:31"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row>
    <row r="328" spans="1:31"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row>
    <row r="329" spans="1:31"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row>
    <row r="330" spans="1:31"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row>
    <row r="331" spans="1:31"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row>
    <row r="332" spans="1:31"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row>
    <row r="333" spans="1:31"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row>
    <row r="334" spans="1:31"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row>
    <row r="335" spans="1:31"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row>
    <row r="336" spans="1:31"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row>
    <row r="337" spans="1:31"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row>
    <row r="338" spans="1:31"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row>
    <row r="339" spans="1:31"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row>
    <row r="340" spans="1:31"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row>
    <row r="341" spans="1:31"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row>
    <row r="342" spans="1:31"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row>
    <row r="343" spans="1:31"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row>
    <row r="344" spans="1:31"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row>
    <row r="345" spans="1:31"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row>
    <row r="346" spans="1:31"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row>
    <row r="347" spans="1:31"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row>
    <row r="348" spans="1:31"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row>
    <row r="349" spans="1:31"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row>
    <row r="350" spans="1:31"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row>
    <row r="351" spans="1:31"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row>
    <row r="352" spans="1:31"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row>
    <row r="353" spans="1:31"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row>
    <row r="354" spans="1:31"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row>
    <row r="355" spans="1:31"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row>
    <row r="356" spans="1:31"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row>
    <row r="357" spans="1:31"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row>
    <row r="358" spans="1:31"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row>
    <row r="359" spans="1:31"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row>
    <row r="360" spans="1:31"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row>
    <row r="361" spans="1:31"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row>
    <row r="362" spans="1:31"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row>
    <row r="363" spans="1:31"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row>
    <row r="364" spans="1:31"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row>
    <row r="365" spans="1:31"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row>
    <row r="366" spans="1:31"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row>
    <row r="367" spans="1:31"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row>
    <row r="368" spans="1:31"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row>
    <row r="369" spans="1:31"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row>
    <row r="370" spans="1:31"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row>
    <row r="371" spans="1:31"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row>
    <row r="372" spans="1:31"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row>
    <row r="373" spans="1:31"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row>
    <row r="374" spans="1:31"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row>
    <row r="375" spans="1:31"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row>
    <row r="376" spans="1:31"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row>
    <row r="377" spans="1:31"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row>
    <row r="378" spans="1:31"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row>
    <row r="379" spans="1:31"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row>
    <row r="380" spans="1:31"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row>
    <row r="381" spans="1:31"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row>
    <row r="382" spans="1:31"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row>
    <row r="383" spans="1:31"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row>
    <row r="384" spans="1:31"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row>
    <row r="385" spans="1:31"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row>
    <row r="386" spans="1:31"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row>
    <row r="387" spans="1:31"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row>
    <row r="388" spans="1:31"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row>
    <row r="389" spans="1:31"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row>
    <row r="390" spans="1:31"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row>
    <row r="391" spans="1:31"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row>
    <row r="392" spans="1:31"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row>
    <row r="393" spans="1:31"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row>
    <row r="394" spans="1:31"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row>
    <row r="395" spans="1:31"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row>
    <row r="396" spans="1:31"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row>
    <row r="397" spans="1:31"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row>
    <row r="398" spans="1:31"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row>
    <row r="399" spans="1:31"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row>
    <row r="400" spans="1:31"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row>
    <row r="401" spans="1:31"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row>
    <row r="402" spans="1:31"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row>
    <row r="403" spans="1:31"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row>
    <row r="404" spans="1:31"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row>
    <row r="405" spans="1:31"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row>
    <row r="406" spans="1:31"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row>
    <row r="407" spans="1:31"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row>
    <row r="408" spans="1:31"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row>
    <row r="409" spans="1:31"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row>
    <row r="410" spans="1:31"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row>
    <row r="411" spans="1:31"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row>
    <row r="412" spans="1:31"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row>
    <row r="413" spans="1:31"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row>
    <row r="414" spans="1:31"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row>
    <row r="415" spans="1:31"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row>
    <row r="416" spans="1:31"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row>
    <row r="417" spans="1:31"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row>
    <row r="418" spans="1:31"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row>
    <row r="419" spans="1:31"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row>
    <row r="420" spans="1:31"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row>
    <row r="421" spans="1:31"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row>
    <row r="422" spans="1:31"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row>
    <row r="423" spans="1:31"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row>
    <row r="424" spans="1:31"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row>
    <row r="425" spans="1:31"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row>
    <row r="426" spans="1:31"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row>
    <row r="427" spans="1:31"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row>
    <row r="428" spans="1:31"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row>
    <row r="429" spans="1:31"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row>
    <row r="430" spans="1:31"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row>
    <row r="431" spans="1:31"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row>
    <row r="432" spans="1:31"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row>
    <row r="433" spans="1:31"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row>
    <row r="434" spans="1:31"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row>
    <row r="435" spans="1:31"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row>
    <row r="436" spans="1:31"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row>
    <row r="437" spans="1:31"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row>
    <row r="438" spans="1:31"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row>
    <row r="439" spans="1:31"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row>
    <row r="440" spans="1:31"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row>
    <row r="441" spans="1:31"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row>
    <row r="442" spans="1:31"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row>
    <row r="443" spans="1:31"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row>
    <row r="444" spans="1:31"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row>
    <row r="445" spans="1:31"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row>
    <row r="446" spans="1:31"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row>
    <row r="447" spans="1:31"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row>
    <row r="448" spans="1:31"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row>
    <row r="449" spans="1:31"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row>
    <row r="450" spans="1:31"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row>
    <row r="451" spans="1:31"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row>
    <row r="452" spans="1:31"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row>
    <row r="453" spans="1:31"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row>
    <row r="454" spans="1:31"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row>
    <row r="455" spans="1:31"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row>
    <row r="456" spans="1:31"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row>
    <row r="457" spans="1:31"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row>
    <row r="458" spans="1:31"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row>
    <row r="459" spans="1:31"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row>
    <row r="460" spans="1:31"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row>
    <row r="461" spans="1:31"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row>
    <row r="462" spans="1:31"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row>
    <row r="463" spans="1:31"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row>
    <row r="464" spans="1:31"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row>
    <row r="465" spans="1:31"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row>
    <row r="466" spans="1:31"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row>
    <row r="467" spans="1:31"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row>
    <row r="468" spans="1:31"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row>
    <row r="469" spans="1:31"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row>
    <row r="470" spans="1:31"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row>
    <row r="471" spans="1:31"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row>
    <row r="472" spans="1:31"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row>
    <row r="473" spans="1:31"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row>
    <row r="474" spans="1:31"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row>
    <row r="475" spans="1:31"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row>
    <row r="476" spans="1:31"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row>
    <row r="477" spans="1:31"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row>
    <row r="478" spans="1:31"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row>
    <row r="479" spans="1:31"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row>
    <row r="480" spans="1:31"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row>
    <row r="481" spans="1:31"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row>
    <row r="482" spans="1:31"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row>
    <row r="483" spans="1:31"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row>
    <row r="484" spans="1:31"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row>
    <row r="485" spans="1:31"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row>
    <row r="486" spans="1:31"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row>
    <row r="487" spans="1:31"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row>
    <row r="488" spans="1:31"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row>
    <row r="489" spans="1:31"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row>
    <row r="490" spans="1:31"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row>
    <row r="491" spans="1:31"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row>
    <row r="492" spans="1:31"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row>
    <row r="493" spans="1:31"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row>
    <row r="494" spans="1:31"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row>
    <row r="495" spans="1:31"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row>
    <row r="496" spans="1:31"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row>
    <row r="497" spans="1:31"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row>
    <row r="498" spans="1:31"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row>
    <row r="499" spans="1:31"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row>
    <row r="500" spans="1:31"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row>
    <row r="501" spans="1:31"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row>
    <row r="502" spans="1:31"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row>
    <row r="503" spans="1:31"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row>
    <row r="504" spans="1:31"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row>
    <row r="505" spans="1:31"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row>
    <row r="506" spans="1:31"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row>
    <row r="507" spans="1:31"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row>
    <row r="508" spans="1:31"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row>
    <row r="509" spans="1:31"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row>
    <row r="510" spans="1:31"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row>
    <row r="511" spans="1:31"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row>
    <row r="512" spans="1:31"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row>
    <row r="513" spans="1:31"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row>
    <row r="514" spans="1:31"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row>
    <row r="515" spans="1:31"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row>
    <row r="516" spans="1:31"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row>
    <row r="517" spans="1:31"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row>
    <row r="518" spans="1:31"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row>
    <row r="519" spans="1:31"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row>
    <row r="520" spans="1:31"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row>
    <row r="521" spans="1:31"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row>
    <row r="522" spans="1:31"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row>
    <row r="523" spans="1:31"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row>
    <row r="524" spans="1:31"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row>
    <row r="525" spans="1:31"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row>
    <row r="526" spans="1:31"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row>
    <row r="527" spans="1:31"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row>
    <row r="528" spans="1:31"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row>
    <row r="529" spans="1:31"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row>
    <row r="530" spans="1:31"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row>
    <row r="531" spans="1:31"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row>
    <row r="532" spans="1:31"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row>
    <row r="533" spans="1:31"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row>
    <row r="534" spans="1:31"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row>
    <row r="535" spans="1:31"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row>
    <row r="536" spans="1:31"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row>
    <row r="537" spans="1:31"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row>
    <row r="538" spans="1:31"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row>
    <row r="539" spans="1:31"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row>
    <row r="540" spans="1:31"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row>
    <row r="541" spans="1:31"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row>
    <row r="542" spans="1:31"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row>
    <row r="543" spans="1:31"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row>
    <row r="544" spans="1:31"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row>
    <row r="545" spans="1:31"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row>
    <row r="546" spans="1:31"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row>
    <row r="547" spans="1:31"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row>
    <row r="548" spans="1:31"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row>
    <row r="549" spans="1:31"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row>
    <row r="550" spans="1:31"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row>
    <row r="551" spans="1:31"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row>
    <row r="552" spans="1:31"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row>
    <row r="553" spans="1:31"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row>
    <row r="554" spans="1:31"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row>
    <row r="555" spans="1:31"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row>
    <row r="556" spans="1:31"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row>
    <row r="557" spans="1:31"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row>
    <row r="558" spans="1:31"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row>
    <row r="559" spans="1:31"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row>
    <row r="560" spans="1:31"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row>
    <row r="561" spans="1:31"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row>
    <row r="562" spans="1:31"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row>
    <row r="563" spans="1:31"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row>
    <row r="564" spans="1:31"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row>
    <row r="565" spans="1:31"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row>
    <row r="566" spans="1:31"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row>
    <row r="567" spans="1:31"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row>
    <row r="568" spans="1:31"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row>
    <row r="569" spans="1:31"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row>
    <row r="570" spans="1:31"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row>
    <row r="571" spans="1:31"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row>
    <row r="572" spans="1:31"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row>
    <row r="573" spans="1:31"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row>
    <row r="574" spans="1:31"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row>
    <row r="575" spans="1:31"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row>
    <row r="576" spans="1:31"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row>
    <row r="577" spans="1:31"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row>
    <row r="578" spans="1:31"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row>
    <row r="579" spans="1:31"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row>
    <row r="580" spans="1:31"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row>
    <row r="581" spans="1:31"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row>
    <row r="582" spans="1:31"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row>
    <row r="583" spans="1:31"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row>
    <row r="584" spans="1:31"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row>
    <row r="585" spans="1:31"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row>
    <row r="586" spans="1:31"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row>
    <row r="587" spans="1:31"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row>
    <row r="588" spans="1:31"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row>
    <row r="589" spans="1:31"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row>
    <row r="590" spans="1:31"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row>
    <row r="591" spans="1:31"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row>
    <row r="592" spans="1:31"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row>
    <row r="593" spans="1:31"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row>
    <row r="594" spans="1:31"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row>
    <row r="595" spans="1:31"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row>
    <row r="596" spans="1:31"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row>
    <row r="597" spans="1:31"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row>
    <row r="598" spans="1:31"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row>
    <row r="599" spans="1:31"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row>
    <row r="600" spans="1:31"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row>
    <row r="601" spans="1:31"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row>
    <row r="602" spans="1:31"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row>
    <row r="603" spans="1:31"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row>
    <row r="604" spans="1:31"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row>
    <row r="605" spans="1:31"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row>
    <row r="606" spans="1:31"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row>
    <row r="607" spans="1:31"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row>
    <row r="608" spans="1:31"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row>
    <row r="609" spans="1:31"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row>
    <row r="610" spans="1:31"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row>
    <row r="611" spans="1:31"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row>
    <row r="612" spans="1:31"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row>
    <row r="613" spans="1:31"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row>
    <row r="614" spans="1:31"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row>
    <row r="615" spans="1:31"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row>
    <row r="616" spans="1:31"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row>
    <row r="617" spans="1:31"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row>
    <row r="618" spans="1:31"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row>
    <row r="619" spans="1:31"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row>
    <row r="620" spans="1:31"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row>
    <row r="621" spans="1:31"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row>
    <row r="622" spans="1:31"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row>
    <row r="623" spans="1:31"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row>
    <row r="624" spans="1:31"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row>
    <row r="625" spans="1:31"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row>
    <row r="626" spans="1:31"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row>
    <row r="627" spans="1:31"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row>
    <row r="628" spans="1:31"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row>
    <row r="629" spans="1:31"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row>
    <row r="630" spans="1:31"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row>
    <row r="631" spans="1:31"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row>
    <row r="632" spans="1:31"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row>
    <row r="633" spans="1:31"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row>
    <row r="634" spans="1:31"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row>
    <row r="635" spans="1:31"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row>
    <row r="636" spans="1:31"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row>
    <row r="637" spans="1:31"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row>
    <row r="638" spans="1:31"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row>
    <row r="639" spans="1:31"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row>
    <row r="640" spans="1:31"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row>
    <row r="641" spans="1:31"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row>
    <row r="642" spans="1:31"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row>
    <row r="643" spans="1:31"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row>
    <row r="644" spans="1:31"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row>
    <row r="645" spans="1:31"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row>
    <row r="646" spans="1:31"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row>
    <row r="647" spans="1:31"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row>
    <row r="648" spans="1:31"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row>
    <row r="649" spans="1:31"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row>
    <row r="650" spans="1:31"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row>
    <row r="651" spans="1:31"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row>
    <row r="652" spans="1:31"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row>
    <row r="653" spans="1:31"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row>
    <row r="654" spans="1:31"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row>
    <row r="655" spans="1:31"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row>
    <row r="656" spans="1:31"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row>
    <row r="657" spans="1:31"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row>
    <row r="658" spans="1:31"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row>
    <row r="659" spans="1:31"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row>
    <row r="660" spans="1:31"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row>
    <row r="661" spans="1:31"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row>
    <row r="662" spans="1:31"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row>
    <row r="663" spans="1:31"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row>
    <row r="664" spans="1:31"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row>
    <row r="665" spans="1:31"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row>
    <row r="666" spans="1:31"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row>
    <row r="667" spans="1:31"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row>
    <row r="668" spans="1:31"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row>
    <row r="669" spans="1:31"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row>
    <row r="670" spans="1:31"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row>
    <row r="671" spans="1:31"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row>
    <row r="672" spans="1:31"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row>
    <row r="673" spans="1:31"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row>
    <row r="674" spans="1:31"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row>
    <row r="675" spans="1:31"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row>
    <row r="676" spans="1:31"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row>
    <row r="677" spans="1:31"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row>
    <row r="678" spans="1:31"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row>
    <row r="679" spans="1:31"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row>
    <row r="680" spans="1:31"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row>
    <row r="681" spans="1:31"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row>
    <row r="682" spans="1:31"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row>
    <row r="683" spans="1:31"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row>
    <row r="684" spans="1:31"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row>
    <row r="685" spans="1:31"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row>
    <row r="686" spans="1:31"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row>
    <row r="687" spans="1:31"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row>
    <row r="688" spans="1:31"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row>
    <row r="689" spans="1:31"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row>
    <row r="690" spans="1:31"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row>
    <row r="691" spans="1:31"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row>
    <row r="692" spans="1:31"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row>
    <row r="693" spans="1:31"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row>
    <row r="694" spans="1:31"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row>
    <row r="695" spans="1:31"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row>
    <row r="696" spans="1:31"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row>
    <row r="697" spans="1:31"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row>
    <row r="698" spans="1:31"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row>
    <row r="699" spans="1:31"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row>
    <row r="700" spans="1:31"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row>
    <row r="701" spans="1:31"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row>
    <row r="702" spans="1:31"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row>
    <row r="703" spans="1:31"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row>
    <row r="704" spans="1:31"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row>
    <row r="705" spans="1:31"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row>
    <row r="706" spans="1:31"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row>
    <row r="707" spans="1:31"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row>
    <row r="708" spans="1:31"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row>
    <row r="709" spans="1:31"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row>
    <row r="710" spans="1:31"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row>
    <row r="711" spans="1:31"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row>
    <row r="712" spans="1:31"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row>
    <row r="713" spans="1:31"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row>
    <row r="714" spans="1:31"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row>
    <row r="715" spans="1:31"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row>
    <row r="716" spans="1:31"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row>
    <row r="717" spans="1:31"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row>
    <row r="718" spans="1:31"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row>
    <row r="719" spans="1:31"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row>
    <row r="720" spans="1:31"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row>
    <row r="721" spans="1:31"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row>
    <row r="722" spans="1:31"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row>
    <row r="723" spans="1:31"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row>
    <row r="724" spans="1:31"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row>
    <row r="725" spans="1:31"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row>
    <row r="726" spans="1:31"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row>
    <row r="727" spans="1:31"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row>
    <row r="728" spans="1:31"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row>
    <row r="729" spans="1:31"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row>
    <row r="730" spans="1:31"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row>
    <row r="731" spans="1:31"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row>
    <row r="732" spans="1:31"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row>
    <row r="733" spans="1:31"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row>
    <row r="734" spans="1:31"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row>
    <row r="735" spans="1:31"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row>
    <row r="736" spans="1:31"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row>
    <row r="737" spans="1:31"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row>
    <row r="738" spans="1:31"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row>
    <row r="739" spans="1:31"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row>
    <row r="740" spans="1:31"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row>
    <row r="741" spans="1:31"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row>
    <row r="742" spans="1:31"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row>
    <row r="743" spans="1:31"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row>
    <row r="744" spans="1:31"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row>
    <row r="745" spans="1:31"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row>
    <row r="746" spans="1:31"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row>
    <row r="747" spans="1:31"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row>
    <row r="748" spans="1:31"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row>
    <row r="749" spans="1:31"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row>
    <row r="750" spans="1:31"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row>
    <row r="751" spans="1:31"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row>
    <row r="752" spans="1:31"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row>
    <row r="753" spans="1:31"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row>
    <row r="754" spans="1:31"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row>
    <row r="755" spans="1:31"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row>
    <row r="756" spans="1:31"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row>
    <row r="757" spans="1:31"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row>
    <row r="758" spans="1:31"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row>
    <row r="759" spans="1:31"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row>
    <row r="760" spans="1:31"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row>
    <row r="761" spans="1:31"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row>
    <row r="762" spans="1:31"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row>
    <row r="763" spans="1:31"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row>
    <row r="764" spans="1:31"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row>
    <row r="765" spans="1:31"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row>
    <row r="766" spans="1:31"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row>
    <row r="767" spans="1:31"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row>
    <row r="768" spans="1:31"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row>
    <row r="769" spans="1:31"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row>
    <row r="770" spans="1:31"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row>
    <row r="771" spans="1:31"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row>
    <row r="772" spans="1:31"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row>
    <row r="773" spans="1:31"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row>
    <row r="774" spans="1:31"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row>
    <row r="775" spans="1:31"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row>
    <row r="776" spans="1:31"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row>
    <row r="777" spans="1:31"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row>
    <row r="778" spans="1:31"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row>
    <row r="779" spans="1:31"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row>
    <row r="780" spans="1:31"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row>
    <row r="781" spans="1:31"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row>
    <row r="782" spans="1:31"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row>
    <row r="783" spans="1:31"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row>
    <row r="784" spans="1:31"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row>
    <row r="785" spans="1:31"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row>
    <row r="786" spans="1:31"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row>
    <row r="787" spans="1:31"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row>
    <row r="788" spans="1:31"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row>
    <row r="789" spans="1:31"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row>
    <row r="790" spans="1:31"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row>
    <row r="791" spans="1:31"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row>
    <row r="792" spans="1:31"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row>
    <row r="793" spans="1:31"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row>
    <row r="794" spans="1:31"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row>
    <row r="795" spans="1:31"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row>
    <row r="796" spans="1:31"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row>
    <row r="797" spans="1:31"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row>
    <row r="798" spans="1:31"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row>
  </sheetData>
  <sheetProtection sheet="1" formatCells="0" insertHyperlinks="0"/>
  <mergeCells count="9">
    <mergeCell ref="B1:AE1"/>
    <mergeCell ref="AJ20:AM20"/>
    <mergeCell ref="AQ20:AT20"/>
    <mergeCell ref="K56:T56"/>
    <mergeCell ref="M54:O54"/>
    <mergeCell ref="K54:L54"/>
    <mergeCell ref="AH5:AU16"/>
    <mergeCell ref="AH24:AI24"/>
    <mergeCell ref="AH18:AI18"/>
  </mergeCells>
  <phoneticPr fontId="3" type="noConversion"/>
  <conditionalFormatting sqref="B4:B51 C3:AE51">
    <cfRule type="cellIs" priority="1" stopIfTrue="1" operator="notEqual">
      <formula>0</formula>
    </cfRule>
    <cfRule type="expression" dxfId="99" priority="2" stopIfTrue="1">
      <formula>OR(WEEKDAY(B$2)=1,WEEKDAY(B$2)=7)</formula>
    </cfRule>
    <cfRule type="expression" dxfId="98" priority="3" stopIfTrue="1">
      <formula>B$2=TODAY()</formula>
    </cfRule>
  </conditionalFormatting>
  <conditionalFormatting sqref="B3">
    <cfRule type="cellIs" priority="11" stopIfTrue="1" operator="notEqual">
      <formula>0</formula>
    </cfRule>
    <cfRule type="expression" dxfId="97" priority="12" stopIfTrue="1">
      <formula>OR(WEEKDAY(XFD$2)=1,WEEKDAY(XFD$2)=7)</formula>
    </cfRule>
    <cfRule type="expression" dxfId="96" priority="13" stopIfTrue="1">
      <formula>XFD$2=TODAY()</formula>
    </cfRule>
  </conditionalFormatting>
  <conditionalFormatting sqref="B2:AE2">
    <cfRule type="cellIs" dxfId="95" priority="7" stopIfTrue="1" operator="equal">
      <formula>TODAY()</formula>
    </cfRule>
  </conditionalFormatting>
  <pageMargins left="0.75" right="0.75" top="1" bottom="1" header="0.5" footer="0.5"/>
  <pageSetup paperSize="9" scale="79" orientation="portrait" horizontalDpi="200" verticalDpi="200" r:id="rId1"/>
  <headerFooter alignWithMargins="0"/>
  <rowBreaks count="1" manualBreakCount="1">
    <brk id="51" max="16383" man="1"/>
  </rowBreaks>
  <colBreaks count="1" manualBreakCount="1">
    <brk id="31"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75778" r:id="rId4" name="Button 2">
              <controlPr defaultSize="0" print="0" autoFill="0" autoPict="0" macro="[0]!procurar">
                <anchor moveWithCells="1" sizeWithCells="1">
                  <from>
                    <xdr:col>35</xdr:col>
                    <xdr:colOff>28575</xdr:colOff>
                    <xdr:row>31</xdr:row>
                    <xdr:rowOff>76200</xdr:rowOff>
                  </from>
                  <to>
                    <xdr:col>44</xdr:col>
                    <xdr:colOff>66675</xdr:colOff>
                    <xdr:row>35</xdr:row>
                    <xdr:rowOff>0</xdr:rowOff>
                  </to>
                </anchor>
              </controlPr>
            </control>
          </mc:Choice>
        </mc:AlternateContent>
        <mc:AlternateContent xmlns:mc="http://schemas.openxmlformats.org/markup-compatibility/2006">
          <mc:Choice Requires="x14">
            <control shapeId="75812" r:id="rId5" name="Button 36">
              <controlPr defaultSize="0" print="0" autoFill="0" autoPict="0" macro="[0]!_xludf.Save">
                <anchor moveWithCells="1" sizeWithCells="1">
                  <from>
                    <xdr:col>35</xdr:col>
                    <xdr:colOff>28575</xdr:colOff>
                    <xdr:row>37</xdr:row>
                    <xdr:rowOff>0</xdr:rowOff>
                  </from>
                  <to>
                    <xdr:col>44</xdr:col>
                    <xdr:colOff>66675</xdr:colOff>
                    <xdr:row>40</xdr:row>
                    <xdr:rowOff>85725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7">
    <tabColor indexed="11"/>
  </sheetPr>
  <dimension ref="A1:FK798"/>
  <sheetViews>
    <sheetView zoomScaleNormal="100" workbookViewId="0">
      <pane xSplit="1" ySplit="2" topLeftCell="B3" activePane="bottomRight" state="frozenSplit"/>
      <selection activeCell="B3" sqref="B3"/>
      <selection pane="topRight" activeCell="B3" sqref="B3"/>
      <selection pane="bottomLeft" activeCell="B3" sqref="B3"/>
      <selection pane="bottomRight" activeCell="E31" sqref="E31"/>
    </sheetView>
  </sheetViews>
  <sheetFormatPr defaultColWidth="3.28515625" defaultRowHeight="12.75"/>
  <cols>
    <col min="1" max="1" width="6.85546875" style="7" customWidth="1"/>
    <col min="2" max="2" width="3.28515625" style="11"/>
    <col min="3" max="33" width="3.28515625" style="7"/>
    <col min="34" max="34" width="3.28515625" style="7" customWidth="1"/>
    <col min="35" max="16384" width="3.28515625" style="7"/>
  </cols>
  <sheetData>
    <row r="1" spans="1:167" s="2" customFormat="1" ht="13.5" thickBot="1">
      <c r="A1" s="1">
        <v>2018</v>
      </c>
      <c r="B1" s="678" t="str">
        <f ca="1">LEFT(RIGHT(CELL("filename",D9),LEN(CELL("filename",D9))-FIND("]",CELL("filename",D9))),MIN(FIND({1;2;3;4;5;6;7;8;9;0},RIGHT(CELL("filename",D9),LEN(CELL("filename",D9))-FIND("]",CELL("filename",D9)))&amp;1234567890))-1)</f>
        <v>Outubro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2" t="str">
        <f ca="1">IF($B$1="Janeiro",1,IF($B$1="Fevereiro",2,IF($B$1="Março",3,IF($B$1="Abril",4,IF($B$1="Maio",5,IF($B$1="Junho",6,""))))))</f>
        <v/>
      </c>
      <c r="AH1" s="2">
        <f ca="1">IF($B$1="Julho",7,IF($B$1="Agosto",8,IF($B$1="Setembro",9,IF($B$1="Outubro",10,IF($B$1="Novembro",11,IF($B$1="Dezembro",12,""))))))</f>
        <v>10</v>
      </c>
    </row>
    <row r="2" spans="1:167" s="2" customFormat="1" ht="13.5" thickBot="1">
      <c r="A2" s="1" t="str">
        <f ca="1">CONCATENATE(AG1,AH1)</f>
        <v>10</v>
      </c>
      <c r="B2" s="10">
        <f ca="1">DATE($A$1,$A$2,1)</f>
        <v>43374</v>
      </c>
      <c r="C2" s="10">
        <f t="shared" ref="C2:AE2" ca="1" si="0">B2+1</f>
        <v>43375</v>
      </c>
      <c r="D2" s="10">
        <f t="shared" ca="1" si="0"/>
        <v>43376</v>
      </c>
      <c r="E2" s="10">
        <f t="shared" ca="1" si="0"/>
        <v>43377</v>
      </c>
      <c r="F2" s="10">
        <f t="shared" ca="1" si="0"/>
        <v>43378</v>
      </c>
      <c r="G2" s="10">
        <f t="shared" ca="1" si="0"/>
        <v>43379</v>
      </c>
      <c r="H2" s="10">
        <f t="shared" ca="1" si="0"/>
        <v>43380</v>
      </c>
      <c r="I2" s="10">
        <f t="shared" ca="1" si="0"/>
        <v>43381</v>
      </c>
      <c r="J2" s="10">
        <f t="shared" ca="1" si="0"/>
        <v>43382</v>
      </c>
      <c r="K2" s="10">
        <f t="shared" ca="1" si="0"/>
        <v>43383</v>
      </c>
      <c r="L2" s="10">
        <f t="shared" ca="1" si="0"/>
        <v>43384</v>
      </c>
      <c r="M2" s="10">
        <f t="shared" ca="1" si="0"/>
        <v>43385</v>
      </c>
      <c r="N2" s="10">
        <f t="shared" ca="1" si="0"/>
        <v>43386</v>
      </c>
      <c r="O2" s="10">
        <f t="shared" ca="1" si="0"/>
        <v>43387</v>
      </c>
      <c r="P2" s="10">
        <f t="shared" ca="1" si="0"/>
        <v>43388</v>
      </c>
      <c r="Q2" s="10">
        <f t="shared" ca="1" si="0"/>
        <v>43389</v>
      </c>
      <c r="R2" s="10">
        <f t="shared" ca="1" si="0"/>
        <v>43390</v>
      </c>
      <c r="S2" s="10">
        <f t="shared" ca="1" si="0"/>
        <v>43391</v>
      </c>
      <c r="T2" s="10">
        <f t="shared" ca="1" si="0"/>
        <v>43392</v>
      </c>
      <c r="U2" s="10">
        <f t="shared" ca="1" si="0"/>
        <v>43393</v>
      </c>
      <c r="V2" s="10">
        <f t="shared" ca="1" si="0"/>
        <v>43394</v>
      </c>
      <c r="W2" s="10">
        <f t="shared" ca="1" si="0"/>
        <v>43395</v>
      </c>
      <c r="X2" s="10">
        <f t="shared" ca="1" si="0"/>
        <v>43396</v>
      </c>
      <c r="Y2" s="10">
        <f t="shared" ca="1" si="0"/>
        <v>43397</v>
      </c>
      <c r="Z2" s="10">
        <f t="shared" ca="1" si="0"/>
        <v>43398</v>
      </c>
      <c r="AA2" s="10">
        <f t="shared" ca="1" si="0"/>
        <v>43399</v>
      </c>
      <c r="AB2" s="10">
        <f t="shared" ca="1" si="0"/>
        <v>43400</v>
      </c>
      <c r="AC2" s="10">
        <f t="shared" ca="1" si="0"/>
        <v>43401</v>
      </c>
      <c r="AD2" s="10">
        <f t="shared" ca="1" si="0"/>
        <v>43402</v>
      </c>
      <c r="AE2" s="10">
        <f t="shared" ca="1" si="0"/>
        <v>43403</v>
      </c>
      <c r="AF2" s="10">
        <v>31</v>
      </c>
    </row>
    <row r="3" spans="1:167" s="2" customFormat="1">
      <c r="A3" s="3">
        <v>0.33333333333333331</v>
      </c>
      <c r="B3" s="28" t="s">
        <v>121</v>
      </c>
      <c r="C3" s="18"/>
      <c r="D3" s="30" t="s">
        <v>121</v>
      </c>
      <c r="E3" s="28" t="s">
        <v>121</v>
      </c>
      <c r="F3" s="17"/>
      <c r="G3" s="16"/>
      <c r="H3" s="16"/>
      <c r="I3" s="16"/>
      <c r="J3" s="30">
        <v>5</v>
      </c>
      <c r="K3" s="30">
        <v>5</v>
      </c>
      <c r="L3" s="30">
        <v>5</v>
      </c>
      <c r="M3" s="16"/>
      <c r="N3" s="16"/>
      <c r="O3" s="16"/>
      <c r="P3" s="16"/>
      <c r="Q3" s="16"/>
      <c r="R3" s="28">
        <v>2</v>
      </c>
      <c r="S3" s="16"/>
      <c r="T3" s="16"/>
      <c r="U3" s="16"/>
      <c r="V3" s="16"/>
      <c r="W3" s="30" t="s">
        <v>121</v>
      </c>
      <c r="X3" s="16"/>
      <c r="Y3" s="30" t="s">
        <v>121</v>
      </c>
      <c r="Z3" s="16"/>
      <c r="AA3" s="30">
        <v>5</v>
      </c>
      <c r="AB3" s="16"/>
      <c r="AC3" s="16"/>
      <c r="AD3" s="16"/>
      <c r="AE3" s="16"/>
      <c r="AF3" s="16"/>
      <c r="AM3" s="4"/>
      <c r="AN3" s="4"/>
      <c r="AO3" s="4"/>
      <c r="BH3" s="4"/>
      <c r="BI3" s="4"/>
      <c r="BJ3" s="4"/>
      <c r="CC3" s="4"/>
      <c r="CD3" s="4"/>
      <c r="CE3" s="4"/>
      <c r="CX3" s="4"/>
      <c r="CY3" s="4"/>
      <c r="CZ3" s="4"/>
      <c r="DS3" s="4"/>
      <c r="DT3" s="4"/>
      <c r="DU3" s="4"/>
      <c r="EN3" s="4"/>
      <c r="EO3" s="4"/>
      <c r="EP3" s="4"/>
      <c r="FI3" s="4"/>
      <c r="FJ3" s="4"/>
      <c r="FK3" s="4"/>
    </row>
    <row r="4" spans="1:167" s="2" customFormat="1">
      <c r="A4" s="5">
        <v>0.34375</v>
      </c>
      <c r="B4" s="28">
        <v>5</v>
      </c>
      <c r="C4" s="18"/>
      <c r="D4" s="18"/>
      <c r="E4" s="18"/>
      <c r="F4" s="19"/>
      <c r="G4" s="18"/>
      <c r="H4" s="18"/>
      <c r="I4" s="18"/>
      <c r="J4" s="18"/>
      <c r="K4" s="18"/>
      <c r="L4" s="18"/>
      <c r="M4" s="18"/>
      <c r="N4" s="18"/>
      <c r="O4" s="18"/>
      <c r="P4" s="18"/>
      <c r="Q4" s="18"/>
      <c r="R4" s="18"/>
      <c r="S4" s="18"/>
      <c r="T4" s="18"/>
      <c r="U4" s="18"/>
      <c r="V4" s="18"/>
      <c r="W4" s="18"/>
      <c r="X4" s="18"/>
      <c r="Y4" s="18"/>
      <c r="Z4" s="18"/>
      <c r="AA4" s="18"/>
      <c r="AB4" s="18"/>
      <c r="AC4" s="18"/>
      <c r="AD4" s="18"/>
      <c r="AE4" s="18"/>
      <c r="AF4" s="18"/>
      <c r="AM4" s="4"/>
      <c r="AN4" s="4"/>
      <c r="AO4" s="4"/>
      <c r="BH4" s="4"/>
      <c r="BI4" s="4"/>
      <c r="BJ4" s="4"/>
      <c r="CC4" s="4"/>
      <c r="CD4" s="4"/>
      <c r="CE4" s="4"/>
      <c r="CX4" s="4"/>
      <c r="CY4" s="4"/>
      <c r="CZ4" s="4"/>
      <c r="DS4" s="4"/>
      <c r="DT4" s="4"/>
      <c r="DU4" s="4"/>
      <c r="EN4" s="4"/>
      <c r="EO4" s="4"/>
      <c r="EP4" s="4"/>
      <c r="FI4" s="4"/>
      <c r="FJ4" s="4"/>
      <c r="FK4" s="4"/>
    </row>
    <row r="5" spans="1:167" s="2" customFormat="1" ht="12.75" customHeight="1">
      <c r="A5" s="5">
        <v>0.35416666666666669</v>
      </c>
      <c r="B5" s="28">
        <v>78</v>
      </c>
      <c r="C5" s="18"/>
      <c r="D5" s="18"/>
      <c r="E5" s="18"/>
      <c r="F5" s="19"/>
      <c r="G5" s="18"/>
      <c r="H5" s="18"/>
      <c r="I5" s="18"/>
      <c r="J5" s="18"/>
      <c r="K5" s="18"/>
      <c r="L5" s="18"/>
      <c r="M5" s="18"/>
      <c r="N5" s="18"/>
      <c r="O5" s="18"/>
      <c r="P5" s="18"/>
      <c r="Q5" s="18"/>
      <c r="R5" s="18"/>
      <c r="S5" s="18"/>
      <c r="T5" s="18"/>
      <c r="U5" s="18"/>
      <c r="V5" s="18"/>
      <c r="W5" s="18"/>
      <c r="X5" s="18"/>
      <c r="Y5" s="18"/>
      <c r="Z5" s="18"/>
      <c r="AA5" s="18"/>
      <c r="AB5" s="18"/>
      <c r="AC5" s="18"/>
      <c r="AD5" s="18"/>
      <c r="AE5" s="18"/>
      <c r="AF5" s="18"/>
      <c r="AI5" s="682" t="s">
        <v>117</v>
      </c>
      <c r="AJ5" s="682"/>
      <c r="AK5" s="682"/>
      <c r="AL5" s="682"/>
      <c r="AM5" s="682"/>
      <c r="AN5" s="682"/>
      <c r="AO5" s="682"/>
      <c r="AP5" s="682"/>
      <c r="AQ5" s="682"/>
      <c r="AR5" s="682"/>
      <c r="AS5" s="682"/>
      <c r="AT5" s="682"/>
      <c r="AU5" s="682"/>
      <c r="AV5" s="682"/>
      <c r="BH5" s="4"/>
      <c r="BI5" s="4"/>
      <c r="BJ5" s="4"/>
      <c r="CC5" s="4"/>
      <c r="CD5" s="4"/>
      <c r="CE5" s="4"/>
      <c r="CX5" s="4"/>
      <c r="CY5" s="4"/>
      <c r="CZ5" s="4"/>
      <c r="DS5" s="4"/>
      <c r="DT5" s="4"/>
      <c r="DU5" s="4"/>
      <c r="EN5" s="4"/>
      <c r="EO5" s="4"/>
      <c r="EP5" s="4"/>
      <c r="FI5" s="4"/>
      <c r="FJ5" s="4"/>
      <c r="FK5" s="4"/>
    </row>
    <row r="6" spans="1:167" s="2" customFormat="1">
      <c r="A6" s="5">
        <v>0.36458333333333331</v>
      </c>
      <c r="B6" s="18"/>
      <c r="C6" s="18"/>
      <c r="D6" s="18"/>
      <c r="E6" s="18"/>
      <c r="F6" s="19"/>
      <c r="G6" s="18"/>
      <c r="H6" s="18"/>
      <c r="I6" s="18"/>
      <c r="J6" s="18"/>
      <c r="K6" s="18"/>
      <c r="L6" s="18"/>
      <c r="M6" s="18"/>
      <c r="N6" s="18"/>
      <c r="O6" s="18"/>
      <c r="P6" s="18"/>
      <c r="Q6" s="18"/>
      <c r="R6" s="18"/>
      <c r="S6" s="18"/>
      <c r="T6" s="18"/>
      <c r="U6" s="18"/>
      <c r="V6" s="18"/>
      <c r="W6" s="18"/>
      <c r="X6" s="18"/>
      <c r="Y6" s="18"/>
      <c r="Z6" s="18"/>
      <c r="AA6" s="18"/>
      <c r="AB6" s="18"/>
      <c r="AC6" s="18"/>
      <c r="AD6" s="18"/>
      <c r="AE6" s="18"/>
      <c r="AF6" s="18"/>
      <c r="AI6" s="682"/>
      <c r="AJ6" s="682"/>
      <c r="AK6" s="682"/>
      <c r="AL6" s="682"/>
      <c r="AM6" s="682"/>
      <c r="AN6" s="682"/>
      <c r="AO6" s="682"/>
      <c r="AP6" s="682"/>
      <c r="AQ6" s="682"/>
      <c r="AR6" s="682"/>
      <c r="AS6" s="682"/>
      <c r="AT6" s="682"/>
      <c r="AU6" s="682"/>
      <c r="AV6" s="682"/>
      <c r="BH6" s="4"/>
      <c r="BI6" s="4"/>
      <c r="BJ6" s="4"/>
      <c r="CC6" s="4"/>
      <c r="CD6" s="4"/>
      <c r="CE6" s="4"/>
      <c r="CX6" s="4"/>
      <c r="CY6" s="4"/>
      <c r="CZ6" s="4"/>
      <c r="DS6" s="4"/>
      <c r="DT6" s="4"/>
      <c r="DU6" s="4"/>
      <c r="EN6" s="4"/>
      <c r="EO6" s="4"/>
      <c r="EP6" s="4"/>
      <c r="FI6" s="4"/>
      <c r="FJ6" s="4"/>
      <c r="FK6" s="4"/>
    </row>
    <row r="7" spans="1:167" s="2" customFormat="1">
      <c r="A7" s="5">
        <v>0.375</v>
      </c>
      <c r="B7" s="18"/>
      <c r="C7" s="18"/>
      <c r="D7" s="18"/>
      <c r="E7" s="18"/>
      <c r="F7" s="19"/>
      <c r="G7" s="18"/>
      <c r="H7" s="18"/>
      <c r="I7" s="18"/>
      <c r="J7" s="18"/>
      <c r="K7" s="18"/>
      <c r="L7" s="18"/>
      <c r="M7" s="18"/>
      <c r="N7" s="18"/>
      <c r="O7" s="18"/>
      <c r="P7" s="18"/>
      <c r="Q7" s="18"/>
      <c r="R7" s="18"/>
      <c r="S7" s="28">
        <v>1</v>
      </c>
      <c r="T7" s="28">
        <v>5</v>
      </c>
      <c r="U7" s="18"/>
      <c r="V7" s="18"/>
      <c r="W7" s="18"/>
      <c r="X7" s="18"/>
      <c r="Y7" s="18"/>
      <c r="Z7" s="18"/>
      <c r="AA7" s="18"/>
      <c r="AB7" s="18"/>
      <c r="AC7" s="18"/>
      <c r="AD7" s="18"/>
      <c r="AE7" s="18"/>
      <c r="AF7" s="18"/>
      <c r="AI7" s="682"/>
      <c r="AJ7" s="682"/>
      <c r="AK7" s="682"/>
      <c r="AL7" s="682"/>
      <c r="AM7" s="682"/>
      <c r="AN7" s="682"/>
      <c r="AO7" s="682"/>
      <c r="AP7" s="682"/>
      <c r="AQ7" s="682"/>
      <c r="AR7" s="682"/>
      <c r="AS7" s="682"/>
      <c r="AT7" s="682"/>
      <c r="AU7" s="682"/>
      <c r="AV7" s="682"/>
      <c r="BH7" s="4"/>
      <c r="BI7" s="4"/>
      <c r="BJ7" s="4"/>
      <c r="CC7" s="4"/>
      <c r="CD7" s="4"/>
      <c r="CE7" s="4"/>
      <c r="CX7" s="4"/>
      <c r="CY7" s="4"/>
      <c r="CZ7" s="4"/>
      <c r="DS7" s="4"/>
      <c r="DT7" s="4"/>
      <c r="DU7" s="4"/>
      <c r="EN7" s="4"/>
      <c r="EO7" s="4"/>
      <c r="EP7" s="4"/>
      <c r="FI7" s="4"/>
      <c r="FJ7" s="4"/>
      <c r="FK7" s="4"/>
    </row>
    <row r="8" spans="1:167" s="2" customFormat="1">
      <c r="A8" s="5">
        <v>0.38541666666666702</v>
      </c>
      <c r="B8" s="18"/>
      <c r="C8" s="18"/>
      <c r="D8" s="18"/>
      <c r="E8" s="18"/>
      <c r="F8" s="19"/>
      <c r="G8" s="18"/>
      <c r="H8" s="18"/>
      <c r="I8" s="18"/>
      <c r="J8" s="18"/>
      <c r="K8" s="18"/>
      <c r="L8" s="18"/>
      <c r="M8" s="18"/>
      <c r="N8" s="18"/>
      <c r="O8" s="18"/>
      <c r="P8" s="18"/>
      <c r="Q8" s="18"/>
      <c r="R8" s="18"/>
      <c r="S8" s="18"/>
      <c r="T8" s="18"/>
      <c r="U8" s="18"/>
      <c r="V8" s="18"/>
      <c r="W8" s="18"/>
      <c r="X8" s="18"/>
      <c r="Y8" s="18"/>
      <c r="Z8" s="18"/>
      <c r="AA8" s="18"/>
      <c r="AB8" s="18"/>
      <c r="AC8" s="18"/>
      <c r="AD8" s="18"/>
      <c r="AE8" s="18"/>
      <c r="AF8" s="18"/>
      <c r="AI8" s="682"/>
      <c r="AJ8" s="682"/>
      <c r="AK8" s="682"/>
      <c r="AL8" s="682"/>
      <c r="AM8" s="682"/>
      <c r="AN8" s="682"/>
      <c r="AO8" s="682"/>
      <c r="AP8" s="682"/>
      <c r="AQ8" s="682"/>
      <c r="AR8" s="682"/>
      <c r="AS8" s="682"/>
      <c r="AT8" s="682"/>
      <c r="AU8" s="682"/>
      <c r="AV8" s="682"/>
      <c r="BH8" s="4"/>
      <c r="BI8" s="4"/>
      <c r="BJ8" s="4"/>
      <c r="CC8" s="4"/>
      <c r="CD8" s="4"/>
      <c r="CE8" s="4"/>
      <c r="CX8" s="4"/>
      <c r="CY8" s="4"/>
      <c r="CZ8" s="4"/>
      <c r="DS8" s="4"/>
      <c r="DT8" s="4"/>
      <c r="DU8" s="4"/>
      <c r="EN8" s="4"/>
      <c r="EO8" s="4"/>
      <c r="EP8" s="4"/>
      <c r="FI8" s="4"/>
      <c r="FJ8" s="4"/>
      <c r="FK8" s="4"/>
    </row>
    <row r="9" spans="1:167" s="2" customFormat="1">
      <c r="A9" s="5">
        <v>0.39583333333333298</v>
      </c>
      <c r="B9" s="18"/>
      <c r="C9" s="18"/>
      <c r="D9" s="18"/>
      <c r="E9" s="18"/>
      <c r="F9" s="19"/>
      <c r="G9" s="18"/>
      <c r="H9" s="18"/>
      <c r="I9" s="18"/>
      <c r="J9" s="18"/>
      <c r="K9" s="18"/>
      <c r="L9" s="348"/>
      <c r="M9" s="18"/>
      <c r="N9" s="18"/>
      <c r="O9" s="18"/>
      <c r="P9" s="18"/>
      <c r="Q9" s="18"/>
      <c r="R9" s="18"/>
      <c r="S9" s="18"/>
      <c r="T9" s="18"/>
      <c r="U9" s="18"/>
      <c r="V9" s="18"/>
      <c r="W9" s="18"/>
      <c r="X9" s="18"/>
      <c r="Y9" s="18"/>
      <c r="Z9" s="18"/>
      <c r="AA9" s="18"/>
      <c r="AB9" s="18"/>
      <c r="AC9" s="18"/>
      <c r="AD9" s="18"/>
      <c r="AE9" s="18"/>
      <c r="AF9" s="18"/>
      <c r="AI9" s="682"/>
      <c r="AJ9" s="682"/>
      <c r="AK9" s="682"/>
      <c r="AL9" s="682"/>
      <c r="AM9" s="682"/>
      <c r="AN9" s="682"/>
      <c r="AO9" s="682"/>
      <c r="AP9" s="682"/>
      <c r="AQ9" s="682"/>
      <c r="AR9" s="682"/>
      <c r="AS9" s="682"/>
      <c r="AT9" s="682"/>
      <c r="AU9" s="682"/>
      <c r="AV9" s="682"/>
      <c r="BH9" s="4"/>
      <c r="BI9" s="4"/>
      <c r="BJ9" s="4"/>
      <c r="CC9" s="4"/>
      <c r="CD9" s="4"/>
      <c r="CE9" s="4"/>
      <c r="CX9" s="4"/>
      <c r="CY9" s="4"/>
      <c r="CZ9" s="4"/>
      <c r="DS9" s="4"/>
      <c r="DT9" s="4"/>
      <c r="DU9" s="4"/>
      <c r="EN9" s="4"/>
      <c r="EO9" s="4"/>
      <c r="EP9" s="4"/>
      <c r="FI9" s="4"/>
      <c r="FJ9" s="4"/>
      <c r="FK9" s="4"/>
    </row>
    <row r="10" spans="1:167" s="2" customFormat="1">
      <c r="A10" s="5">
        <v>0.40625</v>
      </c>
      <c r="B10" s="18"/>
      <c r="C10" s="18"/>
      <c r="D10" s="18"/>
      <c r="E10" s="18"/>
      <c r="F10" s="19"/>
      <c r="G10" s="18"/>
      <c r="H10" s="18"/>
      <c r="I10" s="18"/>
      <c r="J10" s="18"/>
      <c r="K10" s="18"/>
      <c r="L10" s="349"/>
      <c r="M10" s="18"/>
      <c r="N10" s="18"/>
      <c r="O10" s="18"/>
      <c r="P10" s="18"/>
      <c r="Q10" s="18"/>
      <c r="R10" s="18"/>
      <c r="S10" s="18"/>
      <c r="T10" s="18"/>
      <c r="U10" s="18"/>
      <c r="V10" s="18"/>
      <c r="W10" s="18"/>
      <c r="X10" s="18"/>
      <c r="Y10" s="18"/>
      <c r="Z10" s="18"/>
      <c r="AA10" s="18"/>
      <c r="AB10" s="18"/>
      <c r="AC10" s="18"/>
      <c r="AD10" s="18"/>
      <c r="AE10" s="18"/>
      <c r="AF10" s="18"/>
      <c r="AI10" s="682"/>
      <c r="AJ10" s="682"/>
      <c r="AK10" s="682"/>
      <c r="AL10" s="682"/>
      <c r="AM10" s="682"/>
      <c r="AN10" s="682"/>
      <c r="AO10" s="682"/>
      <c r="AP10" s="682"/>
      <c r="AQ10" s="682"/>
      <c r="AR10" s="682"/>
      <c r="AS10" s="682"/>
      <c r="AT10" s="682"/>
      <c r="AU10" s="682"/>
      <c r="AV10" s="682"/>
      <c r="BH10" s="4"/>
      <c r="BI10" s="4"/>
      <c r="BJ10" s="4"/>
      <c r="CC10" s="4"/>
      <c r="CD10" s="4"/>
      <c r="CE10" s="4"/>
      <c r="CX10" s="4"/>
      <c r="CY10" s="4"/>
      <c r="CZ10" s="4"/>
      <c r="DS10" s="4"/>
      <c r="DT10" s="4"/>
      <c r="DU10" s="4"/>
      <c r="EN10" s="4"/>
      <c r="EO10" s="4"/>
      <c r="EP10" s="4"/>
      <c r="FI10" s="4"/>
      <c r="FJ10" s="4"/>
      <c r="FK10" s="4"/>
    </row>
    <row r="11" spans="1:167" s="2" customFormat="1">
      <c r="A11" s="5">
        <v>0.41666666666666702</v>
      </c>
      <c r="B11" s="18"/>
      <c r="C11" s="18"/>
      <c r="D11" s="18"/>
      <c r="E11" s="18"/>
      <c r="F11" s="19"/>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I11" s="682"/>
      <c r="AJ11" s="682"/>
      <c r="AK11" s="682"/>
      <c r="AL11" s="682"/>
      <c r="AM11" s="682"/>
      <c r="AN11" s="682"/>
      <c r="AO11" s="682"/>
      <c r="AP11" s="682"/>
      <c r="AQ11" s="682"/>
      <c r="AR11" s="682"/>
      <c r="AS11" s="682"/>
      <c r="AT11" s="682"/>
      <c r="AU11" s="682"/>
      <c r="AV11" s="682"/>
      <c r="BH11" s="4"/>
      <c r="BI11" s="4"/>
      <c r="BJ11" s="4"/>
      <c r="CC11" s="4"/>
      <c r="CD11" s="4"/>
      <c r="CE11" s="4"/>
      <c r="CX11" s="4"/>
      <c r="CY11" s="4"/>
      <c r="CZ11" s="4"/>
      <c r="DS11" s="4"/>
      <c r="DT11" s="4"/>
      <c r="DU11" s="4"/>
      <c r="EN11" s="4"/>
      <c r="EO11" s="4"/>
      <c r="EP11" s="4"/>
      <c r="FI11" s="4"/>
      <c r="FJ11" s="4"/>
      <c r="FK11" s="4"/>
    </row>
    <row r="12" spans="1:167" s="2" customFormat="1">
      <c r="A12" s="5">
        <v>0.42708333333333298</v>
      </c>
      <c r="B12" s="18"/>
      <c r="C12" s="18"/>
      <c r="D12" s="18"/>
      <c r="E12" s="18"/>
      <c r="F12" s="19"/>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I12" s="682"/>
      <c r="AJ12" s="682"/>
      <c r="AK12" s="682"/>
      <c r="AL12" s="682"/>
      <c r="AM12" s="682"/>
      <c r="AN12" s="682"/>
      <c r="AO12" s="682"/>
      <c r="AP12" s="682"/>
      <c r="AQ12" s="682"/>
      <c r="AR12" s="682"/>
      <c r="AS12" s="682"/>
      <c r="AT12" s="682"/>
      <c r="AU12" s="682"/>
      <c r="AV12" s="682"/>
      <c r="BH12" s="4"/>
      <c r="BI12" s="4"/>
      <c r="BJ12" s="4"/>
      <c r="CC12" s="4"/>
      <c r="CD12" s="4"/>
      <c r="CE12" s="4"/>
      <c r="CX12" s="4"/>
      <c r="CY12" s="4"/>
      <c r="CZ12" s="4"/>
      <c r="DS12" s="4"/>
      <c r="DT12" s="4"/>
      <c r="DU12" s="4"/>
      <c r="EN12" s="4"/>
      <c r="EO12" s="4"/>
      <c r="EP12" s="4"/>
      <c r="FI12" s="4"/>
      <c r="FJ12" s="4"/>
      <c r="FK12" s="4"/>
    </row>
    <row r="13" spans="1:167" s="2" customFormat="1">
      <c r="A13" s="5">
        <v>0.4375</v>
      </c>
      <c r="B13" s="18"/>
      <c r="C13" s="18"/>
      <c r="D13" s="18"/>
      <c r="E13" s="18"/>
      <c r="F13" s="19"/>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I13" s="682"/>
      <c r="AJ13" s="682"/>
      <c r="AK13" s="682"/>
      <c r="AL13" s="682"/>
      <c r="AM13" s="682"/>
      <c r="AN13" s="682"/>
      <c r="AO13" s="682"/>
      <c r="AP13" s="682"/>
      <c r="AQ13" s="682"/>
      <c r="AR13" s="682"/>
      <c r="AS13" s="682"/>
      <c r="AT13" s="682"/>
      <c r="AU13" s="682"/>
      <c r="AV13" s="682"/>
      <c r="BH13" s="4"/>
      <c r="BI13" s="4"/>
      <c r="BJ13" s="4"/>
      <c r="CC13" s="4"/>
      <c r="CD13" s="4"/>
      <c r="CE13" s="4"/>
      <c r="CX13" s="4"/>
      <c r="CY13" s="4"/>
      <c r="CZ13" s="4"/>
      <c r="DS13" s="4"/>
      <c r="DT13" s="4"/>
      <c r="DU13" s="4"/>
      <c r="EN13" s="4"/>
      <c r="EO13" s="4"/>
      <c r="EP13" s="4"/>
      <c r="FI13" s="4"/>
      <c r="FJ13" s="4"/>
      <c r="FK13" s="4"/>
    </row>
    <row r="14" spans="1:167" s="2" customFormat="1">
      <c r="A14" s="5">
        <v>0.44791666666666702</v>
      </c>
      <c r="B14" s="18"/>
      <c r="C14" s="18"/>
      <c r="D14" s="18"/>
      <c r="E14" s="18"/>
      <c r="F14" s="19"/>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I14" s="682"/>
      <c r="AJ14" s="682"/>
      <c r="AK14" s="682"/>
      <c r="AL14" s="682"/>
      <c r="AM14" s="682"/>
      <c r="AN14" s="682"/>
      <c r="AO14" s="682"/>
      <c r="AP14" s="682"/>
      <c r="AQ14" s="682"/>
      <c r="AR14" s="682"/>
      <c r="AS14" s="682"/>
      <c r="AT14" s="682"/>
      <c r="AU14" s="682"/>
      <c r="AV14" s="682"/>
      <c r="BH14" s="4"/>
      <c r="BI14" s="4"/>
      <c r="BJ14" s="4"/>
      <c r="CC14" s="4"/>
      <c r="CD14" s="4"/>
      <c r="CE14" s="4"/>
      <c r="CX14" s="4"/>
      <c r="CY14" s="4"/>
      <c r="CZ14" s="4"/>
      <c r="DS14" s="4"/>
      <c r="DT14" s="4"/>
      <c r="DU14" s="4"/>
      <c r="EN14" s="4"/>
      <c r="EO14" s="4"/>
      <c r="EP14" s="4"/>
      <c r="FI14" s="4"/>
      <c r="FJ14" s="4"/>
      <c r="FK14" s="4"/>
    </row>
    <row r="15" spans="1:167" s="2" customFormat="1">
      <c r="A15" s="5">
        <v>0.45833333333333298</v>
      </c>
      <c r="B15" s="20"/>
      <c r="C15" s="20"/>
      <c r="D15" s="20"/>
      <c r="E15" s="20"/>
      <c r="F15" s="21"/>
      <c r="G15" s="20"/>
      <c r="H15" s="20"/>
      <c r="I15" s="20"/>
      <c r="J15" s="18"/>
      <c r="K15" s="20"/>
      <c r="L15" s="20"/>
      <c r="M15" s="20"/>
      <c r="N15" s="20"/>
      <c r="O15" s="20"/>
      <c r="P15" s="20"/>
      <c r="Q15" s="20"/>
      <c r="R15" s="20"/>
      <c r="S15" s="20"/>
      <c r="T15" s="20"/>
      <c r="U15" s="20"/>
      <c r="V15" s="20"/>
      <c r="W15" s="20"/>
      <c r="X15" s="20"/>
      <c r="Y15" s="20"/>
      <c r="Z15" s="20"/>
      <c r="AA15" s="20"/>
      <c r="AB15" s="20"/>
      <c r="AC15" s="20"/>
      <c r="AD15" s="20"/>
      <c r="AE15" s="20"/>
      <c r="AF15" s="20"/>
      <c r="AI15" s="682"/>
      <c r="AJ15" s="682"/>
      <c r="AK15" s="682"/>
      <c r="AL15" s="682"/>
      <c r="AM15" s="682"/>
      <c r="AN15" s="682"/>
      <c r="AO15" s="682"/>
      <c r="AP15" s="682"/>
      <c r="AQ15" s="682"/>
      <c r="AR15" s="682"/>
      <c r="AS15" s="682"/>
      <c r="AT15" s="682"/>
      <c r="AU15" s="682"/>
      <c r="AV15" s="682"/>
      <c r="BH15" s="4"/>
      <c r="BI15" s="4"/>
      <c r="BJ15" s="4"/>
      <c r="CC15" s="4"/>
      <c r="CD15" s="4"/>
      <c r="CE15" s="4"/>
      <c r="CX15" s="4"/>
      <c r="CY15" s="4"/>
      <c r="CZ15" s="4"/>
      <c r="DS15" s="4"/>
      <c r="DT15" s="4"/>
      <c r="DU15" s="4"/>
      <c r="EN15" s="4"/>
      <c r="EO15" s="4"/>
      <c r="EP15" s="4"/>
      <c r="FI15" s="4"/>
      <c r="FJ15" s="4"/>
      <c r="FK15" s="4"/>
    </row>
    <row r="16" spans="1:167" s="2" customFormat="1">
      <c r="A16" s="5">
        <v>0.46875</v>
      </c>
      <c r="B16" s="18"/>
      <c r="C16" s="18"/>
      <c r="D16" s="18"/>
      <c r="E16" s="18"/>
      <c r="F16" s="19"/>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I16" s="682"/>
      <c r="AJ16" s="682"/>
      <c r="AK16" s="682"/>
      <c r="AL16" s="682"/>
      <c r="AM16" s="682"/>
      <c r="AN16" s="682"/>
      <c r="AO16" s="682"/>
      <c r="AP16" s="682"/>
      <c r="AQ16" s="682"/>
      <c r="AR16" s="682"/>
      <c r="AS16" s="682"/>
      <c r="AT16" s="682"/>
      <c r="AU16" s="682"/>
      <c r="AV16" s="682"/>
      <c r="BH16" s="4"/>
      <c r="BI16" s="4"/>
      <c r="BJ16" s="4"/>
      <c r="CC16" s="4"/>
      <c r="CD16" s="4"/>
      <c r="CE16" s="4"/>
      <c r="CX16" s="4"/>
      <c r="CY16" s="4"/>
      <c r="CZ16" s="4"/>
      <c r="DS16" s="4"/>
      <c r="DT16" s="4"/>
      <c r="DU16" s="4"/>
      <c r="EN16" s="4"/>
      <c r="EO16" s="4"/>
      <c r="EP16" s="4"/>
      <c r="FI16" s="4"/>
      <c r="FJ16" s="4"/>
      <c r="FK16" s="4"/>
    </row>
    <row r="17" spans="1:167" s="2" customFormat="1">
      <c r="A17" s="5">
        <v>0.47916666666666702</v>
      </c>
      <c r="B17" s="18"/>
      <c r="C17" s="18"/>
      <c r="D17" s="18"/>
      <c r="E17" s="18"/>
      <c r="F17" s="19"/>
      <c r="G17" s="18"/>
      <c r="H17" s="18"/>
      <c r="I17" s="18"/>
      <c r="J17" s="18"/>
      <c r="K17" s="18"/>
      <c r="L17" s="349"/>
      <c r="M17" s="18"/>
      <c r="N17" s="18"/>
      <c r="O17" s="18"/>
      <c r="P17" s="18"/>
      <c r="Q17" s="18"/>
      <c r="R17" s="18"/>
      <c r="S17" s="18"/>
      <c r="T17" s="18"/>
      <c r="U17" s="18"/>
      <c r="V17" s="18"/>
      <c r="W17" s="18"/>
      <c r="X17" s="18"/>
      <c r="Y17" s="18"/>
      <c r="Z17" s="18"/>
      <c r="AA17" s="18"/>
      <c r="AB17" s="18"/>
      <c r="AC17" s="18"/>
      <c r="AD17" s="18"/>
      <c r="AE17" s="28" t="s">
        <v>121</v>
      </c>
      <c r="AF17" s="18"/>
      <c r="AI17" s="9"/>
      <c r="AJ17" s="9"/>
      <c r="AK17" s="9"/>
      <c r="AL17" s="9"/>
      <c r="AM17" s="9"/>
      <c r="AN17" s="9"/>
      <c r="AO17" s="9"/>
      <c r="AP17" s="9"/>
      <c r="AQ17" s="9"/>
      <c r="AR17" s="9"/>
      <c r="AS17" s="9"/>
      <c r="AT17" s="9"/>
      <c r="AU17" s="9"/>
      <c r="AV17" s="9"/>
      <c r="BH17" s="4"/>
      <c r="BI17" s="4"/>
      <c r="BJ17" s="4"/>
      <c r="CC17" s="4"/>
      <c r="CD17" s="4"/>
      <c r="CE17" s="4"/>
      <c r="CX17" s="4"/>
      <c r="CY17" s="4"/>
      <c r="CZ17" s="4"/>
      <c r="DS17" s="4"/>
      <c r="DT17" s="4"/>
      <c r="DU17" s="4"/>
      <c r="EN17" s="4"/>
      <c r="EO17" s="4"/>
      <c r="EP17" s="4"/>
      <c r="FI17" s="4"/>
      <c r="FJ17" s="4"/>
      <c r="FK17" s="4"/>
    </row>
    <row r="18" spans="1:167" s="2" customFormat="1">
      <c r="A18" s="5">
        <v>0.48958333333333298</v>
      </c>
      <c r="B18" s="18"/>
      <c r="C18" s="18"/>
      <c r="D18" s="18"/>
      <c r="E18" s="18"/>
      <c r="F18" s="19"/>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I18" s="684" t="s">
        <v>115</v>
      </c>
      <c r="AJ18" s="684"/>
      <c r="AV18" s="9"/>
      <c r="BH18" s="4"/>
      <c r="BI18" s="4"/>
      <c r="BJ18" s="4"/>
      <c r="CC18" s="4"/>
      <c r="CD18" s="4"/>
      <c r="CE18" s="4"/>
      <c r="CX18" s="4"/>
      <c r="CY18" s="4"/>
      <c r="CZ18" s="4"/>
      <c r="DS18" s="4"/>
      <c r="DT18" s="4"/>
      <c r="DU18" s="4"/>
      <c r="EN18" s="4"/>
      <c r="EO18" s="4"/>
      <c r="EP18" s="4"/>
      <c r="FI18" s="4"/>
      <c r="FJ18" s="4"/>
      <c r="FK18" s="4"/>
    </row>
    <row r="19" spans="1:167" s="2" customFormat="1">
      <c r="A19" s="5">
        <v>0.5</v>
      </c>
      <c r="B19" s="28" t="s">
        <v>121</v>
      </c>
      <c r="C19" s="18"/>
      <c r="D19" s="18"/>
      <c r="E19" s="18"/>
      <c r="F19" s="19"/>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V19" s="9"/>
      <c r="BH19" s="4"/>
      <c r="BI19" s="4"/>
      <c r="BJ19" s="4"/>
      <c r="CC19" s="4"/>
      <c r="CD19" s="4"/>
      <c r="CE19" s="4"/>
      <c r="CX19" s="4"/>
      <c r="CY19" s="4"/>
      <c r="CZ19" s="4"/>
      <c r="DS19" s="4"/>
      <c r="DT19" s="4"/>
      <c r="DU19" s="4"/>
      <c r="EN19" s="4"/>
      <c r="EO19" s="4"/>
      <c r="EP19" s="4"/>
      <c r="FI19" s="4"/>
      <c r="FJ19" s="4"/>
      <c r="FK19" s="4"/>
    </row>
    <row r="20" spans="1:167" s="2" customFormat="1">
      <c r="A20" s="5">
        <v>0.51041666666666696</v>
      </c>
      <c r="B20" s="18"/>
      <c r="C20" s="18"/>
      <c r="D20" s="18"/>
      <c r="E20" s="18"/>
      <c r="F20" s="19"/>
      <c r="G20" s="18"/>
      <c r="H20" s="18"/>
      <c r="I20" s="28" t="s">
        <v>121</v>
      </c>
      <c r="J20" s="18"/>
      <c r="K20" s="18"/>
      <c r="L20" s="18"/>
      <c r="M20" s="18"/>
      <c r="N20" s="18"/>
      <c r="O20" s="18"/>
      <c r="P20" s="18"/>
      <c r="Q20" s="18"/>
      <c r="R20" s="18"/>
      <c r="S20" s="18"/>
      <c r="T20" s="18"/>
      <c r="U20" s="18"/>
      <c r="V20" s="18"/>
      <c r="W20" s="18"/>
      <c r="X20" s="18"/>
      <c r="Y20" s="18"/>
      <c r="Z20" s="18"/>
      <c r="AA20" s="18"/>
      <c r="AB20" s="18"/>
      <c r="AC20" s="18"/>
      <c r="AD20" s="18"/>
      <c r="AE20" s="18"/>
      <c r="AF20" s="18"/>
      <c r="AI20" s="6"/>
      <c r="AJ20" s="7"/>
      <c r="AK20" s="679" t="s">
        <v>0</v>
      </c>
      <c r="AL20" s="679"/>
      <c r="AM20" s="679"/>
      <c r="AN20" s="679"/>
      <c r="AO20" s="9"/>
      <c r="AP20" s="8"/>
      <c r="AQ20" s="7"/>
      <c r="AR20" s="679" t="s">
        <v>1</v>
      </c>
      <c r="AS20" s="679"/>
      <c r="AT20" s="679"/>
      <c r="AU20" s="679"/>
      <c r="BH20" s="4"/>
      <c r="BI20" s="4"/>
      <c r="BJ20" s="4"/>
      <c r="CC20" s="4"/>
      <c r="CD20" s="4"/>
      <c r="CE20" s="4"/>
      <c r="CX20" s="4"/>
      <c r="CY20" s="4"/>
      <c r="CZ20" s="4"/>
      <c r="DS20" s="4"/>
      <c r="DT20" s="4"/>
      <c r="DU20" s="4"/>
      <c r="EN20" s="4"/>
      <c r="EO20" s="4"/>
      <c r="EP20" s="4"/>
      <c r="FI20" s="4"/>
      <c r="FJ20" s="4"/>
      <c r="FK20" s="4"/>
    </row>
    <row r="21" spans="1:167" s="2" customFormat="1">
      <c r="A21" s="5">
        <v>0.52083333333333304</v>
      </c>
      <c r="B21" s="18"/>
      <c r="C21" s="18"/>
      <c r="D21" s="18"/>
      <c r="E21" s="18"/>
      <c r="F21" s="19"/>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I21" s="9"/>
      <c r="AJ21" s="9"/>
      <c r="AK21" s="9"/>
      <c r="AL21" s="9"/>
      <c r="AM21" s="9"/>
      <c r="AN21" s="9"/>
      <c r="AO21" s="9"/>
      <c r="AP21" s="9"/>
      <c r="AQ21" s="9"/>
      <c r="AR21" s="9"/>
      <c r="AS21" s="9"/>
      <c r="AT21" s="9"/>
      <c r="AU21" s="9"/>
      <c r="AV21" s="9"/>
      <c r="BH21" s="4"/>
      <c r="BI21" s="4"/>
      <c r="BJ21" s="4"/>
      <c r="CC21" s="4"/>
      <c r="CD21" s="4"/>
      <c r="CE21" s="4"/>
      <c r="CX21" s="4"/>
      <c r="CY21" s="4"/>
      <c r="CZ21" s="4"/>
      <c r="DS21" s="4"/>
      <c r="DT21" s="4"/>
      <c r="DU21" s="4"/>
      <c r="EN21" s="4"/>
      <c r="EO21" s="4"/>
      <c r="EP21" s="4"/>
      <c r="FI21" s="4"/>
      <c r="FJ21" s="4"/>
      <c r="FK21" s="4"/>
    </row>
    <row r="22" spans="1:167" s="2" customFormat="1">
      <c r="A22" s="5">
        <v>0.53125</v>
      </c>
      <c r="B22" s="18"/>
      <c r="C22" s="18"/>
      <c r="D22" s="18"/>
      <c r="E22" s="18"/>
      <c r="F22" s="19"/>
      <c r="G22" s="18"/>
      <c r="H22" s="18"/>
      <c r="I22" s="18"/>
      <c r="J22" s="18"/>
      <c r="K22" s="18"/>
      <c r="L22" s="18"/>
      <c r="M22" s="18"/>
      <c r="N22" s="18"/>
      <c r="O22" s="18"/>
      <c r="P22" s="18"/>
      <c r="Q22" s="18"/>
      <c r="R22" s="18"/>
      <c r="S22" s="18"/>
      <c r="T22" s="18"/>
      <c r="U22" s="18"/>
      <c r="V22" s="18"/>
      <c r="W22" s="28">
        <v>1</v>
      </c>
      <c r="X22" s="18"/>
      <c r="Y22" s="18"/>
      <c r="Z22" s="18"/>
      <c r="AA22" s="18"/>
      <c r="AB22" s="18"/>
      <c r="AC22" s="18"/>
      <c r="AD22" s="18"/>
      <c r="AE22" s="18"/>
      <c r="AF22" s="18"/>
      <c r="AV22" s="9"/>
      <c r="BH22" s="4"/>
      <c r="BI22" s="4"/>
      <c r="BJ22" s="4"/>
      <c r="CC22" s="4"/>
      <c r="CD22" s="4"/>
      <c r="CE22" s="4"/>
      <c r="CX22" s="4"/>
      <c r="CY22" s="4"/>
      <c r="CZ22" s="4"/>
      <c r="DS22" s="4"/>
      <c r="DT22" s="4"/>
      <c r="DU22" s="4"/>
      <c r="EN22" s="4"/>
      <c r="EO22" s="4"/>
      <c r="EP22" s="4"/>
      <c r="FI22" s="4"/>
      <c r="FJ22" s="4"/>
      <c r="FK22" s="4"/>
    </row>
    <row r="23" spans="1:167" s="2" customFormat="1">
      <c r="A23" s="5">
        <v>0.54166666666666696</v>
      </c>
      <c r="B23" s="18"/>
      <c r="C23" s="18"/>
      <c r="D23" s="18"/>
      <c r="E23" s="28" t="s">
        <v>121</v>
      </c>
      <c r="F23" s="19"/>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28" t="s">
        <v>121</v>
      </c>
      <c r="AI23" s="9"/>
      <c r="AJ23" s="9"/>
      <c r="AK23" s="9"/>
      <c r="AL23" s="9"/>
      <c r="AM23" s="9"/>
      <c r="AN23" s="9"/>
      <c r="AO23" s="9"/>
      <c r="AP23" s="9"/>
      <c r="AQ23" s="9"/>
      <c r="AR23" s="9"/>
      <c r="AS23" s="9"/>
      <c r="AT23" s="9"/>
      <c r="AU23" s="9"/>
      <c r="AV23" s="9"/>
      <c r="BH23" s="4"/>
      <c r="BI23" s="4"/>
      <c r="BJ23" s="4"/>
      <c r="CC23" s="4"/>
      <c r="CD23" s="4"/>
      <c r="CE23" s="4"/>
      <c r="CX23" s="4"/>
      <c r="CY23" s="4"/>
      <c r="CZ23" s="4"/>
      <c r="DS23" s="4"/>
      <c r="DT23" s="4"/>
      <c r="DU23" s="4"/>
      <c r="EN23" s="4"/>
      <c r="EO23" s="4"/>
      <c r="EP23" s="4"/>
      <c r="FI23" s="4"/>
      <c r="FJ23" s="4"/>
      <c r="FK23" s="4"/>
    </row>
    <row r="24" spans="1:167" s="2" customFormat="1">
      <c r="A24" s="5">
        <v>0.55208333333333304</v>
      </c>
      <c r="B24" s="18"/>
      <c r="C24" s="18"/>
      <c r="D24" s="18"/>
      <c r="E24" s="18"/>
      <c r="F24" s="19"/>
      <c r="G24" s="18"/>
      <c r="H24" s="18"/>
      <c r="I24" s="18"/>
      <c r="J24" s="18"/>
      <c r="K24" s="18"/>
      <c r="L24" s="18"/>
      <c r="M24" s="18"/>
      <c r="N24" s="18"/>
      <c r="O24" s="18"/>
      <c r="P24" s="18"/>
      <c r="Q24" s="18"/>
      <c r="R24" s="18"/>
      <c r="S24" s="18"/>
      <c r="T24" s="18"/>
      <c r="U24" s="18"/>
      <c r="V24" s="18"/>
      <c r="W24" s="18"/>
      <c r="X24" s="18"/>
      <c r="Y24" s="28">
        <v>4</v>
      </c>
      <c r="Z24" s="18"/>
      <c r="AA24" s="18"/>
      <c r="AB24" s="18"/>
      <c r="AC24" s="18"/>
      <c r="AD24" s="18"/>
      <c r="AE24" s="18"/>
      <c r="AF24" s="18"/>
      <c r="AI24" s="683"/>
      <c r="AJ24" s="683"/>
      <c r="BH24" s="4"/>
      <c r="BI24" s="4"/>
      <c r="BJ24" s="4"/>
      <c r="CC24" s="4"/>
      <c r="CD24" s="4"/>
      <c r="CE24" s="4"/>
      <c r="CX24" s="4"/>
      <c r="CY24" s="4"/>
      <c r="CZ24" s="4"/>
      <c r="DS24" s="4"/>
      <c r="DT24" s="4"/>
      <c r="DU24" s="4"/>
      <c r="EN24" s="4"/>
      <c r="EO24" s="4"/>
      <c r="EP24" s="4"/>
      <c r="FI24" s="4"/>
      <c r="FJ24" s="4"/>
      <c r="FK24" s="4"/>
    </row>
    <row r="25" spans="1:167" s="2" customFormat="1">
      <c r="A25" s="5">
        <v>0.5625</v>
      </c>
      <c r="B25" s="18"/>
      <c r="C25" s="18"/>
      <c r="D25" s="18"/>
      <c r="E25" s="18"/>
      <c r="F25" s="19"/>
      <c r="G25" s="18"/>
      <c r="H25" s="18"/>
      <c r="I25" s="18"/>
      <c r="J25" s="28">
        <v>71</v>
      </c>
      <c r="K25" s="18"/>
      <c r="L25" s="18"/>
      <c r="M25" s="18"/>
      <c r="N25" s="18"/>
      <c r="O25" s="18"/>
      <c r="P25" s="18"/>
      <c r="Q25" s="18"/>
      <c r="R25" s="28" t="s">
        <v>121</v>
      </c>
      <c r="S25" s="18"/>
      <c r="T25" s="18"/>
      <c r="U25" s="18"/>
      <c r="V25" s="18"/>
      <c r="W25" s="18"/>
      <c r="X25" s="18"/>
      <c r="Y25" s="28">
        <v>7</v>
      </c>
      <c r="Z25" s="18"/>
      <c r="AA25" s="18"/>
      <c r="AB25" s="18"/>
      <c r="AC25" s="18"/>
      <c r="AD25" s="18"/>
      <c r="AE25" s="18"/>
      <c r="AF25" s="28" t="s">
        <v>121</v>
      </c>
      <c r="AK25" s="137" t="str">
        <f>HYPERLINK("\\risintra-dept\DEPT\AFA\CAL\3000_GAL\3400_ESQUADRILHAS\3490_COMUM\MAPA_GM\GW","Arquivo de Documentos")</f>
        <v>Arquivo de Documentos</v>
      </c>
      <c r="AM25" s="4"/>
      <c r="AN25" s="4"/>
      <c r="AO25" s="4"/>
      <c r="BH25" s="4"/>
      <c r="BI25" s="4"/>
      <c r="BJ25" s="4"/>
      <c r="CC25" s="4"/>
      <c r="CD25" s="4"/>
      <c r="CE25" s="4"/>
      <c r="CX25" s="4"/>
      <c r="CY25" s="4"/>
      <c r="CZ25" s="4"/>
      <c r="DS25" s="4"/>
      <c r="DT25" s="4"/>
      <c r="DU25" s="4"/>
      <c r="EN25" s="4"/>
      <c r="EO25" s="4"/>
      <c r="EP25" s="4"/>
      <c r="FI25" s="4"/>
      <c r="FJ25" s="4"/>
      <c r="FK25" s="4"/>
    </row>
    <row r="26" spans="1:167" s="2" customFormat="1">
      <c r="A26" s="5">
        <v>0.57291666666666696</v>
      </c>
      <c r="B26" s="18"/>
      <c r="C26" s="18"/>
      <c r="D26" s="18"/>
      <c r="E26" s="18"/>
      <c r="F26" s="19"/>
      <c r="G26" s="18"/>
      <c r="H26" s="18"/>
      <c r="I26" s="18"/>
      <c r="J26" s="18"/>
      <c r="K26" s="18"/>
      <c r="L26" s="18"/>
      <c r="M26" s="18"/>
      <c r="N26" s="18"/>
      <c r="O26" s="18"/>
      <c r="P26" s="18"/>
      <c r="Q26" s="18"/>
      <c r="R26" s="18"/>
      <c r="S26" s="18"/>
      <c r="T26" s="18"/>
      <c r="U26" s="18"/>
      <c r="V26" s="18"/>
      <c r="W26" s="18"/>
      <c r="X26" s="18"/>
      <c r="Y26" s="28">
        <v>1</v>
      </c>
      <c r="Z26" s="18"/>
      <c r="AA26" s="18"/>
      <c r="AB26" s="18"/>
      <c r="AC26" s="18"/>
      <c r="AD26" s="18"/>
      <c r="AE26" s="18"/>
      <c r="AF26" s="18"/>
      <c r="AI26" s="7"/>
      <c r="AK26" s="7"/>
      <c r="AL26" s="9"/>
      <c r="AM26" s="7"/>
      <c r="AN26" s="9"/>
      <c r="AO26" s="7"/>
      <c r="AP26" s="9"/>
      <c r="AQ26" s="7"/>
      <c r="AR26" s="9"/>
      <c r="AS26" s="7"/>
      <c r="BH26" s="4"/>
      <c r="BI26" s="4"/>
      <c r="BJ26" s="4"/>
      <c r="CC26" s="4"/>
      <c r="CD26" s="4"/>
      <c r="CE26" s="4"/>
      <c r="CX26" s="4"/>
      <c r="CY26" s="4"/>
      <c r="CZ26" s="4"/>
      <c r="DS26" s="4"/>
      <c r="DT26" s="4"/>
      <c r="DU26" s="4"/>
      <c r="EN26" s="4"/>
      <c r="EO26" s="4"/>
      <c r="EP26" s="4"/>
      <c r="FI26" s="4"/>
      <c r="FJ26" s="4"/>
      <c r="FK26" s="4"/>
    </row>
    <row r="27" spans="1:167" s="2" customFormat="1">
      <c r="A27" s="5">
        <v>0.58333333333333304</v>
      </c>
      <c r="B27" s="18"/>
      <c r="C27" s="18"/>
      <c r="D27" s="18"/>
      <c r="E27" s="18"/>
      <c r="F27" s="19"/>
      <c r="G27" s="18"/>
      <c r="H27" s="18"/>
      <c r="I27" s="18"/>
      <c r="J27" s="18"/>
      <c r="K27" s="28" t="s">
        <v>121</v>
      </c>
      <c r="L27" s="18"/>
      <c r="M27" s="492"/>
      <c r="N27" s="18"/>
      <c r="O27" s="18"/>
      <c r="P27" s="18"/>
      <c r="Q27" s="18"/>
      <c r="R27" s="18"/>
      <c r="S27" s="18"/>
      <c r="T27" s="18"/>
      <c r="U27" s="18"/>
      <c r="V27" s="18"/>
      <c r="W27" s="18"/>
      <c r="X27" s="18"/>
      <c r="Y27" s="18"/>
      <c r="Z27" s="18"/>
      <c r="AA27" s="18"/>
      <c r="AB27" s="18"/>
      <c r="AC27" s="18"/>
      <c r="AD27" s="18"/>
      <c r="AE27" s="18"/>
      <c r="AF27" s="18"/>
      <c r="AM27" s="4"/>
      <c r="AN27" s="4"/>
      <c r="AO27" s="4"/>
      <c r="BH27" s="4"/>
      <c r="BI27" s="4"/>
      <c r="BJ27" s="4"/>
      <c r="CC27" s="4"/>
      <c r="CD27" s="4"/>
      <c r="CE27" s="4"/>
      <c r="CX27" s="4"/>
      <c r="CY27" s="4"/>
      <c r="CZ27" s="4"/>
      <c r="DS27" s="4"/>
      <c r="DT27" s="4"/>
      <c r="DU27" s="4"/>
      <c r="EN27" s="4"/>
      <c r="EO27" s="4"/>
      <c r="EP27" s="4"/>
      <c r="FI27" s="4"/>
      <c r="FJ27" s="4"/>
      <c r="FK27" s="4"/>
    </row>
    <row r="28" spans="1:167" s="2" customFormat="1">
      <c r="A28" s="5">
        <v>0.59375</v>
      </c>
      <c r="B28" s="18"/>
      <c r="C28" s="18"/>
      <c r="D28" s="18"/>
      <c r="E28" s="18"/>
      <c r="F28" s="19"/>
      <c r="G28" s="18"/>
      <c r="H28" s="18"/>
      <c r="I28" s="18"/>
      <c r="J28" s="18"/>
      <c r="K28" s="28">
        <v>2</v>
      </c>
      <c r="L28" s="18"/>
      <c r="M28" s="18"/>
      <c r="N28" s="18"/>
      <c r="O28" s="18"/>
      <c r="P28" s="18"/>
      <c r="Q28" s="18"/>
      <c r="R28" s="18"/>
      <c r="S28" s="18"/>
      <c r="T28" s="18"/>
      <c r="U28" s="18"/>
      <c r="V28" s="18"/>
      <c r="W28" s="18"/>
      <c r="X28" s="18"/>
      <c r="Y28" s="18"/>
      <c r="Z28" s="18"/>
      <c r="AA28" s="18"/>
      <c r="AB28" s="18"/>
      <c r="AC28" s="18"/>
      <c r="AD28" s="18"/>
      <c r="AE28" s="18"/>
      <c r="AF28" s="18"/>
      <c r="AM28" s="4"/>
      <c r="AN28" s="4"/>
      <c r="AO28" s="4"/>
      <c r="BH28" s="4"/>
      <c r="BI28" s="4"/>
      <c r="BJ28" s="4"/>
      <c r="CC28" s="4"/>
      <c r="CD28" s="4"/>
      <c r="CE28" s="4"/>
      <c r="CX28" s="4"/>
      <c r="CY28" s="4"/>
      <c r="CZ28" s="4"/>
      <c r="DS28" s="4"/>
      <c r="DT28" s="4"/>
      <c r="DU28" s="4"/>
      <c r="EN28" s="4"/>
      <c r="EO28" s="4"/>
      <c r="EP28" s="4"/>
      <c r="FI28" s="4"/>
      <c r="FJ28" s="4"/>
      <c r="FK28" s="4"/>
    </row>
    <row r="29" spans="1:167" s="2" customFormat="1">
      <c r="A29" s="5">
        <v>0.60416666666666696</v>
      </c>
      <c r="B29" s="18"/>
      <c r="C29" s="18"/>
      <c r="D29" s="18"/>
      <c r="E29" s="18"/>
      <c r="F29" s="19"/>
      <c r="G29" s="18"/>
      <c r="H29" s="18"/>
      <c r="I29" s="18"/>
      <c r="J29" s="18"/>
      <c r="K29" s="18"/>
      <c r="L29" s="18"/>
      <c r="M29" s="492"/>
      <c r="N29" s="18"/>
      <c r="O29" s="18"/>
      <c r="P29" s="18"/>
      <c r="Q29" s="18"/>
      <c r="R29" s="28" t="s">
        <v>121</v>
      </c>
      <c r="S29" s="18"/>
      <c r="T29" s="18"/>
      <c r="U29" s="18"/>
      <c r="V29" s="18"/>
      <c r="W29" s="18"/>
      <c r="X29" s="18"/>
      <c r="Y29" s="18"/>
      <c r="Z29" s="18"/>
      <c r="AA29" s="18"/>
      <c r="AB29" s="18"/>
      <c r="AC29" s="18"/>
      <c r="AD29" s="18"/>
      <c r="AE29" s="18"/>
      <c r="AF29" s="18"/>
      <c r="AM29" s="4"/>
      <c r="AN29" s="4"/>
      <c r="AO29" s="4"/>
      <c r="BH29" s="4"/>
      <c r="BI29" s="4"/>
      <c r="BJ29" s="4"/>
      <c r="CC29" s="4"/>
      <c r="CD29" s="4"/>
      <c r="CE29" s="4"/>
      <c r="CX29" s="4"/>
      <c r="CY29" s="4"/>
      <c r="CZ29" s="4"/>
      <c r="DS29" s="4"/>
      <c r="DT29" s="4"/>
      <c r="DU29" s="4"/>
      <c r="EN29" s="4"/>
      <c r="EO29" s="4"/>
      <c r="EP29" s="4"/>
      <c r="FI29" s="4"/>
      <c r="FJ29" s="4"/>
      <c r="FK29" s="4"/>
    </row>
    <row r="30" spans="1:167" s="2" customFormat="1">
      <c r="A30" s="5">
        <v>0.61458333333333304</v>
      </c>
      <c r="B30" s="18"/>
      <c r="C30" s="18"/>
      <c r="D30" s="18"/>
      <c r="E30" s="18"/>
      <c r="F30" s="19"/>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BH30" s="4"/>
      <c r="BI30" s="4"/>
      <c r="BJ30" s="4"/>
      <c r="CC30" s="4"/>
      <c r="CD30" s="4"/>
      <c r="CE30" s="4"/>
      <c r="CX30" s="4"/>
      <c r="CY30" s="4"/>
      <c r="CZ30" s="4"/>
      <c r="DS30" s="4"/>
      <c r="DT30" s="4"/>
      <c r="DU30" s="4"/>
      <c r="EN30" s="4"/>
      <c r="EO30" s="4"/>
      <c r="EP30" s="4"/>
      <c r="FI30" s="4"/>
      <c r="FJ30" s="4"/>
      <c r="FK30" s="4"/>
    </row>
    <row r="31" spans="1:167" s="2" customFormat="1">
      <c r="A31" s="5">
        <v>0.625</v>
      </c>
      <c r="B31" s="18"/>
      <c r="C31" s="18"/>
      <c r="D31" s="18"/>
      <c r="E31" s="28">
        <v>3</v>
      </c>
      <c r="F31" s="19"/>
      <c r="G31" s="18"/>
      <c r="H31" s="18"/>
      <c r="I31" s="18"/>
      <c r="J31" s="18"/>
      <c r="K31" s="18"/>
      <c r="L31" s="18"/>
      <c r="M31" s="18"/>
      <c r="N31" s="18"/>
      <c r="O31" s="18"/>
      <c r="P31" s="18"/>
      <c r="Q31" s="18"/>
      <c r="R31" s="28">
        <v>7</v>
      </c>
      <c r="S31" s="18"/>
      <c r="T31" s="18"/>
      <c r="U31" s="18"/>
      <c r="V31" s="18"/>
      <c r="W31" s="18"/>
      <c r="X31" s="18"/>
      <c r="Y31" s="28" t="s">
        <v>121</v>
      </c>
      <c r="Z31" s="18"/>
      <c r="AA31" s="18"/>
      <c r="AB31" s="18"/>
      <c r="AC31" s="18"/>
      <c r="AD31" s="18"/>
      <c r="AE31" s="18"/>
      <c r="AF31" s="18"/>
      <c r="AM31" s="4"/>
      <c r="AN31" s="4"/>
      <c r="AO31" s="4"/>
      <c r="BH31" s="4"/>
      <c r="BI31" s="4"/>
      <c r="BJ31" s="4"/>
      <c r="CC31" s="4"/>
      <c r="CD31" s="4"/>
      <c r="CE31" s="4"/>
      <c r="CX31" s="4"/>
      <c r="CY31" s="4"/>
      <c r="CZ31" s="4"/>
      <c r="DS31" s="4"/>
      <c r="DT31" s="4"/>
      <c r="DU31" s="4"/>
      <c r="EN31" s="4"/>
      <c r="EO31" s="4"/>
      <c r="EP31" s="4"/>
      <c r="FI31" s="4"/>
      <c r="FJ31" s="4"/>
      <c r="FK31" s="4"/>
    </row>
    <row r="32" spans="1:167" s="2" customFormat="1">
      <c r="A32" s="5">
        <v>0.63541666666666696</v>
      </c>
      <c r="B32" s="18"/>
      <c r="C32" s="18"/>
      <c r="D32" s="18"/>
      <c r="E32" s="18"/>
      <c r="F32" s="19"/>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M32" s="4"/>
      <c r="AN32" s="4"/>
      <c r="AO32" s="4"/>
      <c r="BH32" s="4"/>
      <c r="BI32" s="4"/>
      <c r="BJ32" s="4"/>
      <c r="CC32" s="4"/>
      <c r="CD32" s="4"/>
      <c r="CE32" s="4"/>
      <c r="CX32" s="4"/>
      <c r="CY32" s="4"/>
      <c r="CZ32" s="4"/>
      <c r="DS32" s="4"/>
      <c r="DT32" s="4"/>
      <c r="DU32" s="4"/>
      <c r="EN32" s="4"/>
      <c r="EO32" s="4"/>
      <c r="EP32" s="4"/>
      <c r="FI32" s="4"/>
      <c r="FJ32" s="4"/>
      <c r="FK32" s="4"/>
    </row>
    <row r="33" spans="1:167" s="2" customFormat="1">
      <c r="A33" s="5">
        <v>0.64583333333333404</v>
      </c>
      <c r="B33" s="18"/>
      <c r="C33" s="18"/>
      <c r="D33" s="18"/>
      <c r="E33" s="18"/>
      <c r="F33" s="19"/>
      <c r="G33" s="18"/>
      <c r="H33" s="18"/>
      <c r="I33" s="18"/>
      <c r="J33" s="18"/>
      <c r="K33" s="18"/>
      <c r="L33" s="18"/>
      <c r="M33" s="18"/>
      <c r="N33" s="18"/>
      <c r="O33" s="18"/>
      <c r="P33" s="18"/>
      <c r="Q33" s="18"/>
      <c r="R33" s="18"/>
      <c r="S33" s="18"/>
      <c r="T33" s="18"/>
      <c r="U33" s="18"/>
      <c r="V33" s="18"/>
      <c r="W33" s="18"/>
      <c r="X33" s="28">
        <v>7</v>
      </c>
      <c r="Y33" s="18"/>
      <c r="Z33" s="18"/>
      <c r="AA33" s="18"/>
      <c r="AB33" s="18"/>
      <c r="AC33" s="18"/>
      <c r="AD33" s="18"/>
      <c r="AE33" s="18"/>
      <c r="AF33" s="18"/>
      <c r="AM33" s="4"/>
      <c r="AN33" s="4"/>
      <c r="AO33" s="4"/>
      <c r="BH33" s="4"/>
      <c r="BI33" s="4"/>
      <c r="BJ33" s="4"/>
      <c r="CC33" s="4"/>
      <c r="CD33" s="4"/>
      <c r="CE33" s="4"/>
      <c r="CX33" s="4"/>
      <c r="CY33" s="4"/>
      <c r="CZ33" s="4"/>
      <c r="DS33" s="4"/>
      <c r="DT33" s="4"/>
      <c r="DU33" s="4"/>
      <c r="EN33" s="4"/>
      <c r="EO33" s="4"/>
      <c r="EP33" s="4"/>
      <c r="FI33" s="4"/>
      <c r="FJ33" s="4"/>
      <c r="FK33" s="4"/>
    </row>
    <row r="34" spans="1:167" s="2" customFormat="1">
      <c r="A34" s="5">
        <v>0.65625</v>
      </c>
      <c r="B34" s="18"/>
      <c r="C34" s="18"/>
      <c r="D34" s="18"/>
      <c r="E34" s="18"/>
      <c r="F34" s="19"/>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M34" s="4"/>
      <c r="AN34" s="4"/>
      <c r="AO34" s="4"/>
      <c r="BH34" s="4"/>
      <c r="BI34" s="4"/>
      <c r="BJ34" s="4"/>
      <c r="CC34" s="4"/>
      <c r="CD34" s="4"/>
      <c r="CE34" s="4"/>
      <c r="CX34" s="4"/>
      <c r="CY34" s="4"/>
      <c r="CZ34" s="4"/>
      <c r="DS34" s="4"/>
      <c r="DT34" s="4"/>
      <c r="DU34" s="4"/>
      <c r="EN34" s="4"/>
      <c r="EO34" s="4"/>
      <c r="EP34" s="4"/>
      <c r="FI34" s="4"/>
      <c r="FJ34" s="4"/>
      <c r="FK34" s="4"/>
    </row>
    <row r="35" spans="1:167" s="2" customFormat="1">
      <c r="A35" s="5">
        <v>0.66666666666666696</v>
      </c>
      <c r="B35" s="18"/>
      <c r="C35" s="18"/>
      <c r="D35" s="18"/>
      <c r="E35" s="18"/>
      <c r="F35" s="19"/>
      <c r="G35" s="18"/>
      <c r="H35" s="18"/>
      <c r="I35" s="18"/>
      <c r="J35" s="18"/>
      <c r="K35" s="18"/>
      <c r="L35" s="18"/>
      <c r="M35" s="18"/>
      <c r="N35" s="18"/>
      <c r="O35" s="18"/>
      <c r="P35" s="18"/>
      <c r="Q35" s="18"/>
      <c r="R35" s="28" t="s">
        <v>121</v>
      </c>
      <c r="S35" s="18"/>
      <c r="T35" s="18"/>
      <c r="U35" s="18"/>
      <c r="V35" s="18"/>
      <c r="W35" s="18"/>
      <c r="X35" s="18"/>
      <c r="Y35" s="18"/>
      <c r="Z35" s="18"/>
      <c r="AA35" s="18"/>
      <c r="AB35" s="18"/>
      <c r="AC35" s="18"/>
      <c r="AD35" s="18"/>
      <c r="AE35" s="18"/>
      <c r="AF35" s="28" t="s">
        <v>121</v>
      </c>
      <c r="AM35" s="4"/>
      <c r="AN35" s="4"/>
      <c r="AO35" s="4"/>
      <c r="BH35" s="4"/>
      <c r="BI35" s="4"/>
      <c r="BJ35" s="4"/>
      <c r="CC35" s="4"/>
      <c r="CD35" s="4"/>
      <c r="CE35" s="4"/>
      <c r="CX35" s="4"/>
      <c r="CY35" s="4"/>
      <c r="CZ35" s="4"/>
      <c r="DS35" s="4"/>
      <c r="DT35" s="4"/>
      <c r="DU35" s="4"/>
      <c r="EN35" s="4"/>
      <c r="EO35" s="4"/>
      <c r="EP35" s="4"/>
      <c r="FI35" s="4"/>
      <c r="FJ35" s="4"/>
      <c r="FK35" s="4"/>
    </row>
    <row r="36" spans="1:167" s="2" customFormat="1">
      <c r="A36" s="5">
        <v>0.67708333333333404</v>
      </c>
      <c r="B36" s="18"/>
      <c r="C36" s="18"/>
      <c r="D36" s="18"/>
      <c r="E36" s="18"/>
      <c r="F36" s="19"/>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M36" s="4"/>
      <c r="AN36" s="4"/>
      <c r="AO36" s="4"/>
      <c r="BH36" s="4"/>
      <c r="BI36" s="4"/>
      <c r="BJ36" s="4"/>
      <c r="CC36" s="4"/>
      <c r="CD36" s="4"/>
      <c r="CE36" s="4"/>
      <c r="CX36" s="4"/>
      <c r="CY36" s="4"/>
      <c r="CZ36" s="4"/>
      <c r="DS36" s="4"/>
      <c r="DT36" s="4"/>
      <c r="DU36" s="4"/>
      <c r="EN36" s="4"/>
      <c r="EO36" s="4"/>
      <c r="EP36" s="4"/>
      <c r="FI36" s="4"/>
      <c r="FJ36" s="4"/>
      <c r="FK36" s="4"/>
    </row>
    <row r="37" spans="1:167" s="2" customFormat="1">
      <c r="A37" s="5">
        <v>0.6875</v>
      </c>
      <c r="B37" s="18"/>
      <c r="C37" s="18"/>
      <c r="D37" s="18"/>
      <c r="E37" s="18"/>
      <c r="F37" s="19"/>
      <c r="G37" s="18"/>
      <c r="H37" s="18"/>
      <c r="I37" s="18"/>
      <c r="J37" s="18"/>
      <c r="K37" s="18"/>
      <c r="L37" s="28">
        <v>1</v>
      </c>
      <c r="M37" s="18"/>
      <c r="N37" s="18"/>
      <c r="O37" s="18"/>
      <c r="P37" s="18"/>
      <c r="Q37" s="28">
        <v>4</v>
      </c>
      <c r="R37" s="18"/>
      <c r="S37" s="18"/>
      <c r="T37" s="18"/>
      <c r="U37" s="18"/>
      <c r="V37" s="18"/>
      <c r="W37" s="18"/>
      <c r="X37" s="18"/>
      <c r="Y37" s="18"/>
      <c r="Z37" s="18"/>
      <c r="AA37" s="18"/>
      <c r="AB37" s="18"/>
      <c r="AC37" s="18"/>
      <c r="AD37" s="18"/>
      <c r="AE37" s="18"/>
      <c r="AF37" s="18"/>
      <c r="AM37" s="4"/>
      <c r="AN37" s="4"/>
      <c r="AO37" s="4"/>
      <c r="BH37" s="4"/>
      <c r="BI37" s="4"/>
      <c r="BJ37" s="4"/>
      <c r="CC37" s="4"/>
      <c r="CD37" s="4"/>
      <c r="CE37" s="4"/>
      <c r="CX37" s="4"/>
      <c r="CY37" s="4"/>
      <c r="CZ37" s="4"/>
      <c r="DS37" s="4"/>
      <c r="DT37" s="4"/>
      <c r="DU37" s="4"/>
      <c r="EN37" s="4"/>
      <c r="EO37" s="4"/>
      <c r="EP37" s="4"/>
      <c r="FI37" s="4"/>
      <c r="FJ37" s="4"/>
      <c r="FK37" s="4"/>
    </row>
    <row r="38" spans="1:167" s="2" customFormat="1">
      <c r="A38" s="5">
        <v>0.69791666666666696</v>
      </c>
      <c r="B38" s="18"/>
      <c r="C38" s="18"/>
      <c r="D38" s="18"/>
      <c r="E38" s="18"/>
      <c r="F38" s="19"/>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M38" s="4"/>
      <c r="AN38" s="4"/>
      <c r="AO38" s="4"/>
      <c r="BH38" s="4"/>
      <c r="BI38" s="4"/>
      <c r="BJ38" s="4"/>
      <c r="CC38" s="4"/>
      <c r="CD38" s="4"/>
      <c r="CE38" s="4"/>
      <c r="CX38" s="4"/>
      <c r="CY38" s="4"/>
      <c r="CZ38" s="4"/>
      <c r="DS38" s="4"/>
      <c r="DT38" s="4"/>
      <c r="DU38" s="4"/>
      <c r="EN38" s="4"/>
      <c r="EO38" s="4"/>
      <c r="EP38" s="4"/>
      <c r="FI38" s="4"/>
      <c r="FJ38" s="4"/>
      <c r="FK38" s="4"/>
    </row>
    <row r="39" spans="1:167" s="2" customFormat="1">
      <c r="A39" s="5">
        <v>0.70833333333333404</v>
      </c>
      <c r="B39" s="20"/>
      <c r="C39" s="18"/>
      <c r="D39" s="18"/>
      <c r="E39" s="18"/>
      <c r="F39" s="19"/>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M39" s="4"/>
      <c r="AN39" s="4"/>
      <c r="AO39" s="4"/>
      <c r="BH39" s="4"/>
      <c r="BI39" s="4"/>
      <c r="BJ39" s="4"/>
      <c r="CC39" s="4"/>
      <c r="CD39" s="4"/>
      <c r="CE39" s="4"/>
      <c r="CX39" s="4"/>
      <c r="CY39" s="4"/>
      <c r="CZ39" s="4"/>
      <c r="DS39" s="4"/>
      <c r="DT39" s="4"/>
      <c r="DU39" s="4"/>
      <c r="EN39" s="4"/>
      <c r="EO39" s="4"/>
      <c r="EP39" s="4"/>
      <c r="FI39" s="4"/>
      <c r="FJ39" s="4"/>
      <c r="FK39" s="4"/>
    </row>
    <row r="40" spans="1:167" s="2" customFormat="1">
      <c r="A40" s="5">
        <v>0.71875</v>
      </c>
      <c r="B40" s="18"/>
      <c r="C40" s="18"/>
      <c r="D40" s="18"/>
      <c r="E40" s="18"/>
      <c r="F40" s="19"/>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M40" s="4"/>
      <c r="AN40" s="4"/>
      <c r="AO40" s="4"/>
      <c r="BH40" s="4"/>
      <c r="BI40" s="4"/>
      <c r="BJ40" s="4"/>
      <c r="CC40" s="4"/>
      <c r="CD40" s="4"/>
      <c r="CE40" s="4"/>
      <c r="CX40" s="4"/>
      <c r="CY40" s="4"/>
      <c r="CZ40" s="4"/>
      <c r="DS40" s="4"/>
      <c r="DT40" s="4"/>
      <c r="DU40" s="4"/>
      <c r="EN40" s="4"/>
      <c r="EO40" s="4"/>
      <c r="EP40" s="4"/>
      <c r="FI40" s="4"/>
      <c r="FJ40" s="4"/>
      <c r="FK40" s="4"/>
    </row>
    <row r="41" spans="1:167" s="2" customFormat="1">
      <c r="A41" s="5">
        <v>0.72916666666666696</v>
      </c>
      <c r="B41" s="18"/>
      <c r="C41" s="18"/>
      <c r="D41" s="18"/>
      <c r="E41" s="18"/>
      <c r="F41" s="19"/>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M41" s="4"/>
      <c r="AN41" s="4"/>
      <c r="AO41" s="4"/>
      <c r="BH41" s="4"/>
      <c r="BI41" s="4"/>
      <c r="BJ41" s="4"/>
      <c r="CC41" s="4"/>
      <c r="CD41" s="4"/>
      <c r="CE41" s="4"/>
      <c r="CX41" s="4"/>
      <c r="CY41" s="4"/>
      <c r="CZ41" s="4"/>
      <c r="DS41" s="4"/>
      <c r="DT41" s="4"/>
      <c r="DU41" s="4"/>
      <c r="EN41" s="4"/>
      <c r="EO41" s="4"/>
      <c r="EP41" s="4"/>
      <c r="FI41" s="4"/>
      <c r="FJ41" s="4"/>
      <c r="FK41" s="4"/>
    </row>
    <row r="42" spans="1:167" s="2" customFormat="1" ht="12.75" customHeight="1">
      <c r="A42" s="5">
        <v>0.73958333333333404</v>
      </c>
      <c r="B42" s="18"/>
      <c r="C42" s="18"/>
      <c r="D42" s="18"/>
      <c r="E42" s="18"/>
      <c r="F42" s="19"/>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M42" s="4"/>
      <c r="AN42" s="4"/>
      <c r="AO42" s="4"/>
      <c r="BH42" s="4"/>
      <c r="BI42" s="4"/>
      <c r="BJ42" s="4"/>
      <c r="CC42" s="4"/>
      <c r="CD42" s="4"/>
      <c r="CE42" s="4"/>
      <c r="CX42" s="4"/>
      <c r="CY42" s="4"/>
      <c r="CZ42" s="4"/>
      <c r="DS42" s="4"/>
      <c r="DT42" s="4"/>
      <c r="DU42" s="4"/>
      <c r="EN42" s="4"/>
      <c r="EO42" s="4"/>
      <c r="EP42" s="4"/>
      <c r="FI42" s="4"/>
      <c r="FJ42" s="4"/>
      <c r="FK42" s="4"/>
    </row>
    <row r="43" spans="1:167" s="2" customFormat="1" ht="12.75" customHeight="1">
      <c r="A43" s="5">
        <v>0.749999999999998</v>
      </c>
      <c r="B43" s="31"/>
      <c r="C43" s="31"/>
      <c r="D43" s="31"/>
      <c r="E43" s="31"/>
      <c r="F43" s="40"/>
      <c r="G43" s="31"/>
      <c r="H43" s="31"/>
      <c r="I43" s="31"/>
      <c r="J43" s="31"/>
      <c r="K43" s="31"/>
      <c r="L43" s="31"/>
      <c r="M43" s="31"/>
      <c r="N43" s="31"/>
      <c r="O43" s="31"/>
      <c r="P43" s="31"/>
      <c r="Q43" s="31"/>
      <c r="R43" s="31"/>
      <c r="S43" s="31"/>
      <c r="T43" s="31"/>
      <c r="U43" s="31"/>
      <c r="V43" s="31"/>
      <c r="W43" s="31"/>
      <c r="X43" s="31"/>
      <c r="Y43" s="42">
        <v>1</v>
      </c>
      <c r="Z43" s="31"/>
      <c r="AA43" s="31"/>
      <c r="AB43" s="31"/>
      <c r="AC43" s="31"/>
      <c r="AD43" s="31"/>
      <c r="AE43" s="31"/>
      <c r="AF43" s="31"/>
      <c r="AM43" s="4"/>
      <c r="AN43" s="4"/>
      <c r="AO43" s="4"/>
      <c r="BH43" s="4"/>
      <c r="BI43" s="4"/>
      <c r="BJ43" s="4"/>
      <c r="CC43" s="4"/>
      <c r="CD43" s="4"/>
      <c r="CE43" s="4"/>
      <c r="CX43" s="4"/>
      <c r="CY43" s="4"/>
      <c r="CZ43" s="4"/>
      <c r="DS43" s="4"/>
      <c r="DT43" s="4"/>
      <c r="DU43" s="4"/>
      <c r="EN43" s="4"/>
      <c r="EO43" s="4"/>
      <c r="EP43" s="4"/>
      <c r="FI43" s="4"/>
      <c r="FJ43" s="4"/>
      <c r="FK43" s="4"/>
    </row>
    <row r="44" spans="1:167" s="2" customFormat="1" ht="12.75" customHeight="1">
      <c r="A44" s="5">
        <v>0.76041666666666397</v>
      </c>
      <c r="B44" s="31"/>
      <c r="C44" s="31"/>
      <c r="D44" s="31"/>
      <c r="E44" s="31"/>
      <c r="F44" s="40"/>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M44" s="4"/>
      <c r="AN44" s="4"/>
      <c r="AO44" s="4"/>
      <c r="BH44" s="4"/>
      <c r="BI44" s="4"/>
      <c r="BJ44" s="4"/>
      <c r="CC44" s="4"/>
      <c r="CD44" s="4"/>
      <c r="CE44" s="4"/>
      <c r="CX44" s="4"/>
      <c r="CY44" s="4"/>
      <c r="CZ44" s="4"/>
      <c r="DS44" s="4"/>
      <c r="DT44" s="4"/>
      <c r="DU44" s="4"/>
      <c r="EN44" s="4"/>
      <c r="EO44" s="4"/>
      <c r="EP44" s="4"/>
      <c r="FI44" s="4"/>
      <c r="FJ44" s="4"/>
      <c r="FK44" s="4"/>
    </row>
    <row r="45" spans="1:167" s="2" customFormat="1" ht="12.75" customHeight="1">
      <c r="A45" s="5">
        <v>0.77083333333333004</v>
      </c>
      <c r="B45" s="31"/>
      <c r="C45" s="31"/>
      <c r="D45" s="31"/>
      <c r="E45" s="31"/>
      <c r="F45" s="40"/>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M45" s="4"/>
      <c r="AN45" s="4"/>
      <c r="AO45" s="4"/>
      <c r="BH45" s="4"/>
      <c r="BI45" s="4"/>
      <c r="BJ45" s="4"/>
      <c r="CC45" s="4"/>
      <c r="CD45" s="4"/>
      <c r="CE45" s="4"/>
      <c r="CX45" s="4"/>
      <c r="CY45" s="4"/>
      <c r="CZ45" s="4"/>
      <c r="DS45" s="4"/>
      <c r="DT45" s="4"/>
      <c r="DU45" s="4"/>
      <c r="EN45" s="4"/>
      <c r="EO45" s="4"/>
      <c r="EP45" s="4"/>
      <c r="FI45" s="4"/>
      <c r="FJ45" s="4"/>
      <c r="FK45" s="4"/>
    </row>
    <row r="46" spans="1:167" s="2" customFormat="1" ht="12.75" customHeight="1">
      <c r="A46" s="5">
        <v>0.781249999999996</v>
      </c>
      <c r="B46" s="31"/>
      <c r="C46" s="31"/>
      <c r="D46" s="31"/>
      <c r="E46" s="31"/>
      <c r="F46" s="40"/>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M46" s="4"/>
      <c r="AN46" s="4"/>
      <c r="AO46" s="4"/>
      <c r="BH46" s="4"/>
      <c r="BI46" s="4"/>
      <c r="BJ46" s="4"/>
      <c r="CC46" s="4"/>
      <c r="CD46" s="4"/>
      <c r="CE46" s="4"/>
      <c r="CX46" s="4"/>
      <c r="CY46" s="4"/>
      <c r="CZ46" s="4"/>
      <c r="DS46" s="4"/>
      <c r="DT46" s="4"/>
      <c r="DU46" s="4"/>
      <c r="EN46" s="4"/>
      <c r="EO46" s="4"/>
      <c r="EP46" s="4"/>
      <c r="FI46" s="4"/>
      <c r="FJ46" s="4"/>
      <c r="FK46" s="4"/>
    </row>
    <row r="47" spans="1:167" s="2" customFormat="1" ht="12.75" customHeight="1">
      <c r="A47" s="5">
        <v>0.79166666666666197</v>
      </c>
      <c r="B47" s="31"/>
      <c r="C47" s="31"/>
      <c r="D47" s="31"/>
      <c r="E47" s="31"/>
      <c r="F47" s="40"/>
      <c r="G47" s="31"/>
      <c r="H47" s="31"/>
      <c r="I47" s="31"/>
      <c r="J47" s="31"/>
      <c r="K47" s="31"/>
      <c r="L47" s="31"/>
      <c r="M47" s="31"/>
      <c r="N47" s="31"/>
      <c r="O47" s="31"/>
      <c r="P47" s="31"/>
      <c r="Q47" s="31"/>
      <c r="R47" s="31"/>
      <c r="S47" s="31"/>
      <c r="T47" s="31"/>
      <c r="U47" s="31"/>
      <c r="V47" s="31"/>
      <c r="W47" s="31"/>
      <c r="X47" s="31"/>
      <c r="Y47" s="31"/>
      <c r="Z47" s="31"/>
      <c r="AA47" s="31"/>
      <c r="AB47" s="31"/>
      <c r="AC47" s="31"/>
      <c r="AD47" s="42">
        <v>43</v>
      </c>
      <c r="AE47" s="31"/>
      <c r="AF47" s="31"/>
      <c r="AM47" s="4"/>
      <c r="AN47" s="4"/>
      <c r="AO47" s="4"/>
      <c r="BH47" s="4"/>
      <c r="BI47" s="4"/>
      <c r="BJ47" s="4"/>
      <c r="CC47" s="4"/>
      <c r="CD47" s="4"/>
      <c r="CE47" s="4"/>
      <c r="CX47" s="4"/>
      <c r="CY47" s="4"/>
      <c r="CZ47" s="4"/>
      <c r="DS47" s="4"/>
      <c r="DT47" s="4"/>
      <c r="DU47" s="4"/>
      <c r="EN47" s="4"/>
      <c r="EO47" s="4"/>
      <c r="EP47" s="4"/>
      <c r="FI47" s="4"/>
      <c r="FJ47" s="4"/>
      <c r="FK47" s="4"/>
    </row>
    <row r="48" spans="1:167" s="2" customFormat="1" ht="12.75" customHeight="1">
      <c r="A48" s="5">
        <v>0.80208333333332804</v>
      </c>
      <c r="B48" s="31"/>
      <c r="C48" s="31"/>
      <c r="D48" s="31"/>
      <c r="E48" s="31"/>
      <c r="F48" s="40"/>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M48" s="4"/>
      <c r="AN48" s="4"/>
      <c r="AO48" s="4"/>
      <c r="BH48" s="4"/>
      <c r="BI48" s="4"/>
      <c r="BJ48" s="4"/>
      <c r="CC48" s="4"/>
      <c r="CD48" s="4"/>
      <c r="CE48" s="4"/>
      <c r="CX48" s="4"/>
      <c r="CY48" s="4"/>
      <c r="CZ48" s="4"/>
      <c r="DS48" s="4"/>
      <c r="DT48" s="4"/>
      <c r="DU48" s="4"/>
      <c r="EN48" s="4"/>
      <c r="EO48" s="4"/>
      <c r="EP48" s="4"/>
      <c r="FI48" s="4"/>
      <c r="FJ48" s="4"/>
      <c r="FK48" s="4"/>
    </row>
    <row r="49" spans="1:167" s="2" customFormat="1" ht="12.75" customHeight="1">
      <c r="A49" s="5">
        <v>0.812499999999994</v>
      </c>
      <c r="B49" s="31"/>
      <c r="C49" s="31"/>
      <c r="D49" s="31"/>
      <c r="E49" s="31"/>
      <c r="F49" s="40"/>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M49" s="4"/>
      <c r="AN49" s="4"/>
      <c r="AO49" s="4"/>
      <c r="BH49" s="4"/>
      <c r="BI49" s="4"/>
      <c r="BJ49" s="4"/>
      <c r="CC49" s="4"/>
      <c r="CD49" s="4"/>
      <c r="CE49" s="4"/>
      <c r="CX49" s="4"/>
      <c r="CY49" s="4"/>
      <c r="CZ49" s="4"/>
      <c r="DS49" s="4"/>
      <c r="DT49" s="4"/>
      <c r="DU49" s="4"/>
      <c r="EN49" s="4"/>
      <c r="EO49" s="4"/>
      <c r="EP49" s="4"/>
      <c r="FI49" s="4"/>
      <c r="FJ49" s="4"/>
      <c r="FK49" s="4"/>
    </row>
    <row r="50" spans="1:167" s="2" customFormat="1" ht="12.75" customHeight="1">
      <c r="A50" s="5">
        <v>0.82291666666665997</v>
      </c>
      <c r="B50" s="31"/>
      <c r="C50" s="31"/>
      <c r="D50" s="31"/>
      <c r="E50" s="31"/>
      <c r="F50" s="40"/>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M50" s="4"/>
      <c r="AN50" s="4"/>
      <c r="AO50" s="4"/>
      <c r="BH50" s="4"/>
      <c r="BI50" s="4"/>
      <c r="BJ50" s="4"/>
      <c r="CC50" s="4"/>
      <c r="CD50" s="4"/>
      <c r="CE50" s="4"/>
      <c r="CX50" s="4"/>
      <c r="CY50" s="4"/>
      <c r="CZ50" s="4"/>
      <c r="DS50" s="4"/>
      <c r="DT50" s="4"/>
      <c r="DU50" s="4"/>
      <c r="EN50" s="4"/>
      <c r="EO50" s="4"/>
      <c r="EP50" s="4"/>
      <c r="FI50" s="4"/>
      <c r="FJ50" s="4"/>
      <c r="FK50" s="4"/>
    </row>
    <row r="51" spans="1:167" s="2" customFormat="1" ht="13.5" thickBot="1">
      <c r="A51" s="5">
        <v>0.83333333333332604</v>
      </c>
      <c r="B51" s="22"/>
      <c r="C51" s="22"/>
      <c r="D51" s="22"/>
      <c r="E51" s="22"/>
      <c r="F51" s="23"/>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M51" s="4"/>
      <c r="AN51" s="4"/>
      <c r="AO51" s="4"/>
      <c r="BH51" s="4"/>
      <c r="BI51" s="4"/>
      <c r="BJ51" s="4"/>
      <c r="CC51" s="4"/>
      <c r="CD51" s="4"/>
      <c r="CE51" s="4"/>
      <c r="CX51" s="4"/>
      <c r="CY51" s="4"/>
      <c r="CZ51" s="4"/>
      <c r="DS51" s="4"/>
      <c r="DT51" s="4"/>
      <c r="DU51" s="4"/>
      <c r="EN51" s="4"/>
      <c r="EO51" s="4"/>
      <c r="EP51" s="4"/>
      <c r="FI51" s="4"/>
      <c r="FJ51" s="4"/>
      <c r="FK51" s="4"/>
    </row>
    <row r="52" spans="1:167"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row>
    <row r="53" spans="1:167"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row>
    <row r="54" spans="1:167"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c r="AF54" s="7"/>
    </row>
    <row r="55" spans="1:167" s="2" customFormat="1">
      <c r="A55" s="7"/>
      <c r="B55" s="11"/>
      <c r="I55" s="7"/>
      <c r="J55" s="7"/>
      <c r="K55" s="7"/>
      <c r="L55" s="7"/>
      <c r="M55" s="7"/>
      <c r="N55" s="7"/>
      <c r="O55" s="7"/>
      <c r="P55" s="7"/>
      <c r="Q55" s="7"/>
      <c r="R55" s="7"/>
      <c r="S55" s="7"/>
      <c r="T55" s="7"/>
      <c r="U55" s="7"/>
      <c r="V55" s="7"/>
      <c r="W55" s="7"/>
      <c r="X55" s="7"/>
      <c r="Y55" s="7"/>
      <c r="Z55" s="7"/>
      <c r="AA55" s="7"/>
      <c r="AB55" s="7"/>
      <c r="AC55" s="7"/>
      <c r="AD55" s="7"/>
      <c r="AE55" s="7"/>
      <c r="AF55" s="7"/>
    </row>
    <row r="56" spans="1:167"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c r="AF56" s="7"/>
    </row>
    <row r="57" spans="1:167"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row>
    <row r="58" spans="1:167"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row>
    <row r="59" spans="1:167"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167"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row>
    <row r="61" spans="1:167"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167"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167"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row>
    <row r="64" spans="1:167"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row>
    <row r="65" spans="1:32"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row>
    <row r="70" spans="1:32"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row>
    <row r="71" spans="1:32"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row>
    <row r="72" spans="1:32"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row>
    <row r="73" spans="1:32"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row>
    <row r="74" spans="1:32"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row>
    <row r="75" spans="1:32"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row>
    <row r="76" spans="1:32"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row>
    <row r="77" spans="1:32"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row>
    <row r="78" spans="1:32"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row>
    <row r="79" spans="1:32"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row>
    <row r="80" spans="1:32"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row>
    <row r="81" spans="1:32"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row>
    <row r="82" spans="1:32"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row>
    <row r="83" spans="1:32"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row>
    <row r="84" spans="1:32"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row>
    <row r="86" spans="1:32"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row>
    <row r="87" spans="1:32"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row>
    <row r="88" spans="1:32"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row>
    <row r="89" spans="1:32"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row>
    <row r="90" spans="1:32"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row>
    <row r="91" spans="1:32"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row>
    <row r="92" spans="1:32"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row>
    <row r="93" spans="1:32"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row>
    <row r="94" spans="1:32"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row>
    <row r="95" spans="1:32"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row>
    <row r="96" spans="1:32"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row>
    <row r="97" spans="1:32"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row>
    <row r="98" spans="1:32"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row>
    <row r="100" spans="1:32"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row>
    <row r="101" spans="1:32"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row>
    <row r="102" spans="1:32"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row>
    <row r="103" spans="1:32"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row>
    <row r="104" spans="1:32"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row>
    <row r="105" spans="1:32"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row>
    <row r="106" spans="1:32"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row>
    <row r="107" spans="1:32"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row>
    <row r="108" spans="1:32"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row>
    <row r="110" spans="1:32"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row>
    <row r="111" spans="1:32"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row>
    <row r="112" spans="1:32"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row>
    <row r="113" spans="1:32"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row>
    <row r="114" spans="1:32"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row>
    <row r="115" spans="1:32"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row>
    <row r="116" spans="1:32"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row>
    <row r="117" spans="1:32"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row>
    <row r="118" spans="1:32"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row>
    <row r="119" spans="1:32"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row>
    <row r="120" spans="1:32"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row>
    <row r="121" spans="1:32"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row>
    <row r="122" spans="1:32"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row>
    <row r="123" spans="1:32"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row>
    <row r="124" spans="1:32"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sheetData>
  <sheetProtection sheet="1" formatCells="0" insertHyperlinks="0"/>
  <mergeCells count="9">
    <mergeCell ref="B1:AF1"/>
    <mergeCell ref="AK20:AN20"/>
    <mergeCell ref="AR20:AU20"/>
    <mergeCell ref="K56:T56"/>
    <mergeCell ref="M54:O54"/>
    <mergeCell ref="K54:L54"/>
    <mergeCell ref="AI5:AV16"/>
    <mergeCell ref="AI24:AJ24"/>
    <mergeCell ref="AI18:AJ18"/>
  </mergeCells>
  <phoneticPr fontId="3" type="noConversion"/>
  <conditionalFormatting sqref="B4:B51 D3:D6 C3:C51 D8:D31 D32:E51 E3:E22 E24:E31 F3:I51 J28:K51 J3:J27 K3:K26 L3:W51 X3:X32 X34:X51 Y3:AF51">
    <cfRule type="cellIs" priority="1" stopIfTrue="1" operator="notEqual">
      <formula>0</formula>
    </cfRule>
    <cfRule type="expression" dxfId="94" priority="2" stopIfTrue="1">
      <formula>OR(WEEKDAY(B$2)=1,WEEKDAY(B$2)=7)</formula>
    </cfRule>
    <cfRule type="expression" dxfId="93" priority="3" stopIfTrue="1">
      <formula>B$2=TODAY()</formula>
    </cfRule>
  </conditionalFormatting>
  <conditionalFormatting sqref="D7 B3">
    <cfRule type="cellIs" priority="4" stopIfTrue="1" operator="notEqual">
      <formula>0</formula>
    </cfRule>
    <cfRule type="expression" dxfId="92" priority="5" stopIfTrue="1">
      <formula>OR(WEEKDAY(XFD$2)=1,WEEKDAY(XFD$2)=7)</formula>
    </cfRule>
    <cfRule type="expression" dxfId="91" priority="6" stopIfTrue="1">
      <formula>XFD$2=TODAY()</formula>
    </cfRule>
  </conditionalFormatting>
  <conditionalFormatting sqref="E23 K27">
    <cfRule type="cellIs" priority="7" stopIfTrue="1" operator="notEqual">
      <formula>0</formula>
    </cfRule>
    <cfRule type="expression" dxfId="90" priority="8" stopIfTrue="1">
      <formula>OR(WEEKDAY(D$2)=1,WEEKDAY(D$2)=7)</formula>
    </cfRule>
    <cfRule type="expression" dxfId="89" priority="9" stopIfTrue="1">
      <formula>D$2=TODAY()</formula>
    </cfRule>
  </conditionalFormatting>
  <conditionalFormatting sqref="X33">
    <cfRule type="cellIs" priority="10" stopIfTrue="1" operator="notEqual">
      <formula>0</formula>
    </cfRule>
    <cfRule type="expression" dxfId="88" priority="11" stopIfTrue="1">
      <formula>OR(WEEKDAY(Y$2)=1,WEEKDAY(Y$2)=7)</formula>
    </cfRule>
    <cfRule type="expression" dxfId="87" priority="12" stopIfTrue="1">
      <formula>Y$2=TODAY()</formula>
    </cfRule>
  </conditionalFormatting>
  <conditionalFormatting sqref="B2:AF2">
    <cfRule type="cellIs" dxfId="86" priority="13" stopIfTrue="1" operator="equal">
      <formula>TODAY()</formula>
    </cfRule>
  </conditionalFormatting>
  <pageMargins left="0.75" right="0.75" top="1" bottom="1" header="0.5" footer="0.5"/>
  <pageSetup paperSize="9" scale="79" orientation="portrait" horizontalDpi="200" verticalDpi="200" r:id="rId1"/>
  <headerFooter alignWithMargins="0"/>
  <rowBreaks count="1" manualBreakCount="1">
    <brk id="51" max="16383" man="1"/>
  </rowBreaks>
  <colBreaks count="1" manualBreakCount="1">
    <brk id="32"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74759" r:id="rId4" name="Button 7">
              <controlPr defaultSize="0" print="0" autoFill="0" autoPict="0" macro="[0]!procurar">
                <anchor moveWithCells="1" sizeWithCells="1">
                  <from>
                    <xdr:col>36</xdr:col>
                    <xdr:colOff>28575</xdr:colOff>
                    <xdr:row>31</xdr:row>
                    <xdr:rowOff>76200</xdr:rowOff>
                  </from>
                  <to>
                    <xdr:col>45</xdr:col>
                    <xdr:colOff>66675</xdr:colOff>
                    <xdr:row>35</xdr:row>
                    <xdr:rowOff>0</xdr:rowOff>
                  </to>
                </anchor>
              </controlPr>
            </control>
          </mc:Choice>
        </mc:AlternateContent>
        <mc:AlternateContent xmlns:mc="http://schemas.openxmlformats.org/markup-compatibility/2006">
          <mc:Choice Requires="x14">
            <control shapeId="74890" r:id="rId5" name="Button 138">
              <controlPr defaultSize="0" print="0" autoFill="0" autoPict="0" macro="[0]!_xludf.Save">
                <anchor moveWithCells="1" sizeWithCells="1">
                  <from>
                    <xdr:col>36</xdr:col>
                    <xdr:colOff>28575</xdr:colOff>
                    <xdr:row>37</xdr:row>
                    <xdr:rowOff>0</xdr:rowOff>
                  </from>
                  <to>
                    <xdr:col>45</xdr:col>
                    <xdr:colOff>66675</xdr:colOff>
                    <xdr:row>40</xdr:row>
                    <xdr:rowOff>85725</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6">
    <tabColor indexed="11"/>
  </sheetPr>
  <dimension ref="A1:FK798"/>
  <sheetViews>
    <sheetView zoomScaleNormal="100" workbookViewId="0">
      <pane xSplit="1" ySplit="2" topLeftCell="B3" activePane="bottomRight" state="frozenSplit"/>
      <selection activeCell="B3" sqref="B3"/>
      <selection pane="topRight" activeCell="B3" sqref="B3"/>
      <selection pane="bottomLeft" activeCell="B3" sqref="B3"/>
      <selection pane="bottomRight" activeCell="M12" sqref="M12"/>
    </sheetView>
  </sheetViews>
  <sheetFormatPr defaultColWidth="3.28515625" defaultRowHeight="12.75"/>
  <cols>
    <col min="1" max="1" width="6.85546875" style="7" customWidth="1"/>
    <col min="2" max="2" width="3.28515625" style="11"/>
    <col min="3" max="33" width="3.28515625" style="7"/>
    <col min="34" max="34" width="3.28515625" style="7" customWidth="1"/>
    <col min="35" max="16384" width="3.28515625" style="7"/>
  </cols>
  <sheetData>
    <row r="1" spans="1:167" s="2" customFormat="1" ht="13.5" thickBot="1">
      <c r="A1" s="1">
        <v>2018</v>
      </c>
      <c r="B1" s="678" t="str">
        <f ca="1">LEFT(RIGHT(CELL("filename",D9),LEN(CELL("filename",D9))-FIND("]",CELL("filename",D9))),MIN(FIND({1;2;3;4;5;6;7;8;9;0},RIGHT(CELL("filename",D9),LEN(CELL("filename",D9))-FIND("]",CELL("filename",D9)))&amp;1234567890))-1)</f>
        <v>Setembro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2" t="str">
        <f ca="1">IF($B$1="Janeiro",1,IF($B$1="Fevereiro",2,IF($B$1="Março",3,IF($B$1="Abril",4,IF($B$1="Maio",5,IF($B$1="Junho",6,""))))))</f>
        <v/>
      </c>
      <c r="AH1" s="2">
        <f ca="1">IF($B$1="Julho",7,IF($B$1="Agosto",8,IF($B$1="Setembro",9,IF($B$1="Outubro",10,IF($B$1="Novembro",11,IF($B$1="Dezembro",12,""))))))</f>
        <v>9</v>
      </c>
    </row>
    <row r="2" spans="1:167" s="2" customFormat="1" ht="13.5" thickBot="1">
      <c r="A2" s="1" t="str">
        <f ca="1">CONCATENATE(AG1,AH1)</f>
        <v>9</v>
      </c>
      <c r="B2" s="10">
        <f ca="1">DATE($A$1,$A$2,1)</f>
        <v>43344</v>
      </c>
      <c r="C2" s="10">
        <f t="shared" ref="C2:AE2" ca="1" si="0">B2+1</f>
        <v>43345</v>
      </c>
      <c r="D2" s="10">
        <f t="shared" ca="1" si="0"/>
        <v>43346</v>
      </c>
      <c r="E2" s="10">
        <f t="shared" ca="1" si="0"/>
        <v>43347</v>
      </c>
      <c r="F2" s="10">
        <f t="shared" ca="1" si="0"/>
        <v>43348</v>
      </c>
      <c r="G2" s="10">
        <f t="shared" ca="1" si="0"/>
        <v>43349</v>
      </c>
      <c r="H2" s="10">
        <f t="shared" ca="1" si="0"/>
        <v>43350</v>
      </c>
      <c r="I2" s="10">
        <f t="shared" ca="1" si="0"/>
        <v>43351</v>
      </c>
      <c r="J2" s="10">
        <f t="shared" ca="1" si="0"/>
        <v>43352</v>
      </c>
      <c r="K2" s="10">
        <f t="shared" ca="1" si="0"/>
        <v>43353</v>
      </c>
      <c r="L2" s="10">
        <f t="shared" ca="1" si="0"/>
        <v>43354</v>
      </c>
      <c r="M2" s="10">
        <f t="shared" ca="1" si="0"/>
        <v>43355</v>
      </c>
      <c r="N2" s="10">
        <f t="shared" ca="1" si="0"/>
        <v>43356</v>
      </c>
      <c r="O2" s="10">
        <f t="shared" ca="1" si="0"/>
        <v>43357</v>
      </c>
      <c r="P2" s="10">
        <f t="shared" ca="1" si="0"/>
        <v>43358</v>
      </c>
      <c r="Q2" s="10">
        <f t="shared" ca="1" si="0"/>
        <v>43359</v>
      </c>
      <c r="R2" s="10">
        <f t="shared" ca="1" si="0"/>
        <v>43360</v>
      </c>
      <c r="S2" s="10">
        <f t="shared" ca="1" si="0"/>
        <v>43361</v>
      </c>
      <c r="T2" s="10">
        <f t="shared" ca="1" si="0"/>
        <v>43362</v>
      </c>
      <c r="U2" s="10">
        <f t="shared" ca="1" si="0"/>
        <v>43363</v>
      </c>
      <c r="V2" s="10">
        <f t="shared" ca="1" si="0"/>
        <v>43364</v>
      </c>
      <c r="W2" s="10">
        <f t="shared" ca="1" si="0"/>
        <v>43365</v>
      </c>
      <c r="X2" s="10">
        <f t="shared" ca="1" si="0"/>
        <v>43366</v>
      </c>
      <c r="Y2" s="10">
        <f t="shared" ca="1" si="0"/>
        <v>43367</v>
      </c>
      <c r="Z2" s="10">
        <f t="shared" ca="1" si="0"/>
        <v>43368</v>
      </c>
      <c r="AA2" s="10">
        <f t="shared" ca="1" si="0"/>
        <v>43369</v>
      </c>
      <c r="AB2" s="10">
        <f t="shared" ca="1" si="0"/>
        <v>43370</v>
      </c>
      <c r="AC2" s="10">
        <f t="shared" ca="1" si="0"/>
        <v>43371</v>
      </c>
      <c r="AD2" s="10">
        <f t="shared" ca="1" si="0"/>
        <v>43372</v>
      </c>
      <c r="AE2" s="10">
        <f t="shared" ca="1" si="0"/>
        <v>43373</v>
      </c>
      <c r="AF2" s="10">
        <v>31</v>
      </c>
    </row>
    <row r="3" spans="1:167" s="2" customFormat="1">
      <c r="A3" s="3">
        <v>0.33333333333333331</v>
      </c>
      <c r="B3" s="290"/>
      <c r="C3" s="136"/>
      <c r="D3" s="127" t="s">
        <v>121</v>
      </c>
      <c r="E3" s="136"/>
      <c r="F3" s="138"/>
      <c r="G3" s="138"/>
      <c r="H3" s="138"/>
      <c r="I3" s="138"/>
      <c r="J3" s="138"/>
      <c r="K3" s="138"/>
      <c r="L3" s="138"/>
      <c r="M3" s="138"/>
      <c r="N3" s="138"/>
      <c r="O3" s="138"/>
      <c r="P3" s="34"/>
      <c r="Q3" s="138"/>
      <c r="R3" s="138"/>
      <c r="S3" s="138"/>
      <c r="T3" s="138"/>
      <c r="U3" s="346" t="s">
        <v>121</v>
      </c>
      <c r="V3" s="138"/>
      <c r="W3" s="138"/>
      <c r="X3" s="138"/>
      <c r="Y3" s="138"/>
      <c r="Z3" s="346" t="s">
        <v>121</v>
      </c>
      <c r="AA3" s="346">
        <v>2</v>
      </c>
      <c r="AB3" s="138"/>
      <c r="AC3" s="138"/>
      <c r="AD3" s="138"/>
      <c r="AE3" s="138"/>
      <c r="AF3" s="136"/>
      <c r="AM3" s="4"/>
      <c r="AN3" s="4"/>
      <c r="AO3" s="4"/>
      <c r="BH3" s="4"/>
      <c r="BI3" s="4"/>
      <c r="BJ3" s="4"/>
      <c r="CC3" s="4"/>
      <c r="CD3" s="4"/>
      <c r="CE3" s="4"/>
      <c r="CX3" s="4"/>
      <c r="CY3" s="4"/>
      <c r="CZ3" s="4"/>
      <c r="DS3" s="4"/>
      <c r="DT3" s="4"/>
      <c r="DU3" s="4"/>
      <c r="EN3" s="4"/>
      <c r="EO3" s="4"/>
      <c r="EP3" s="4"/>
      <c r="FI3" s="4"/>
      <c r="FJ3" s="4"/>
      <c r="FK3" s="4"/>
    </row>
    <row r="4" spans="1:167" s="2" customFormat="1">
      <c r="A4" s="5">
        <v>0.34375</v>
      </c>
      <c r="B4" s="136"/>
      <c r="C4" s="136"/>
      <c r="D4" s="136"/>
      <c r="E4" s="136"/>
      <c r="F4" s="136"/>
      <c r="G4" s="136"/>
      <c r="H4" s="136"/>
      <c r="I4" s="136"/>
      <c r="J4" s="136"/>
      <c r="K4" s="136"/>
      <c r="L4" s="136"/>
      <c r="M4" s="136"/>
      <c r="N4" s="136"/>
      <c r="O4" s="136"/>
      <c r="P4" s="35"/>
      <c r="Q4" s="136"/>
      <c r="R4" s="136"/>
      <c r="S4" s="136"/>
      <c r="T4" s="136"/>
      <c r="U4" s="136"/>
      <c r="V4" s="136"/>
      <c r="W4" s="136"/>
      <c r="X4" s="136"/>
      <c r="Y4" s="136"/>
      <c r="Z4" s="136"/>
      <c r="AA4" s="136"/>
      <c r="AB4" s="136"/>
      <c r="AC4" s="136"/>
      <c r="AD4" s="136"/>
      <c r="AE4" s="136"/>
      <c r="AF4" s="136"/>
      <c r="AM4" s="4"/>
      <c r="AN4" s="4"/>
      <c r="AO4" s="4"/>
      <c r="BH4" s="4"/>
      <c r="BI4" s="4"/>
      <c r="BJ4" s="4"/>
      <c r="CC4" s="4"/>
      <c r="CD4" s="4"/>
      <c r="CE4" s="4"/>
      <c r="CX4" s="4"/>
      <c r="CY4" s="4"/>
      <c r="CZ4" s="4"/>
      <c r="DS4" s="4"/>
      <c r="DT4" s="4"/>
      <c r="DU4" s="4"/>
      <c r="EN4" s="4"/>
      <c r="EO4" s="4"/>
      <c r="EP4" s="4"/>
      <c r="FI4" s="4"/>
      <c r="FJ4" s="4"/>
      <c r="FK4" s="4"/>
    </row>
    <row r="5" spans="1:167" s="2" customFormat="1" ht="12.75" customHeight="1">
      <c r="A5" s="5">
        <v>0.35416666666666669</v>
      </c>
      <c r="B5" s="136"/>
      <c r="C5" s="136"/>
      <c r="D5" s="136"/>
      <c r="E5" s="136"/>
      <c r="F5" s="136"/>
      <c r="G5" s="136"/>
      <c r="H5" s="136"/>
      <c r="I5" s="136"/>
      <c r="J5" s="136"/>
      <c r="K5" s="136"/>
      <c r="L5" s="136"/>
      <c r="M5" s="136"/>
      <c r="N5" s="136"/>
      <c r="O5" s="136"/>
      <c r="P5" s="35"/>
      <c r="Q5" s="136"/>
      <c r="R5" s="127" t="s">
        <v>121</v>
      </c>
      <c r="S5" s="127" t="s">
        <v>121</v>
      </c>
      <c r="T5" s="127" t="s">
        <v>121</v>
      </c>
      <c r="U5" s="127" t="s">
        <v>121</v>
      </c>
      <c r="V5" s="127" t="s">
        <v>121</v>
      </c>
      <c r="W5" s="136"/>
      <c r="X5" s="136"/>
      <c r="Y5" s="136"/>
      <c r="Z5" s="136"/>
      <c r="AA5" s="136"/>
      <c r="AB5" s="136"/>
      <c r="AC5" s="136"/>
      <c r="AD5" s="136"/>
      <c r="AE5" s="136"/>
      <c r="AF5" s="136"/>
      <c r="AI5" s="682" t="s">
        <v>117</v>
      </c>
      <c r="AJ5" s="682"/>
      <c r="AK5" s="682"/>
      <c r="AL5" s="682"/>
      <c r="AM5" s="682"/>
      <c r="AN5" s="682"/>
      <c r="AO5" s="682"/>
      <c r="AP5" s="682"/>
      <c r="AQ5" s="682"/>
      <c r="AR5" s="682"/>
      <c r="AS5" s="682"/>
      <c r="AT5" s="682"/>
      <c r="AU5" s="682"/>
      <c r="AV5" s="682"/>
      <c r="BH5" s="4"/>
      <c r="BI5" s="4"/>
      <c r="BJ5" s="4"/>
      <c r="CC5" s="4"/>
      <c r="CD5" s="4"/>
      <c r="CE5" s="4"/>
      <c r="CX5" s="4"/>
      <c r="CY5" s="4"/>
      <c r="CZ5" s="4"/>
      <c r="DS5" s="4"/>
      <c r="DT5" s="4"/>
      <c r="DU5" s="4"/>
      <c r="EN5" s="4"/>
      <c r="EO5" s="4"/>
      <c r="EP5" s="4"/>
      <c r="FI5" s="4"/>
      <c r="FJ5" s="4"/>
      <c r="FK5" s="4"/>
    </row>
    <row r="6" spans="1:167" s="2" customFormat="1">
      <c r="A6" s="5">
        <v>0.36458333333333331</v>
      </c>
      <c r="B6" s="136"/>
      <c r="C6" s="136"/>
      <c r="D6" s="136"/>
      <c r="E6" s="136"/>
      <c r="F6" s="136"/>
      <c r="G6" s="136"/>
      <c r="H6" s="136"/>
      <c r="I6" s="136"/>
      <c r="J6" s="136"/>
      <c r="K6" s="136"/>
      <c r="L6" s="136"/>
      <c r="M6" s="136"/>
      <c r="N6" s="136"/>
      <c r="O6" s="136"/>
      <c r="P6" s="35"/>
      <c r="Q6" s="136"/>
      <c r="R6" s="136"/>
      <c r="S6" s="136"/>
      <c r="T6" s="136"/>
      <c r="U6" s="136"/>
      <c r="V6" s="136"/>
      <c r="W6" s="136"/>
      <c r="X6" s="136"/>
      <c r="Y6" s="136"/>
      <c r="Z6" s="136"/>
      <c r="AA6" s="136"/>
      <c r="AB6" s="136"/>
      <c r="AC6" s="136"/>
      <c r="AD6" s="136"/>
      <c r="AE6" s="136"/>
      <c r="AF6" s="136"/>
      <c r="AI6" s="682"/>
      <c r="AJ6" s="682"/>
      <c r="AK6" s="682"/>
      <c r="AL6" s="682"/>
      <c r="AM6" s="682"/>
      <c r="AN6" s="682"/>
      <c r="AO6" s="682"/>
      <c r="AP6" s="682"/>
      <c r="AQ6" s="682"/>
      <c r="AR6" s="682"/>
      <c r="AS6" s="682"/>
      <c r="AT6" s="682"/>
      <c r="AU6" s="682"/>
      <c r="AV6" s="682"/>
      <c r="BH6" s="4"/>
      <c r="BI6" s="4"/>
      <c r="BJ6" s="4"/>
      <c r="CC6" s="4"/>
      <c r="CD6" s="4"/>
      <c r="CE6" s="4"/>
      <c r="CX6" s="4"/>
      <c r="CY6" s="4"/>
      <c r="CZ6" s="4"/>
      <c r="DS6" s="4"/>
      <c r="DT6" s="4"/>
      <c r="DU6" s="4"/>
      <c r="EN6" s="4"/>
      <c r="EO6" s="4"/>
      <c r="EP6" s="4"/>
      <c r="FI6" s="4"/>
      <c r="FJ6" s="4"/>
      <c r="FK6" s="4"/>
    </row>
    <row r="7" spans="1:167" s="2" customFormat="1">
      <c r="A7" s="5">
        <v>0.375</v>
      </c>
      <c r="B7" s="136"/>
      <c r="C7" s="136"/>
      <c r="D7" s="127">
        <v>3</v>
      </c>
      <c r="E7" s="136"/>
      <c r="F7" s="136"/>
      <c r="G7" s="136"/>
      <c r="H7" s="136"/>
      <c r="I7" s="136"/>
      <c r="J7" s="136"/>
      <c r="K7" s="136"/>
      <c r="L7" s="136"/>
      <c r="M7" s="136"/>
      <c r="N7" s="136"/>
      <c r="O7" s="136"/>
      <c r="P7" s="35"/>
      <c r="Q7" s="136"/>
      <c r="R7" s="136"/>
      <c r="S7" s="136"/>
      <c r="T7" s="136"/>
      <c r="U7" s="136"/>
      <c r="V7" s="136"/>
      <c r="W7" s="136"/>
      <c r="X7" s="136"/>
      <c r="Y7" s="136"/>
      <c r="Z7" s="136"/>
      <c r="AA7" s="136"/>
      <c r="AB7" s="136"/>
      <c r="AC7" s="136"/>
      <c r="AD7" s="136"/>
      <c r="AE7" s="136"/>
      <c r="AF7" s="136"/>
      <c r="AI7" s="682"/>
      <c r="AJ7" s="682"/>
      <c r="AK7" s="682"/>
      <c r="AL7" s="682"/>
      <c r="AM7" s="682"/>
      <c r="AN7" s="682"/>
      <c r="AO7" s="682"/>
      <c r="AP7" s="682"/>
      <c r="AQ7" s="682"/>
      <c r="AR7" s="682"/>
      <c r="AS7" s="682"/>
      <c r="AT7" s="682"/>
      <c r="AU7" s="682"/>
      <c r="AV7" s="682"/>
      <c r="BH7" s="4"/>
      <c r="BI7" s="4"/>
      <c r="BJ7" s="4"/>
      <c r="CC7" s="4"/>
      <c r="CD7" s="4"/>
      <c r="CE7" s="4"/>
      <c r="CX7" s="4"/>
      <c r="CY7" s="4"/>
      <c r="CZ7" s="4"/>
      <c r="DS7" s="4"/>
      <c r="DT7" s="4"/>
      <c r="DU7" s="4"/>
      <c r="EN7" s="4"/>
      <c r="EO7" s="4"/>
      <c r="EP7" s="4"/>
      <c r="FI7" s="4"/>
      <c r="FJ7" s="4"/>
      <c r="FK7" s="4"/>
    </row>
    <row r="8" spans="1:167" s="2" customFormat="1">
      <c r="A8" s="5">
        <v>0.38541666666666702</v>
      </c>
      <c r="B8" s="136"/>
      <c r="C8" s="136"/>
      <c r="D8" s="136"/>
      <c r="E8" s="136"/>
      <c r="F8" s="136"/>
      <c r="G8" s="136"/>
      <c r="H8" s="136"/>
      <c r="I8" s="136"/>
      <c r="J8" s="136"/>
      <c r="K8" s="136"/>
      <c r="L8" s="136"/>
      <c r="M8" s="136"/>
      <c r="N8" s="136"/>
      <c r="O8" s="136"/>
      <c r="P8" s="35"/>
      <c r="Q8" s="136"/>
      <c r="R8" s="136"/>
      <c r="S8" s="136"/>
      <c r="T8" s="136"/>
      <c r="U8" s="136"/>
      <c r="V8" s="136"/>
      <c r="W8" s="136"/>
      <c r="X8" s="136"/>
      <c r="Y8" s="136"/>
      <c r="Z8" s="136"/>
      <c r="AA8" s="136"/>
      <c r="AB8" s="136"/>
      <c r="AC8" s="136"/>
      <c r="AD8" s="136"/>
      <c r="AE8" s="136"/>
      <c r="AF8" s="136"/>
      <c r="AI8" s="682"/>
      <c r="AJ8" s="682"/>
      <c r="AK8" s="682"/>
      <c r="AL8" s="682"/>
      <c r="AM8" s="682"/>
      <c r="AN8" s="682"/>
      <c r="AO8" s="682"/>
      <c r="AP8" s="682"/>
      <c r="AQ8" s="682"/>
      <c r="AR8" s="682"/>
      <c r="AS8" s="682"/>
      <c r="AT8" s="682"/>
      <c r="AU8" s="682"/>
      <c r="AV8" s="682"/>
      <c r="BH8" s="4"/>
      <c r="BI8" s="4"/>
      <c r="BJ8" s="4"/>
      <c r="CC8" s="4"/>
      <c r="CD8" s="4"/>
      <c r="CE8" s="4"/>
      <c r="CX8" s="4"/>
      <c r="CY8" s="4"/>
      <c r="CZ8" s="4"/>
      <c r="DS8" s="4"/>
      <c r="DT8" s="4"/>
      <c r="DU8" s="4"/>
      <c r="EN8" s="4"/>
      <c r="EO8" s="4"/>
      <c r="EP8" s="4"/>
      <c r="FI8" s="4"/>
      <c r="FJ8" s="4"/>
      <c r="FK8" s="4"/>
    </row>
    <row r="9" spans="1:167" s="2" customFormat="1">
      <c r="A9" s="5">
        <v>0.39583333333333298</v>
      </c>
      <c r="B9" s="136"/>
      <c r="C9" s="136"/>
      <c r="D9" s="136"/>
      <c r="E9" s="136"/>
      <c r="F9" s="136"/>
      <c r="G9" s="136"/>
      <c r="H9" s="136"/>
      <c r="I9" s="136"/>
      <c r="J9" s="127" t="s">
        <v>121</v>
      </c>
      <c r="K9" s="136"/>
      <c r="L9" s="291"/>
      <c r="M9" s="136"/>
      <c r="N9" s="136"/>
      <c r="O9" s="136"/>
      <c r="P9" s="35"/>
      <c r="Q9" s="136"/>
      <c r="R9" s="136"/>
      <c r="S9" s="136"/>
      <c r="T9" s="136"/>
      <c r="U9" s="136"/>
      <c r="V9" s="136"/>
      <c r="W9" s="136"/>
      <c r="X9" s="136"/>
      <c r="Y9" s="136"/>
      <c r="Z9" s="127">
        <v>7</v>
      </c>
      <c r="AA9" s="136"/>
      <c r="AB9" s="136"/>
      <c r="AC9" s="136"/>
      <c r="AD9" s="136"/>
      <c r="AE9" s="136"/>
      <c r="AF9" s="136"/>
      <c r="AI9" s="682"/>
      <c r="AJ9" s="682"/>
      <c r="AK9" s="682"/>
      <c r="AL9" s="682"/>
      <c r="AM9" s="682"/>
      <c r="AN9" s="682"/>
      <c r="AO9" s="682"/>
      <c r="AP9" s="682"/>
      <c r="AQ9" s="682"/>
      <c r="AR9" s="682"/>
      <c r="AS9" s="682"/>
      <c r="AT9" s="682"/>
      <c r="AU9" s="682"/>
      <c r="AV9" s="682"/>
      <c r="BH9" s="4"/>
      <c r="BI9" s="4"/>
      <c r="BJ9" s="4"/>
      <c r="CC9" s="4"/>
      <c r="CD9" s="4"/>
      <c r="CE9" s="4"/>
      <c r="CX9" s="4"/>
      <c r="CY9" s="4"/>
      <c r="CZ9" s="4"/>
      <c r="DS9" s="4"/>
      <c r="DT9" s="4"/>
      <c r="DU9" s="4"/>
      <c r="EN9" s="4"/>
      <c r="EO9" s="4"/>
      <c r="EP9" s="4"/>
      <c r="FI9" s="4"/>
      <c r="FJ9" s="4"/>
      <c r="FK9" s="4"/>
    </row>
    <row r="10" spans="1:167" s="2" customFormat="1">
      <c r="A10" s="5">
        <v>0.40625</v>
      </c>
      <c r="B10" s="136"/>
      <c r="C10" s="136"/>
      <c r="D10" s="136"/>
      <c r="E10" s="136"/>
      <c r="F10" s="136"/>
      <c r="G10" s="136"/>
      <c r="H10" s="136"/>
      <c r="I10" s="136"/>
      <c r="J10" s="136"/>
      <c r="K10" s="136"/>
      <c r="L10" s="292"/>
      <c r="M10" s="136"/>
      <c r="N10" s="136"/>
      <c r="O10" s="136"/>
      <c r="P10" s="35"/>
      <c r="Q10" s="136"/>
      <c r="R10" s="136"/>
      <c r="S10" s="136"/>
      <c r="T10" s="136"/>
      <c r="U10" s="136"/>
      <c r="V10" s="136"/>
      <c r="W10" s="136"/>
      <c r="X10" s="136"/>
      <c r="Y10" s="136"/>
      <c r="Z10" s="136"/>
      <c r="AA10" s="136"/>
      <c r="AB10" s="136"/>
      <c r="AC10" s="136"/>
      <c r="AD10" s="136"/>
      <c r="AE10" s="136"/>
      <c r="AF10" s="136"/>
      <c r="AI10" s="682"/>
      <c r="AJ10" s="682"/>
      <c r="AK10" s="682"/>
      <c r="AL10" s="682"/>
      <c r="AM10" s="682"/>
      <c r="AN10" s="682"/>
      <c r="AO10" s="682"/>
      <c r="AP10" s="682"/>
      <c r="AQ10" s="682"/>
      <c r="AR10" s="682"/>
      <c r="AS10" s="682"/>
      <c r="AT10" s="682"/>
      <c r="AU10" s="682"/>
      <c r="AV10" s="682"/>
      <c r="BH10" s="4"/>
      <c r="BI10" s="4"/>
      <c r="BJ10" s="4"/>
      <c r="CC10" s="4"/>
      <c r="CD10" s="4"/>
      <c r="CE10" s="4"/>
      <c r="CX10" s="4"/>
      <c r="CY10" s="4"/>
      <c r="CZ10" s="4"/>
      <c r="DS10" s="4"/>
      <c r="DT10" s="4"/>
      <c r="DU10" s="4"/>
      <c r="EN10" s="4"/>
      <c r="EO10" s="4"/>
      <c r="EP10" s="4"/>
      <c r="FI10" s="4"/>
      <c r="FJ10" s="4"/>
      <c r="FK10" s="4"/>
    </row>
    <row r="11" spans="1:167" s="2" customFormat="1">
      <c r="A11" s="5">
        <v>0.41666666666666702</v>
      </c>
      <c r="B11" s="136"/>
      <c r="C11" s="136"/>
      <c r="D11" s="136"/>
      <c r="E11" s="136"/>
      <c r="F11" s="136"/>
      <c r="G11" s="136"/>
      <c r="H11" s="136"/>
      <c r="I11" s="136"/>
      <c r="J11" s="136"/>
      <c r="K11" s="136"/>
      <c r="L11" s="136"/>
      <c r="M11" s="136"/>
      <c r="N11" s="136"/>
      <c r="O11" s="136"/>
      <c r="P11" s="35"/>
      <c r="Q11" s="136"/>
      <c r="R11" s="136"/>
      <c r="S11" s="136"/>
      <c r="T11" s="136"/>
      <c r="U11" s="136"/>
      <c r="V11" s="136"/>
      <c r="W11" s="136"/>
      <c r="X11" s="136"/>
      <c r="Y11" s="136"/>
      <c r="Z11" s="136"/>
      <c r="AA11" s="136"/>
      <c r="AB11" s="136"/>
      <c r="AC11" s="136"/>
      <c r="AD11" s="136"/>
      <c r="AE11" s="136"/>
      <c r="AF11" s="136"/>
      <c r="AI11" s="682"/>
      <c r="AJ11" s="682"/>
      <c r="AK11" s="682"/>
      <c r="AL11" s="682"/>
      <c r="AM11" s="682"/>
      <c r="AN11" s="682"/>
      <c r="AO11" s="682"/>
      <c r="AP11" s="682"/>
      <c r="AQ11" s="682"/>
      <c r="AR11" s="682"/>
      <c r="AS11" s="682"/>
      <c r="AT11" s="682"/>
      <c r="AU11" s="682"/>
      <c r="AV11" s="682"/>
      <c r="BH11" s="4"/>
      <c r="BI11" s="4"/>
      <c r="BJ11" s="4"/>
      <c r="CC11" s="4"/>
      <c r="CD11" s="4"/>
      <c r="CE11" s="4"/>
      <c r="CX11" s="4"/>
      <c r="CY11" s="4"/>
      <c r="CZ11" s="4"/>
      <c r="DS11" s="4"/>
      <c r="DT11" s="4"/>
      <c r="DU11" s="4"/>
      <c r="EN11" s="4"/>
      <c r="EO11" s="4"/>
      <c r="EP11" s="4"/>
      <c r="FI11" s="4"/>
      <c r="FJ11" s="4"/>
      <c r="FK11" s="4"/>
    </row>
    <row r="12" spans="1:167" s="2" customFormat="1">
      <c r="A12" s="5">
        <v>0.42708333333333298</v>
      </c>
      <c r="B12" s="136"/>
      <c r="C12" s="136"/>
      <c r="D12" s="136"/>
      <c r="E12" s="136"/>
      <c r="F12" s="136"/>
      <c r="G12" s="136"/>
      <c r="H12" s="136"/>
      <c r="I12" s="136"/>
      <c r="J12" s="136"/>
      <c r="K12" s="136"/>
      <c r="L12" s="136"/>
      <c r="M12" s="136"/>
      <c r="N12" s="136"/>
      <c r="O12" s="136"/>
      <c r="P12" s="35"/>
      <c r="Q12" s="136"/>
      <c r="R12" s="136"/>
      <c r="S12" s="136"/>
      <c r="T12" s="136"/>
      <c r="U12" s="136"/>
      <c r="V12" s="136"/>
      <c r="W12" s="136"/>
      <c r="X12" s="136"/>
      <c r="Y12" s="136"/>
      <c r="Z12" s="136"/>
      <c r="AA12" s="136"/>
      <c r="AB12" s="136"/>
      <c r="AC12" s="136"/>
      <c r="AD12" s="136"/>
      <c r="AE12" s="136"/>
      <c r="AF12" s="136"/>
      <c r="AI12" s="682"/>
      <c r="AJ12" s="682"/>
      <c r="AK12" s="682"/>
      <c r="AL12" s="682"/>
      <c r="AM12" s="682"/>
      <c r="AN12" s="682"/>
      <c r="AO12" s="682"/>
      <c r="AP12" s="682"/>
      <c r="AQ12" s="682"/>
      <c r="AR12" s="682"/>
      <c r="AS12" s="682"/>
      <c r="AT12" s="682"/>
      <c r="AU12" s="682"/>
      <c r="AV12" s="682"/>
      <c r="BH12" s="4"/>
      <c r="BI12" s="4"/>
      <c r="BJ12" s="4"/>
      <c r="CC12" s="4"/>
      <c r="CD12" s="4"/>
      <c r="CE12" s="4"/>
      <c r="CX12" s="4"/>
      <c r="CY12" s="4"/>
      <c r="CZ12" s="4"/>
      <c r="DS12" s="4"/>
      <c r="DT12" s="4"/>
      <c r="DU12" s="4"/>
      <c r="EN12" s="4"/>
      <c r="EO12" s="4"/>
      <c r="EP12" s="4"/>
      <c r="FI12" s="4"/>
      <c r="FJ12" s="4"/>
      <c r="FK12" s="4"/>
    </row>
    <row r="13" spans="1:167" s="2" customFormat="1">
      <c r="A13" s="5">
        <v>0.4375</v>
      </c>
      <c r="B13" s="136"/>
      <c r="C13" s="136"/>
      <c r="D13" s="136"/>
      <c r="E13" s="136"/>
      <c r="F13" s="136"/>
      <c r="G13" s="136"/>
      <c r="H13" s="136"/>
      <c r="I13" s="136"/>
      <c r="J13" s="136"/>
      <c r="K13" s="136"/>
      <c r="L13" s="136"/>
      <c r="M13" s="136"/>
      <c r="N13" s="136"/>
      <c r="O13" s="136"/>
      <c r="P13" s="35"/>
      <c r="Q13" s="136"/>
      <c r="R13" s="136"/>
      <c r="S13" s="136"/>
      <c r="T13" s="136"/>
      <c r="U13" s="136"/>
      <c r="V13" s="136"/>
      <c r="W13" s="136"/>
      <c r="X13" s="136"/>
      <c r="Y13" s="136"/>
      <c r="Z13" s="136"/>
      <c r="AA13" s="136"/>
      <c r="AB13" s="136"/>
      <c r="AC13" s="136"/>
      <c r="AD13" s="136"/>
      <c r="AE13" s="136"/>
      <c r="AF13" s="136"/>
      <c r="AI13" s="682"/>
      <c r="AJ13" s="682"/>
      <c r="AK13" s="682"/>
      <c r="AL13" s="682"/>
      <c r="AM13" s="682"/>
      <c r="AN13" s="682"/>
      <c r="AO13" s="682"/>
      <c r="AP13" s="682"/>
      <c r="AQ13" s="682"/>
      <c r="AR13" s="682"/>
      <c r="AS13" s="682"/>
      <c r="AT13" s="682"/>
      <c r="AU13" s="682"/>
      <c r="AV13" s="682"/>
      <c r="BH13" s="4"/>
      <c r="BI13" s="4"/>
      <c r="BJ13" s="4"/>
      <c r="CC13" s="4"/>
      <c r="CD13" s="4"/>
      <c r="CE13" s="4"/>
      <c r="CX13" s="4"/>
      <c r="CY13" s="4"/>
      <c r="CZ13" s="4"/>
      <c r="DS13" s="4"/>
      <c r="DT13" s="4"/>
      <c r="DU13" s="4"/>
      <c r="EN13" s="4"/>
      <c r="EO13" s="4"/>
      <c r="EP13" s="4"/>
      <c r="FI13" s="4"/>
      <c r="FJ13" s="4"/>
      <c r="FK13" s="4"/>
    </row>
    <row r="14" spans="1:167" s="2" customFormat="1">
      <c r="A14" s="5">
        <v>0.44791666666666702</v>
      </c>
      <c r="B14" s="136"/>
      <c r="C14" s="136"/>
      <c r="D14" s="136"/>
      <c r="E14" s="136"/>
      <c r="F14" s="136"/>
      <c r="G14" s="136"/>
      <c r="H14" s="136"/>
      <c r="I14" s="136"/>
      <c r="J14" s="136"/>
      <c r="K14" s="136"/>
      <c r="L14" s="136"/>
      <c r="M14" s="136"/>
      <c r="N14" s="136"/>
      <c r="O14" s="136"/>
      <c r="P14" s="35"/>
      <c r="Q14" s="136"/>
      <c r="R14" s="136"/>
      <c r="S14" s="136"/>
      <c r="T14" s="136"/>
      <c r="U14" s="136"/>
      <c r="V14" s="136"/>
      <c r="W14" s="136"/>
      <c r="X14" s="136"/>
      <c r="Y14" s="136"/>
      <c r="Z14" s="136"/>
      <c r="AA14" s="136"/>
      <c r="AB14" s="136"/>
      <c r="AC14" s="136"/>
      <c r="AD14" s="136"/>
      <c r="AE14" s="136"/>
      <c r="AF14" s="136"/>
      <c r="AI14" s="682"/>
      <c r="AJ14" s="682"/>
      <c r="AK14" s="682"/>
      <c r="AL14" s="682"/>
      <c r="AM14" s="682"/>
      <c r="AN14" s="682"/>
      <c r="AO14" s="682"/>
      <c r="AP14" s="682"/>
      <c r="AQ14" s="682"/>
      <c r="AR14" s="682"/>
      <c r="AS14" s="682"/>
      <c r="AT14" s="682"/>
      <c r="AU14" s="682"/>
      <c r="AV14" s="682"/>
      <c r="BH14" s="4"/>
      <c r="BI14" s="4"/>
      <c r="BJ14" s="4"/>
      <c r="CC14" s="4"/>
      <c r="CD14" s="4"/>
      <c r="CE14" s="4"/>
      <c r="CX14" s="4"/>
      <c r="CY14" s="4"/>
      <c r="CZ14" s="4"/>
      <c r="DS14" s="4"/>
      <c r="DT14" s="4"/>
      <c r="DU14" s="4"/>
      <c r="EN14" s="4"/>
      <c r="EO14" s="4"/>
      <c r="EP14" s="4"/>
      <c r="FI14" s="4"/>
      <c r="FJ14" s="4"/>
      <c r="FK14" s="4"/>
    </row>
    <row r="15" spans="1:167" s="2" customFormat="1">
      <c r="A15" s="5">
        <v>0.45833333333333298</v>
      </c>
      <c r="B15" s="139"/>
      <c r="C15" s="139"/>
      <c r="D15" s="139"/>
      <c r="E15" s="139"/>
      <c r="F15" s="139"/>
      <c r="G15" s="139"/>
      <c r="H15" s="139"/>
      <c r="I15" s="139"/>
      <c r="J15" s="136"/>
      <c r="K15" s="139"/>
      <c r="L15" s="139"/>
      <c r="M15" s="139"/>
      <c r="N15" s="139"/>
      <c r="O15" s="139"/>
      <c r="P15" s="36"/>
      <c r="Q15" s="139"/>
      <c r="R15" s="139"/>
      <c r="S15" s="139"/>
      <c r="T15" s="139"/>
      <c r="U15" s="139"/>
      <c r="V15" s="139"/>
      <c r="W15" s="139"/>
      <c r="X15" s="139"/>
      <c r="Y15" s="139"/>
      <c r="Z15" s="139"/>
      <c r="AA15" s="139"/>
      <c r="AB15" s="139"/>
      <c r="AC15" s="139"/>
      <c r="AD15" s="139"/>
      <c r="AE15" s="139"/>
      <c r="AF15" s="139"/>
      <c r="AI15" s="682"/>
      <c r="AJ15" s="682"/>
      <c r="AK15" s="682"/>
      <c r="AL15" s="682"/>
      <c r="AM15" s="682"/>
      <c r="AN15" s="682"/>
      <c r="AO15" s="682"/>
      <c r="AP15" s="682"/>
      <c r="AQ15" s="682"/>
      <c r="AR15" s="682"/>
      <c r="AS15" s="682"/>
      <c r="AT15" s="682"/>
      <c r="AU15" s="682"/>
      <c r="AV15" s="682"/>
      <c r="BH15" s="4"/>
      <c r="BI15" s="4"/>
      <c r="BJ15" s="4"/>
      <c r="CC15" s="4"/>
      <c r="CD15" s="4"/>
      <c r="CE15" s="4"/>
      <c r="CX15" s="4"/>
      <c r="CY15" s="4"/>
      <c r="CZ15" s="4"/>
      <c r="DS15" s="4"/>
      <c r="DT15" s="4"/>
      <c r="DU15" s="4"/>
      <c r="EN15" s="4"/>
      <c r="EO15" s="4"/>
      <c r="EP15" s="4"/>
      <c r="FI15" s="4"/>
      <c r="FJ15" s="4"/>
      <c r="FK15" s="4"/>
    </row>
    <row r="16" spans="1:167" s="2" customFormat="1">
      <c r="A16" s="5">
        <v>0.46875</v>
      </c>
      <c r="B16" s="136"/>
      <c r="C16" s="136"/>
      <c r="D16" s="136"/>
      <c r="E16" s="136"/>
      <c r="F16" s="136"/>
      <c r="G16" s="136"/>
      <c r="H16" s="136"/>
      <c r="I16" s="136"/>
      <c r="J16" s="136"/>
      <c r="K16" s="136"/>
      <c r="L16" s="136"/>
      <c r="M16" s="136"/>
      <c r="N16" s="136"/>
      <c r="O16" s="136"/>
      <c r="P16" s="35"/>
      <c r="Q16" s="136"/>
      <c r="R16" s="136"/>
      <c r="S16" s="136"/>
      <c r="T16" s="136"/>
      <c r="U16" s="136"/>
      <c r="V16" s="136"/>
      <c r="W16" s="136"/>
      <c r="X16" s="136"/>
      <c r="Y16" s="136"/>
      <c r="Z16" s="136"/>
      <c r="AA16" s="136"/>
      <c r="AB16" s="136"/>
      <c r="AC16" s="136"/>
      <c r="AD16" s="136"/>
      <c r="AE16" s="136"/>
      <c r="AF16" s="136"/>
      <c r="AI16" s="682"/>
      <c r="AJ16" s="682"/>
      <c r="AK16" s="682"/>
      <c r="AL16" s="682"/>
      <c r="AM16" s="682"/>
      <c r="AN16" s="682"/>
      <c r="AO16" s="682"/>
      <c r="AP16" s="682"/>
      <c r="AQ16" s="682"/>
      <c r="AR16" s="682"/>
      <c r="AS16" s="682"/>
      <c r="AT16" s="682"/>
      <c r="AU16" s="682"/>
      <c r="AV16" s="682"/>
      <c r="BH16" s="4"/>
      <c r="BI16" s="4"/>
      <c r="BJ16" s="4"/>
      <c r="CC16" s="4"/>
      <c r="CD16" s="4"/>
      <c r="CE16" s="4"/>
      <c r="CX16" s="4"/>
      <c r="CY16" s="4"/>
      <c r="CZ16" s="4"/>
      <c r="DS16" s="4"/>
      <c r="DT16" s="4"/>
      <c r="DU16" s="4"/>
      <c r="EN16" s="4"/>
      <c r="EO16" s="4"/>
      <c r="EP16" s="4"/>
      <c r="FI16" s="4"/>
      <c r="FJ16" s="4"/>
      <c r="FK16" s="4"/>
    </row>
    <row r="17" spans="1:167" s="2" customFormat="1">
      <c r="A17" s="5">
        <v>0.47916666666666702</v>
      </c>
      <c r="B17" s="136"/>
      <c r="C17" s="136"/>
      <c r="D17" s="136"/>
      <c r="E17" s="136"/>
      <c r="F17" s="136"/>
      <c r="G17" s="136"/>
      <c r="H17" s="136"/>
      <c r="I17" s="136"/>
      <c r="J17" s="136"/>
      <c r="K17" s="136"/>
      <c r="L17" s="292"/>
      <c r="M17" s="136"/>
      <c r="N17" s="136"/>
      <c r="O17" s="136"/>
      <c r="P17" s="35"/>
      <c r="Q17" s="136"/>
      <c r="R17" s="136"/>
      <c r="S17" s="136"/>
      <c r="T17" s="136"/>
      <c r="U17" s="136"/>
      <c r="V17" s="136"/>
      <c r="W17" s="136"/>
      <c r="X17" s="136"/>
      <c r="Y17" s="136"/>
      <c r="Z17" s="136"/>
      <c r="AA17" s="136"/>
      <c r="AB17" s="136"/>
      <c r="AC17" s="136"/>
      <c r="AD17" s="136"/>
      <c r="AE17" s="136"/>
      <c r="AF17" s="136"/>
      <c r="AI17" s="9"/>
      <c r="AJ17" s="9"/>
      <c r="AK17" s="9"/>
      <c r="AL17" s="9"/>
      <c r="AM17" s="9"/>
      <c r="AN17" s="9"/>
      <c r="AO17" s="9"/>
      <c r="AP17" s="9"/>
      <c r="AQ17" s="9"/>
      <c r="AR17" s="9"/>
      <c r="AS17" s="9"/>
      <c r="AT17" s="9"/>
      <c r="AU17" s="9"/>
      <c r="AV17" s="9"/>
      <c r="BH17" s="4"/>
      <c r="BI17" s="4"/>
      <c r="BJ17" s="4"/>
      <c r="CC17" s="4"/>
      <c r="CD17" s="4"/>
      <c r="CE17" s="4"/>
      <c r="CX17" s="4"/>
      <c r="CY17" s="4"/>
      <c r="CZ17" s="4"/>
      <c r="DS17" s="4"/>
      <c r="DT17" s="4"/>
      <c r="DU17" s="4"/>
      <c r="EN17" s="4"/>
      <c r="EO17" s="4"/>
      <c r="EP17" s="4"/>
      <c r="FI17" s="4"/>
      <c r="FJ17" s="4"/>
      <c r="FK17" s="4"/>
    </row>
    <row r="18" spans="1:167" s="2" customFormat="1">
      <c r="A18" s="5">
        <v>0.48958333333333298</v>
      </c>
      <c r="B18" s="136"/>
      <c r="C18" s="136"/>
      <c r="D18" s="136"/>
      <c r="E18" s="136"/>
      <c r="F18" s="136"/>
      <c r="G18" s="136"/>
      <c r="H18" s="136"/>
      <c r="I18" s="136"/>
      <c r="J18" s="136"/>
      <c r="K18" s="136"/>
      <c r="L18" s="136"/>
      <c r="M18" s="136"/>
      <c r="N18" s="136"/>
      <c r="O18" s="136"/>
      <c r="P18" s="35"/>
      <c r="Q18" s="136"/>
      <c r="R18" s="136"/>
      <c r="S18" s="136"/>
      <c r="T18" s="136"/>
      <c r="U18" s="136"/>
      <c r="V18" s="136"/>
      <c r="W18" s="136"/>
      <c r="X18" s="136"/>
      <c r="Y18" s="136"/>
      <c r="Z18" s="136"/>
      <c r="AA18" s="136"/>
      <c r="AB18" s="136"/>
      <c r="AC18" s="136"/>
      <c r="AD18" s="136"/>
      <c r="AE18" s="136"/>
      <c r="AF18" s="136"/>
      <c r="AI18" s="684" t="s">
        <v>115</v>
      </c>
      <c r="AJ18" s="684"/>
      <c r="AV18" s="9"/>
      <c r="BH18" s="4"/>
      <c r="BI18" s="4"/>
      <c r="BJ18" s="4"/>
      <c r="CC18" s="4"/>
      <c r="CD18" s="4"/>
      <c r="CE18" s="4"/>
      <c r="CX18" s="4"/>
      <c r="CY18" s="4"/>
      <c r="CZ18" s="4"/>
      <c r="DS18" s="4"/>
      <c r="DT18" s="4"/>
      <c r="DU18" s="4"/>
      <c r="EN18" s="4"/>
      <c r="EO18" s="4"/>
      <c r="EP18" s="4"/>
      <c r="FI18" s="4"/>
      <c r="FJ18" s="4"/>
      <c r="FK18" s="4"/>
    </row>
    <row r="19" spans="1:167" s="2" customFormat="1">
      <c r="A19" s="5">
        <v>0.5</v>
      </c>
      <c r="B19" s="136"/>
      <c r="C19" s="136"/>
      <c r="D19" s="136"/>
      <c r="E19" s="136"/>
      <c r="F19" s="136"/>
      <c r="G19" s="136"/>
      <c r="H19" s="136"/>
      <c r="I19" s="136"/>
      <c r="J19" s="136"/>
      <c r="K19" s="136"/>
      <c r="L19" s="136"/>
      <c r="M19" s="136"/>
      <c r="N19" s="136"/>
      <c r="O19" s="136"/>
      <c r="P19" s="35"/>
      <c r="Q19" s="136"/>
      <c r="R19" s="136"/>
      <c r="S19" s="136"/>
      <c r="T19" s="136"/>
      <c r="U19" s="136"/>
      <c r="V19" s="136"/>
      <c r="W19" s="136"/>
      <c r="X19" s="136"/>
      <c r="Y19" s="136"/>
      <c r="Z19" s="136"/>
      <c r="AA19" s="136"/>
      <c r="AB19" s="136"/>
      <c r="AC19" s="136"/>
      <c r="AD19" s="136"/>
      <c r="AE19" s="136"/>
      <c r="AF19" s="136"/>
      <c r="AV19" s="9"/>
      <c r="BH19" s="4"/>
      <c r="BI19" s="4"/>
      <c r="BJ19" s="4"/>
      <c r="CC19" s="4"/>
      <c r="CD19" s="4"/>
      <c r="CE19" s="4"/>
      <c r="CX19" s="4"/>
      <c r="CY19" s="4"/>
      <c r="CZ19" s="4"/>
      <c r="DS19" s="4"/>
      <c r="DT19" s="4"/>
      <c r="DU19" s="4"/>
      <c r="EN19" s="4"/>
      <c r="EO19" s="4"/>
      <c r="EP19" s="4"/>
      <c r="FI19" s="4"/>
      <c r="FJ19" s="4"/>
      <c r="FK19" s="4"/>
    </row>
    <row r="20" spans="1:167" s="2" customFormat="1">
      <c r="A20" s="5">
        <v>0.51041666666666696</v>
      </c>
      <c r="B20" s="136"/>
      <c r="C20" s="136"/>
      <c r="D20" s="136"/>
      <c r="E20" s="136"/>
      <c r="F20" s="136"/>
      <c r="G20" s="136"/>
      <c r="H20" s="136"/>
      <c r="I20" s="136"/>
      <c r="J20" s="136"/>
      <c r="K20" s="136"/>
      <c r="L20" s="136"/>
      <c r="M20" s="136"/>
      <c r="N20" s="136"/>
      <c r="O20" s="136"/>
      <c r="P20" s="35"/>
      <c r="Q20" s="136"/>
      <c r="R20" s="136"/>
      <c r="S20" s="136"/>
      <c r="T20" s="136"/>
      <c r="U20" s="136"/>
      <c r="V20" s="136"/>
      <c r="W20" s="136"/>
      <c r="X20" s="136"/>
      <c r="Y20" s="136"/>
      <c r="Z20" s="136"/>
      <c r="AA20" s="136"/>
      <c r="AB20" s="136"/>
      <c r="AC20" s="136"/>
      <c r="AD20" s="136"/>
      <c r="AE20" s="136"/>
      <c r="AF20" s="136"/>
      <c r="AI20" s="6"/>
      <c r="AJ20" s="7"/>
      <c r="AK20" s="679" t="s">
        <v>0</v>
      </c>
      <c r="AL20" s="679"/>
      <c r="AM20" s="679"/>
      <c r="AN20" s="679"/>
      <c r="AO20" s="9"/>
      <c r="AP20" s="8"/>
      <c r="AQ20" s="7"/>
      <c r="AR20" s="679" t="s">
        <v>1</v>
      </c>
      <c r="AS20" s="679"/>
      <c r="AT20" s="679"/>
      <c r="AU20" s="679"/>
      <c r="BH20" s="4"/>
      <c r="BI20" s="4"/>
      <c r="BJ20" s="4"/>
      <c r="CC20" s="4"/>
      <c r="CD20" s="4"/>
      <c r="CE20" s="4"/>
      <c r="CX20" s="4"/>
      <c r="CY20" s="4"/>
      <c r="CZ20" s="4"/>
      <c r="DS20" s="4"/>
      <c r="DT20" s="4"/>
      <c r="DU20" s="4"/>
      <c r="EN20" s="4"/>
      <c r="EO20" s="4"/>
      <c r="EP20" s="4"/>
      <c r="FI20" s="4"/>
      <c r="FJ20" s="4"/>
      <c r="FK20" s="4"/>
    </row>
    <row r="21" spans="1:167" s="2" customFormat="1">
      <c r="A21" s="5">
        <v>0.52083333333333304</v>
      </c>
      <c r="B21" s="136"/>
      <c r="C21" s="136"/>
      <c r="D21" s="136"/>
      <c r="E21" s="136"/>
      <c r="F21" s="136"/>
      <c r="G21" s="136"/>
      <c r="H21" s="136"/>
      <c r="I21" s="136"/>
      <c r="J21" s="136"/>
      <c r="K21" s="136"/>
      <c r="L21" s="136"/>
      <c r="M21" s="136"/>
      <c r="N21" s="136"/>
      <c r="O21" s="136"/>
      <c r="P21" s="35"/>
      <c r="Q21" s="136"/>
      <c r="R21" s="136"/>
      <c r="S21" s="136"/>
      <c r="T21" s="136"/>
      <c r="U21" s="136"/>
      <c r="V21" s="136"/>
      <c r="W21" s="136"/>
      <c r="X21" s="136"/>
      <c r="Y21" s="136"/>
      <c r="Z21" s="136"/>
      <c r="AA21" s="136"/>
      <c r="AB21" s="136"/>
      <c r="AC21" s="136"/>
      <c r="AD21" s="136"/>
      <c r="AE21" s="136"/>
      <c r="AF21" s="136"/>
      <c r="AI21" s="9"/>
      <c r="AJ21" s="9"/>
      <c r="AK21" s="9"/>
      <c r="AL21" s="9"/>
      <c r="AM21" s="9"/>
      <c r="AN21" s="9"/>
      <c r="AO21" s="9"/>
      <c r="AP21" s="9"/>
      <c r="AQ21" s="9"/>
      <c r="AR21" s="9"/>
      <c r="AS21" s="9"/>
      <c r="AT21" s="9"/>
      <c r="AU21" s="9"/>
      <c r="AV21" s="9"/>
      <c r="BH21" s="4"/>
      <c r="BI21" s="4"/>
      <c r="BJ21" s="4"/>
      <c r="CC21" s="4"/>
      <c r="CD21" s="4"/>
      <c r="CE21" s="4"/>
      <c r="CX21" s="4"/>
      <c r="CY21" s="4"/>
      <c r="CZ21" s="4"/>
      <c r="DS21" s="4"/>
      <c r="DT21" s="4"/>
      <c r="DU21" s="4"/>
      <c r="EN21" s="4"/>
      <c r="EO21" s="4"/>
      <c r="EP21" s="4"/>
      <c r="FI21" s="4"/>
      <c r="FJ21" s="4"/>
      <c r="FK21" s="4"/>
    </row>
    <row r="22" spans="1:167" s="2" customFormat="1">
      <c r="A22" s="5">
        <v>0.53125</v>
      </c>
      <c r="B22" s="136"/>
      <c r="C22" s="136"/>
      <c r="D22" s="136"/>
      <c r="E22" s="136"/>
      <c r="F22" s="136"/>
      <c r="G22" s="136"/>
      <c r="H22" s="136"/>
      <c r="I22" s="136"/>
      <c r="J22" s="136"/>
      <c r="K22" s="136"/>
      <c r="L22" s="136"/>
      <c r="M22" s="136"/>
      <c r="N22" s="136"/>
      <c r="O22" s="136"/>
      <c r="P22" s="35"/>
      <c r="Q22" s="136"/>
      <c r="R22" s="136"/>
      <c r="S22" s="136"/>
      <c r="T22" s="136"/>
      <c r="U22" s="136"/>
      <c r="V22" s="136"/>
      <c r="W22" s="136"/>
      <c r="X22" s="136"/>
      <c r="Y22" s="136"/>
      <c r="Z22" s="136"/>
      <c r="AA22" s="136"/>
      <c r="AB22" s="136"/>
      <c r="AC22" s="136"/>
      <c r="AD22" s="136"/>
      <c r="AE22" s="136"/>
      <c r="AF22" s="136"/>
      <c r="AV22" s="9"/>
      <c r="BH22" s="4"/>
      <c r="BI22" s="4"/>
      <c r="BJ22" s="4"/>
      <c r="CC22" s="4"/>
      <c r="CD22" s="4"/>
      <c r="CE22" s="4"/>
      <c r="CX22" s="4"/>
      <c r="CY22" s="4"/>
      <c r="CZ22" s="4"/>
      <c r="DS22" s="4"/>
      <c r="DT22" s="4"/>
      <c r="DU22" s="4"/>
      <c r="EN22" s="4"/>
      <c r="EO22" s="4"/>
      <c r="EP22" s="4"/>
      <c r="FI22" s="4"/>
      <c r="FJ22" s="4"/>
      <c r="FK22" s="4"/>
    </row>
    <row r="23" spans="1:167" s="2" customFormat="1">
      <c r="A23" s="5">
        <v>0.54166666666666696</v>
      </c>
      <c r="B23" s="136"/>
      <c r="C23" s="136"/>
      <c r="D23" s="136"/>
      <c r="E23" s="136"/>
      <c r="F23" s="136"/>
      <c r="G23" s="136"/>
      <c r="H23" s="136"/>
      <c r="I23" s="136"/>
      <c r="J23" s="136"/>
      <c r="K23" s="136"/>
      <c r="L23" s="136"/>
      <c r="M23" s="136"/>
      <c r="N23" s="136"/>
      <c r="O23" s="136"/>
      <c r="P23" s="35"/>
      <c r="Q23" s="136"/>
      <c r="R23" s="136"/>
      <c r="S23" s="136"/>
      <c r="T23" s="136"/>
      <c r="U23" s="136"/>
      <c r="V23" s="136"/>
      <c r="W23" s="136"/>
      <c r="X23" s="136"/>
      <c r="Y23" s="136"/>
      <c r="Z23" s="136"/>
      <c r="AA23" s="136"/>
      <c r="AB23" s="136"/>
      <c r="AC23" s="136"/>
      <c r="AD23" s="136"/>
      <c r="AE23" s="136"/>
      <c r="AF23" s="136"/>
      <c r="AI23" s="9"/>
      <c r="AJ23" s="9"/>
      <c r="AK23" s="9"/>
      <c r="AL23" s="9"/>
      <c r="AM23" s="9"/>
      <c r="AN23" s="9"/>
      <c r="AO23" s="9"/>
      <c r="AP23" s="9"/>
      <c r="AQ23" s="9"/>
      <c r="AR23" s="9"/>
      <c r="AS23" s="9"/>
      <c r="AT23" s="9"/>
      <c r="AU23" s="9"/>
      <c r="AV23" s="9"/>
      <c r="BH23" s="4"/>
      <c r="BI23" s="4"/>
      <c r="BJ23" s="4"/>
      <c r="CC23" s="4"/>
      <c r="CD23" s="4"/>
      <c r="CE23" s="4"/>
      <c r="CX23" s="4"/>
      <c r="CY23" s="4"/>
      <c r="CZ23" s="4"/>
      <c r="DS23" s="4"/>
      <c r="DT23" s="4"/>
      <c r="DU23" s="4"/>
      <c r="EN23" s="4"/>
      <c r="EO23" s="4"/>
      <c r="EP23" s="4"/>
      <c r="FI23" s="4"/>
      <c r="FJ23" s="4"/>
      <c r="FK23" s="4"/>
    </row>
    <row r="24" spans="1:167" s="2" customFormat="1">
      <c r="A24" s="5">
        <v>0.55208333333333304</v>
      </c>
      <c r="B24" s="136"/>
      <c r="C24" s="136"/>
      <c r="D24" s="136"/>
      <c r="E24" s="136"/>
      <c r="F24" s="136"/>
      <c r="G24" s="136"/>
      <c r="H24" s="136"/>
      <c r="I24" s="136"/>
      <c r="J24" s="136"/>
      <c r="K24" s="136"/>
      <c r="L24" s="136"/>
      <c r="M24" s="136"/>
      <c r="N24" s="136"/>
      <c r="O24" s="136"/>
      <c r="P24" s="35"/>
      <c r="Q24" s="136"/>
      <c r="R24" s="136"/>
      <c r="S24" s="136"/>
      <c r="T24" s="136"/>
      <c r="U24" s="136"/>
      <c r="V24" s="136"/>
      <c r="W24" s="136"/>
      <c r="X24" s="136"/>
      <c r="Y24" s="136"/>
      <c r="Z24" s="136"/>
      <c r="AA24" s="136"/>
      <c r="AB24" s="136"/>
      <c r="AC24" s="136"/>
      <c r="AD24" s="136"/>
      <c r="AE24" s="136"/>
      <c r="AF24" s="136"/>
      <c r="AI24" s="683"/>
      <c r="AJ24" s="683"/>
      <c r="BH24" s="4"/>
      <c r="BI24" s="4"/>
      <c r="BJ24" s="4"/>
      <c r="CC24" s="4"/>
      <c r="CD24" s="4"/>
      <c r="CE24" s="4"/>
      <c r="CX24" s="4"/>
      <c r="CY24" s="4"/>
      <c r="CZ24" s="4"/>
      <c r="DS24" s="4"/>
      <c r="DT24" s="4"/>
      <c r="DU24" s="4"/>
      <c r="EN24" s="4"/>
      <c r="EO24" s="4"/>
      <c r="EP24" s="4"/>
      <c r="FI24" s="4"/>
      <c r="FJ24" s="4"/>
      <c r="FK24" s="4"/>
    </row>
    <row r="25" spans="1:167" s="2" customFormat="1">
      <c r="A25" s="5">
        <v>0.5625</v>
      </c>
      <c r="B25" s="136"/>
      <c r="C25" s="136"/>
      <c r="D25" s="136"/>
      <c r="E25" s="136"/>
      <c r="F25" s="136"/>
      <c r="G25" s="136"/>
      <c r="H25" s="136"/>
      <c r="I25" s="136"/>
      <c r="J25" s="136"/>
      <c r="K25" s="136"/>
      <c r="L25" s="136"/>
      <c r="M25" s="136"/>
      <c r="N25" s="136"/>
      <c r="O25" s="136"/>
      <c r="P25" s="35"/>
      <c r="Q25" s="136"/>
      <c r="R25" s="136"/>
      <c r="S25" s="136"/>
      <c r="T25" s="136"/>
      <c r="U25" s="136"/>
      <c r="V25" s="136"/>
      <c r="W25" s="136"/>
      <c r="X25" s="136"/>
      <c r="Y25" s="136"/>
      <c r="Z25" s="293"/>
      <c r="AA25" s="136"/>
      <c r="AB25" s="136"/>
      <c r="AC25" s="136"/>
      <c r="AD25" s="136"/>
      <c r="AE25" s="136"/>
      <c r="AF25" s="136"/>
      <c r="AK25" s="137" t="str">
        <f>HYPERLINK("\\risintra-dept\DEPT\AFA\CAL\3000_GAL\3400_ESQUADRILHAS\3490_COMUM\MAPA_GM\GW","Arquivo de Documentos")</f>
        <v>Arquivo de Documentos</v>
      </c>
      <c r="AM25" s="4"/>
      <c r="AN25" s="4"/>
      <c r="AO25" s="4"/>
      <c r="BH25" s="4"/>
      <c r="BI25" s="4"/>
      <c r="BJ25" s="4"/>
      <c r="CC25" s="4"/>
      <c r="CD25" s="4"/>
      <c r="CE25" s="4"/>
      <c r="CX25" s="4"/>
      <c r="CY25" s="4"/>
      <c r="CZ25" s="4"/>
      <c r="DS25" s="4"/>
      <c r="DT25" s="4"/>
      <c r="DU25" s="4"/>
      <c r="EN25" s="4"/>
      <c r="EO25" s="4"/>
      <c r="EP25" s="4"/>
      <c r="FI25" s="4"/>
      <c r="FJ25" s="4"/>
      <c r="FK25" s="4"/>
    </row>
    <row r="26" spans="1:167" s="2" customFormat="1">
      <c r="A26" s="5">
        <v>0.57291666666666696</v>
      </c>
      <c r="B26" s="136"/>
      <c r="C26" s="136"/>
      <c r="D26" s="136"/>
      <c r="E26" s="136"/>
      <c r="F26" s="136"/>
      <c r="G26" s="136"/>
      <c r="H26" s="136"/>
      <c r="I26" s="136"/>
      <c r="J26" s="136"/>
      <c r="K26" s="136"/>
      <c r="L26" s="136"/>
      <c r="M26" s="136"/>
      <c r="N26" s="136"/>
      <c r="O26" s="136"/>
      <c r="P26" s="35"/>
      <c r="Q26" s="136"/>
      <c r="R26" s="136"/>
      <c r="S26" s="136"/>
      <c r="T26" s="136"/>
      <c r="U26" s="136"/>
      <c r="V26" s="136"/>
      <c r="W26" s="136"/>
      <c r="X26" s="136"/>
      <c r="Y26" s="136"/>
      <c r="Z26" s="136"/>
      <c r="AA26" s="136"/>
      <c r="AB26" s="136"/>
      <c r="AC26" s="136"/>
      <c r="AD26" s="136"/>
      <c r="AE26" s="136"/>
      <c r="AF26" s="136"/>
      <c r="AI26" s="7"/>
      <c r="AK26" s="7"/>
      <c r="AL26" s="9"/>
      <c r="AM26" s="7"/>
      <c r="AN26" s="9"/>
      <c r="AO26" s="7"/>
      <c r="AP26" s="9"/>
      <c r="AQ26" s="7"/>
      <c r="AR26" s="9"/>
      <c r="AS26" s="7"/>
      <c r="BH26" s="4"/>
      <c r="BI26" s="4"/>
      <c r="BJ26" s="4"/>
      <c r="CC26" s="4"/>
      <c r="CD26" s="4"/>
      <c r="CE26" s="4"/>
      <c r="CX26" s="4"/>
      <c r="CY26" s="4"/>
      <c r="CZ26" s="4"/>
      <c r="DS26" s="4"/>
      <c r="DT26" s="4"/>
      <c r="DU26" s="4"/>
      <c r="EN26" s="4"/>
      <c r="EO26" s="4"/>
      <c r="EP26" s="4"/>
      <c r="FI26" s="4"/>
      <c r="FJ26" s="4"/>
      <c r="FK26" s="4"/>
    </row>
    <row r="27" spans="1:167" s="2" customFormat="1">
      <c r="A27" s="5">
        <v>0.58333333333333304</v>
      </c>
      <c r="B27" s="136"/>
      <c r="C27" s="136"/>
      <c r="D27" s="136"/>
      <c r="E27" s="127">
        <v>7</v>
      </c>
      <c r="F27" s="127">
        <v>2</v>
      </c>
      <c r="G27" s="136"/>
      <c r="H27" s="136"/>
      <c r="I27" s="136"/>
      <c r="J27" s="136"/>
      <c r="K27" s="136"/>
      <c r="L27" s="136"/>
      <c r="M27" s="127">
        <v>2</v>
      </c>
      <c r="N27" s="136"/>
      <c r="O27" s="136"/>
      <c r="P27" s="35"/>
      <c r="Q27" s="136"/>
      <c r="R27" s="136"/>
      <c r="S27" s="136"/>
      <c r="T27" s="136"/>
      <c r="U27" s="136"/>
      <c r="V27" s="136"/>
      <c r="W27" s="136"/>
      <c r="X27" s="136"/>
      <c r="Y27" s="136"/>
      <c r="Z27" s="136"/>
      <c r="AA27" s="127">
        <v>1</v>
      </c>
      <c r="AB27" s="136"/>
      <c r="AC27" s="136"/>
      <c r="AD27" s="136"/>
      <c r="AE27" s="136"/>
      <c r="AF27" s="136"/>
      <c r="AM27" s="4"/>
      <c r="AN27" s="4"/>
      <c r="AO27" s="4"/>
      <c r="BH27" s="4"/>
      <c r="BI27" s="4"/>
      <c r="BJ27" s="4"/>
      <c r="CC27" s="4"/>
      <c r="CD27" s="4"/>
      <c r="CE27" s="4"/>
      <c r="CX27" s="4"/>
      <c r="CY27" s="4"/>
      <c r="CZ27" s="4"/>
      <c r="DS27" s="4"/>
      <c r="DT27" s="4"/>
      <c r="DU27" s="4"/>
      <c r="EN27" s="4"/>
      <c r="EO27" s="4"/>
      <c r="EP27" s="4"/>
      <c r="FI27" s="4"/>
      <c r="FJ27" s="4"/>
      <c r="FK27" s="4"/>
    </row>
    <row r="28" spans="1:167" s="2" customFormat="1">
      <c r="A28" s="5">
        <v>0.59375</v>
      </c>
      <c r="B28" s="136"/>
      <c r="C28" s="136"/>
      <c r="D28" s="136"/>
      <c r="E28" s="136"/>
      <c r="F28" s="136"/>
      <c r="G28" s="136"/>
      <c r="H28" s="136"/>
      <c r="I28" s="136"/>
      <c r="J28" s="136"/>
      <c r="K28" s="136"/>
      <c r="L28" s="136"/>
      <c r="M28" s="136"/>
      <c r="N28" s="136"/>
      <c r="O28" s="136"/>
      <c r="P28" s="35"/>
      <c r="Q28" s="136"/>
      <c r="R28" s="136"/>
      <c r="S28" s="136"/>
      <c r="T28" s="136"/>
      <c r="U28" s="136"/>
      <c r="V28" s="136"/>
      <c r="W28" s="136"/>
      <c r="X28" s="136"/>
      <c r="Y28" s="136"/>
      <c r="Z28" s="136"/>
      <c r="AA28" s="136"/>
      <c r="AB28" s="136"/>
      <c r="AC28" s="136"/>
      <c r="AD28" s="136"/>
      <c r="AE28" s="136"/>
      <c r="AF28" s="136"/>
      <c r="AM28" s="4"/>
      <c r="AN28" s="4"/>
      <c r="AO28" s="4"/>
      <c r="BH28" s="4"/>
      <c r="BI28" s="4"/>
      <c r="BJ28" s="4"/>
      <c r="CC28" s="4"/>
      <c r="CD28" s="4"/>
      <c r="CE28" s="4"/>
      <c r="CX28" s="4"/>
      <c r="CY28" s="4"/>
      <c r="CZ28" s="4"/>
      <c r="DS28" s="4"/>
      <c r="DT28" s="4"/>
      <c r="DU28" s="4"/>
      <c r="EN28" s="4"/>
      <c r="EO28" s="4"/>
      <c r="EP28" s="4"/>
      <c r="FI28" s="4"/>
      <c r="FJ28" s="4"/>
      <c r="FK28" s="4"/>
    </row>
    <row r="29" spans="1:167" s="2" customFormat="1">
      <c r="A29" s="5">
        <v>0.60416666666666696</v>
      </c>
      <c r="B29" s="136"/>
      <c r="C29" s="136"/>
      <c r="D29" s="136"/>
      <c r="E29" s="136"/>
      <c r="F29" s="136"/>
      <c r="G29" s="136"/>
      <c r="H29" s="136"/>
      <c r="I29" s="136"/>
      <c r="J29" s="136"/>
      <c r="K29" s="136"/>
      <c r="L29" s="136"/>
      <c r="M29" s="127">
        <v>2</v>
      </c>
      <c r="N29" s="136"/>
      <c r="O29" s="136"/>
      <c r="P29" s="35"/>
      <c r="Q29" s="136"/>
      <c r="R29" s="136"/>
      <c r="S29" s="127" t="s">
        <v>121</v>
      </c>
      <c r="T29" s="136"/>
      <c r="U29" s="136"/>
      <c r="V29" s="136"/>
      <c r="W29" s="136"/>
      <c r="X29" s="136"/>
      <c r="Y29" s="136"/>
      <c r="Z29" s="136"/>
      <c r="AA29" s="136"/>
      <c r="AB29" s="136"/>
      <c r="AC29" s="136"/>
      <c r="AD29" s="136"/>
      <c r="AE29" s="136"/>
      <c r="AF29" s="136"/>
      <c r="AM29" s="4"/>
      <c r="AN29" s="4"/>
      <c r="AO29" s="4"/>
      <c r="BH29" s="4"/>
      <c r="BI29" s="4"/>
      <c r="BJ29" s="4"/>
      <c r="CC29" s="4"/>
      <c r="CD29" s="4"/>
      <c r="CE29" s="4"/>
      <c r="CX29" s="4"/>
      <c r="CY29" s="4"/>
      <c r="CZ29" s="4"/>
      <c r="DS29" s="4"/>
      <c r="DT29" s="4"/>
      <c r="DU29" s="4"/>
      <c r="EN29" s="4"/>
      <c r="EO29" s="4"/>
      <c r="EP29" s="4"/>
      <c r="FI29" s="4"/>
      <c r="FJ29" s="4"/>
      <c r="FK29" s="4"/>
    </row>
    <row r="30" spans="1:167" s="2" customFormat="1">
      <c r="A30" s="5">
        <v>0.61458333333333304</v>
      </c>
      <c r="B30" s="136"/>
      <c r="C30" s="136"/>
      <c r="D30" s="136"/>
      <c r="E30" s="136"/>
      <c r="F30" s="136"/>
      <c r="G30" s="136"/>
      <c r="H30" s="136"/>
      <c r="I30" s="136"/>
      <c r="J30" s="136"/>
      <c r="K30" s="136"/>
      <c r="L30" s="136"/>
      <c r="M30" s="136"/>
      <c r="N30" s="136"/>
      <c r="O30" s="136"/>
      <c r="P30" s="35"/>
      <c r="Q30" s="136"/>
      <c r="R30" s="136"/>
      <c r="S30" s="136"/>
      <c r="T30" s="136"/>
      <c r="U30" s="136"/>
      <c r="V30" s="136"/>
      <c r="W30" s="136"/>
      <c r="X30" s="136"/>
      <c r="Y30" s="136"/>
      <c r="Z30" s="136"/>
      <c r="AA30" s="136"/>
      <c r="AB30" s="136"/>
      <c r="AC30" s="136"/>
      <c r="AD30" s="136"/>
      <c r="AE30" s="136"/>
      <c r="AF30" s="136"/>
      <c r="BH30" s="4"/>
      <c r="BI30" s="4"/>
      <c r="BJ30" s="4"/>
      <c r="CC30" s="4"/>
      <c r="CD30" s="4"/>
      <c r="CE30" s="4"/>
      <c r="CX30" s="4"/>
      <c r="CY30" s="4"/>
      <c r="CZ30" s="4"/>
      <c r="DS30" s="4"/>
      <c r="DT30" s="4"/>
      <c r="DU30" s="4"/>
      <c r="EN30" s="4"/>
      <c r="EO30" s="4"/>
      <c r="EP30" s="4"/>
      <c r="FI30" s="4"/>
      <c r="FJ30" s="4"/>
      <c r="FK30" s="4"/>
    </row>
    <row r="31" spans="1:167" s="2" customFormat="1">
      <c r="A31" s="5">
        <v>0.625</v>
      </c>
      <c r="B31" s="136"/>
      <c r="C31" s="136"/>
      <c r="D31" s="136"/>
      <c r="E31" s="136"/>
      <c r="F31" s="136"/>
      <c r="G31" s="136"/>
      <c r="H31" s="136"/>
      <c r="I31" s="136"/>
      <c r="J31" s="136"/>
      <c r="K31" s="136"/>
      <c r="L31" s="136"/>
      <c r="M31" s="136"/>
      <c r="N31" s="136"/>
      <c r="O31" s="136"/>
      <c r="P31" s="35"/>
      <c r="Q31" s="136"/>
      <c r="R31" s="136"/>
      <c r="S31" s="136"/>
      <c r="T31" s="136"/>
      <c r="U31" s="136"/>
      <c r="V31" s="136"/>
      <c r="W31" s="136"/>
      <c r="X31" s="136"/>
      <c r="Y31" s="136"/>
      <c r="Z31" s="136"/>
      <c r="AA31" s="136"/>
      <c r="AB31" s="136"/>
      <c r="AC31" s="136"/>
      <c r="AD31" s="136"/>
      <c r="AE31" s="136"/>
      <c r="AF31" s="136"/>
      <c r="AM31" s="4"/>
      <c r="AN31" s="4"/>
      <c r="AO31" s="4"/>
      <c r="BH31" s="4"/>
      <c r="BI31" s="4"/>
      <c r="BJ31" s="4"/>
      <c r="CC31" s="4"/>
      <c r="CD31" s="4"/>
      <c r="CE31" s="4"/>
      <c r="CX31" s="4"/>
      <c r="CY31" s="4"/>
      <c r="CZ31" s="4"/>
      <c r="DS31" s="4"/>
      <c r="DT31" s="4"/>
      <c r="DU31" s="4"/>
      <c r="EN31" s="4"/>
      <c r="EO31" s="4"/>
      <c r="EP31" s="4"/>
      <c r="FI31" s="4"/>
      <c r="FJ31" s="4"/>
      <c r="FK31" s="4"/>
    </row>
    <row r="32" spans="1:167" s="2" customFormat="1">
      <c r="A32" s="5">
        <v>0.63541666666666696</v>
      </c>
      <c r="B32" s="136"/>
      <c r="C32" s="136"/>
      <c r="D32" s="136"/>
      <c r="E32" s="136"/>
      <c r="F32" s="136"/>
      <c r="G32" s="136"/>
      <c r="H32" s="136"/>
      <c r="I32" s="136"/>
      <c r="J32" s="136"/>
      <c r="K32" s="136"/>
      <c r="L32" s="136"/>
      <c r="M32" s="136"/>
      <c r="N32" s="136"/>
      <c r="O32" s="136"/>
      <c r="P32" s="35"/>
      <c r="Q32" s="136"/>
      <c r="R32" s="136"/>
      <c r="S32" s="136"/>
      <c r="T32" s="136"/>
      <c r="U32" s="136"/>
      <c r="V32" s="136"/>
      <c r="W32" s="136"/>
      <c r="X32" s="136"/>
      <c r="Y32" s="136"/>
      <c r="Z32" s="136"/>
      <c r="AA32" s="136"/>
      <c r="AB32" s="136"/>
      <c r="AC32" s="136"/>
      <c r="AD32" s="136"/>
      <c r="AE32" s="136"/>
      <c r="AF32" s="136"/>
      <c r="AM32" s="4"/>
      <c r="AN32" s="4"/>
      <c r="AO32" s="4"/>
      <c r="BH32" s="4"/>
      <c r="BI32" s="4"/>
      <c r="BJ32" s="4"/>
      <c r="CC32" s="4"/>
      <c r="CD32" s="4"/>
      <c r="CE32" s="4"/>
      <c r="CX32" s="4"/>
      <c r="CY32" s="4"/>
      <c r="CZ32" s="4"/>
      <c r="DS32" s="4"/>
      <c r="DT32" s="4"/>
      <c r="DU32" s="4"/>
      <c r="EN32" s="4"/>
      <c r="EO32" s="4"/>
      <c r="EP32" s="4"/>
      <c r="FI32" s="4"/>
      <c r="FJ32" s="4"/>
      <c r="FK32" s="4"/>
    </row>
    <row r="33" spans="1:167" s="2" customFormat="1">
      <c r="A33" s="5">
        <v>0.64583333333333404</v>
      </c>
      <c r="B33" s="136"/>
      <c r="C33" s="136"/>
      <c r="D33" s="136"/>
      <c r="E33" s="136"/>
      <c r="F33" s="136"/>
      <c r="G33" s="136"/>
      <c r="H33" s="136"/>
      <c r="I33" s="136"/>
      <c r="J33" s="136"/>
      <c r="K33" s="136"/>
      <c r="L33" s="136"/>
      <c r="M33" s="136"/>
      <c r="N33" s="136"/>
      <c r="O33" s="136"/>
      <c r="P33" s="35"/>
      <c r="Q33" s="136"/>
      <c r="R33" s="136"/>
      <c r="S33" s="136"/>
      <c r="T33" s="127" t="s">
        <v>121</v>
      </c>
      <c r="U33" s="136"/>
      <c r="V33" s="136"/>
      <c r="W33" s="136"/>
      <c r="X33" s="136"/>
      <c r="Y33" s="136"/>
      <c r="Z33" s="136"/>
      <c r="AA33" s="136"/>
      <c r="AB33" s="136"/>
      <c r="AC33" s="136"/>
      <c r="AD33" s="136"/>
      <c r="AE33" s="136"/>
      <c r="AF33" s="136"/>
      <c r="AM33" s="4"/>
      <c r="AN33" s="4"/>
      <c r="AO33" s="4"/>
      <c r="BH33" s="4"/>
      <c r="BI33" s="4"/>
      <c r="BJ33" s="4"/>
      <c r="CC33" s="4"/>
      <c r="CD33" s="4"/>
      <c r="CE33" s="4"/>
      <c r="CX33" s="4"/>
      <c r="CY33" s="4"/>
      <c r="CZ33" s="4"/>
      <c r="DS33" s="4"/>
      <c r="DT33" s="4"/>
      <c r="DU33" s="4"/>
      <c r="EN33" s="4"/>
      <c r="EO33" s="4"/>
      <c r="EP33" s="4"/>
      <c r="FI33" s="4"/>
      <c r="FJ33" s="4"/>
      <c r="FK33" s="4"/>
    </row>
    <row r="34" spans="1:167" s="2" customFormat="1">
      <c r="A34" s="5">
        <v>0.65625</v>
      </c>
      <c r="B34" s="136"/>
      <c r="C34" s="136"/>
      <c r="D34" s="136"/>
      <c r="E34" s="136"/>
      <c r="F34" s="136"/>
      <c r="G34" s="136"/>
      <c r="H34" s="136"/>
      <c r="I34" s="136"/>
      <c r="J34" s="136"/>
      <c r="K34" s="136"/>
      <c r="L34" s="136"/>
      <c r="M34" s="136"/>
      <c r="N34" s="136"/>
      <c r="O34" s="136"/>
      <c r="P34" s="35"/>
      <c r="Q34" s="136"/>
      <c r="R34" s="136"/>
      <c r="S34" s="136"/>
      <c r="T34" s="136"/>
      <c r="U34" s="136"/>
      <c r="V34" s="136"/>
      <c r="W34" s="136"/>
      <c r="X34" s="136"/>
      <c r="Y34" s="136"/>
      <c r="Z34" s="136"/>
      <c r="AA34" s="136"/>
      <c r="AB34" s="136"/>
      <c r="AC34" s="136"/>
      <c r="AD34" s="136"/>
      <c r="AE34" s="136"/>
      <c r="AF34" s="136"/>
      <c r="AM34" s="4"/>
      <c r="AN34" s="4"/>
      <c r="AO34" s="4"/>
      <c r="BH34" s="4"/>
      <c r="BI34" s="4"/>
      <c r="BJ34" s="4"/>
      <c r="CC34" s="4"/>
      <c r="CD34" s="4"/>
      <c r="CE34" s="4"/>
      <c r="CX34" s="4"/>
      <c r="CY34" s="4"/>
      <c r="CZ34" s="4"/>
      <c r="DS34" s="4"/>
      <c r="DT34" s="4"/>
      <c r="DU34" s="4"/>
      <c r="EN34" s="4"/>
      <c r="EO34" s="4"/>
      <c r="EP34" s="4"/>
      <c r="FI34" s="4"/>
      <c r="FJ34" s="4"/>
      <c r="FK34" s="4"/>
    </row>
    <row r="35" spans="1:167" s="2" customFormat="1">
      <c r="A35" s="5">
        <v>0.66666666666666696</v>
      </c>
      <c r="B35" s="136"/>
      <c r="C35" s="136"/>
      <c r="D35" s="136"/>
      <c r="E35" s="136"/>
      <c r="F35" s="136"/>
      <c r="G35" s="136"/>
      <c r="H35" s="136"/>
      <c r="I35" s="136"/>
      <c r="J35" s="136"/>
      <c r="K35" s="136"/>
      <c r="L35" s="136"/>
      <c r="M35" s="136"/>
      <c r="N35" s="136"/>
      <c r="O35" s="136"/>
      <c r="P35" s="35"/>
      <c r="Q35" s="136"/>
      <c r="R35" s="136"/>
      <c r="S35" s="136"/>
      <c r="T35" s="136"/>
      <c r="U35" s="136"/>
      <c r="V35" s="136"/>
      <c r="W35" s="136"/>
      <c r="X35" s="136"/>
      <c r="Y35" s="136"/>
      <c r="Z35" s="136"/>
      <c r="AA35" s="136"/>
      <c r="AB35" s="136"/>
      <c r="AC35" s="136"/>
      <c r="AD35" s="136"/>
      <c r="AE35" s="136"/>
      <c r="AF35" s="136"/>
      <c r="AM35" s="4"/>
      <c r="AN35" s="4"/>
      <c r="AO35" s="4"/>
      <c r="BH35" s="4"/>
      <c r="BI35" s="4"/>
      <c r="BJ35" s="4"/>
      <c r="CC35" s="4"/>
      <c r="CD35" s="4"/>
      <c r="CE35" s="4"/>
      <c r="CX35" s="4"/>
      <c r="CY35" s="4"/>
      <c r="CZ35" s="4"/>
      <c r="DS35" s="4"/>
      <c r="DT35" s="4"/>
      <c r="DU35" s="4"/>
      <c r="EN35" s="4"/>
      <c r="EO35" s="4"/>
      <c r="EP35" s="4"/>
      <c r="FI35" s="4"/>
      <c r="FJ35" s="4"/>
      <c r="FK35" s="4"/>
    </row>
    <row r="36" spans="1:167" s="2" customFormat="1">
      <c r="A36" s="5">
        <v>0.67708333333333404</v>
      </c>
      <c r="B36" s="136"/>
      <c r="C36" s="136"/>
      <c r="D36" s="136"/>
      <c r="E36" s="136"/>
      <c r="F36" s="136"/>
      <c r="G36" s="136"/>
      <c r="H36" s="136"/>
      <c r="I36" s="136"/>
      <c r="J36" s="136"/>
      <c r="K36" s="136"/>
      <c r="L36" s="136"/>
      <c r="M36" s="136"/>
      <c r="N36" s="136"/>
      <c r="O36" s="136"/>
      <c r="P36" s="35"/>
      <c r="Q36" s="136"/>
      <c r="R36" s="136"/>
      <c r="S36" s="136"/>
      <c r="T36" s="136"/>
      <c r="U36" s="136"/>
      <c r="V36" s="136"/>
      <c r="W36" s="136"/>
      <c r="X36" s="136"/>
      <c r="Y36" s="136"/>
      <c r="Z36" s="136"/>
      <c r="AA36" s="136"/>
      <c r="AB36" s="136"/>
      <c r="AC36" s="136"/>
      <c r="AD36" s="136"/>
      <c r="AE36" s="136"/>
      <c r="AF36" s="136"/>
      <c r="AM36" s="4"/>
      <c r="AN36" s="4"/>
      <c r="AO36" s="4"/>
      <c r="BH36" s="4"/>
      <c r="BI36" s="4"/>
      <c r="BJ36" s="4"/>
      <c r="CC36" s="4"/>
      <c r="CD36" s="4"/>
      <c r="CE36" s="4"/>
      <c r="CX36" s="4"/>
      <c r="CY36" s="4"/>
      <c r="CZ36" s="4"/>
      <c r="DS36" s="4"/>
      <c r="DT36" s="4"/>
      <c r="DU36" s="4"/>
      <c r="EN36" s="4"/>
      <c r="EO36" s="4"/>
      <c r="EP36" s="4"/>
      <c r="FI36" s="4"/>
      <c r="FJ36" s="4"/>
      <c r="FK36" s="4"/>
    </row>
    <row r="37" spans="1:167" s="2" customFormat="1">
      <c r="A37" s="5">
        <v>0.6875</v>
      </c>
      <c r="B37" s="136"/>
      <c r="C37" s="136"/>
      <c r="D37" s="136"/>
      <c r="E37" s="136"/>
      <c r="F37" s="136"/>
      <c r="G37" s="136"/>
      <c r="H37" s="136"/>
      <c r="I37" s="136"/>
      <c r="J37" s="136"/>
      <c r="K37" s="136"/>
      <c r="L37" s="136"/>
      <c r="M37" s="136"/>
      <c r="N37" s="136"/>
      <c r="O37" s="136"/>
      <c r="P37" s="35"/>
      <c r="Q37" s="136"/>
      <c r="R37" s="136"/>
      <c r="S37" s="136"/>
      <c r="T37" s="136"/>
      <c r="U37" s="136"/>
      <c r="V37" s="136"/>
      <c r="W37" s="136"/>
      <c r="X37" s="136"/>
      <c r="Y37" s="136"/>
      <c r="Z37" s="136"/>
      <c r="AA37" s="136"/>
      <c r="AB37" s="136"/>
      <c r="AC37" s="136"/>
      <c r="AD37" s="136"/>
      <c r="AE37" s="136"/>
      <c r="AF37" s="136"/>
      <c r="AM37" s="4"/>
      <c r="AN37" s="4"/>
      <c r="AO37" s="4"/>
      <c r="BH37" s="4"/>
      <c r="BI37" s="4"/>
      <c r="BJ37" s="4"/>
      <c r="CC37" s="4"/>
      <c r="CD37" s="4"/>
      <c r="CE37" s="4"/>
      <c r="CX37" s="4"/>
      <c r="CY37" s="4"/>
      <c r="CZ37" s="4"/>
      <c r="DS37" s="4"/>
      <c r="DT37" s="4"/>
      <c r="DU37" s="4"/>
      <c r="EN37" s="4"/>
      <c r="EO37" s="4"/>
      <c r="EP37" s="4"/>
      <c r="FI37" s="4"/>
      <c r="FJ37" s="4"/>
      <c r="FK37" s="4"/>
    </row>
    <row r="38" spans="1:167" s="2" customFormat="1">
      <c r="A38" s="5">
        <v>0.69791666666666696</v>
      </c>
      <c r="B38" s="136"/>
      <c r="C38" s="136"/>
      <c r="D38" s="136"/>
      <c r="E38" s="136"/>
      <c r="F38" s="136"/>
      <c r="G38" s="136"/>
      <c r="H38" s="136"/>
      <c r="I38" s="136"/>
      <c r="J38" s="136"/>
      <c r="K38" s="136"/>
      <c r="L38" s="136"/>
      <c r="M38" s="136"/>
      <c r="N38" s="136"/>
      <c r="O38" s="136"/>
      <c r="P38" s="35"/>
      <c r="Q38" s="136"/>
      <c r="R38" s="136"/>
      <c r="S38" s="136"/>
      <c r="T38" s="136"/>
      <c r="U38" s="136"/>
      <c r="V38" s="136"/>
      <c r="W38" s="136"/>
      <c r="X38" s="136"/>
      <c r="Y38" s="136"/>
      <c r="Z38" s="136"/>
      <c r="AA38" s="136"/>
      <c r="AB38" s="136"/>
      <c r="AC38" s="136"/>
      <c r="AD38" s="136"/>
      <c r="AE38" s="136"/>
      <c r="AF38" s="136"/>
      <c r="AM38" s="4"/>
      <c r="AN38" s="4"/>
      <c r="AO38" s="4"/>
      <c r="BH38" s="4"/>
      <c r="BI38" s="4"/>
      <c r="BJ38" s="4"/>
      <c r="CC38" s="4"/>
      <c r="CD38" s="4"/>
      <c r="CE38" s="4"/>
      <c r="CX38" s="4"/>
      <c r="CY38" s="4"/>
      <c r="CZ38" s="4"/>
      <c r="DS38" s="4"/>
      <c r="DT38" s="4"/>
      <c r="DU38" s="4"/>
      <c r="EN38" s="4"/>
      <c r="EO38" s="4"/>
      <c r="EP38" s="4"/>
      <c r="FI38" s="4"/>
      <c r="FJ38" s="4"/>
      <c r="FK38" s="4"/>
    </row>
    <row r="39" spans="1:167" s="2" customFormat="1">
      <c r="A39" s="5">
        <v>0.70833333333333404</v>
      </c>
      <c r="B39" s="139"/>
      <c r="C39" s="136"/>
      <c r="D39" s="136"/>
      <c r="E39" s="136"/>
      <c r="F39" s="136"/>
      <c r="G39" s="136"/>
      <c r="H39" s="136"/>
      <c r="I39" s="136"/>
      <c r="J39" s="136"/>
      <c r="K39" s="136"/>
      <c r="L39" s="136"/>
      <c r="M39" s="136"/>
      <c r="N39" s="136"/>
      <c r="O39" s="136"/>
      <c r="P39" s="35"/>
      <c r="Q39" s="136"/>
      <c r="R39" s="136"/>
      <c r="S39" s="136"/>
      <c r="T39" s="136"/>
      <c r="U39" s="136"/>
      <c r="V39" s="136"/>
      <c r="W39" s="136"/>
      <c r="X39" s="136"/>
      <c r="Y39" s="136"/>
      <c r="Z39" s="136"/>
      <c r="AA39" s="136"/>
      <c r="AB39" s="136"/>
      <c r="AC39" s="136"/>
      <c r="AD39" s="136"/>
      <c r="AE39" s="136"/>
      <c r="AF39" s="136"/>
      <c r="AM39" s="4"/>
      <c r="AN39" s="4"/>
      <c r="AO39" s="4"/>
      <c r="BH39" s="4"/>
      <c r="BI39" s="4"/>
      <c r="BJ39" s="4"/>
      <c r="CC39" s="4"/>
      <c r="CD39" s="4"/>
      <c r="CE39" s="4"/>
      <c r="CX39" s="4"/>
      <c r="CY39" s="4"/>
      <c r="CZ39" s="4"/>
      <c r="DS39" s="4"/>
      <c r="DT39" s="4"/>
      <c r="DU39" s="4"/>
      <c r="EN39" s="4"/>
      <c r="EO39" s="4"/>
      <c r="EP39" s="4"/>
      <c r="FI39" s="4"/>
      <c r="FJ39" s="4"/>
      <c r="FK39" s="4"/>
    </row>
    <row r="40" spans="1:167" s="2" customFormat="1">
      <c r="A40" s="5">
        <v>0.71875</v>
      </c>
      <c r="B40" s="136"/>
      <c r="C40" s="136"/>
      <c r="D40" s="136"/>
      <c r="E40" s="136"/>
      <c r="F40" s="136"/>
      <c r="G40" s="136"/>
      <c r="H40" s="136"/>
      <c r="I40" s="136"/>
      <c r="J40" s="136"/>
      <c r="K40" s="136"/>
      <c r="L40" s="136"/>
      <c r="M40" s="136"/>
      <c r="N40" s="136"/>
      <c r="O40" s="136"/>
      <c r="P40" s="35"/>
      <c r="Q40" s="136"/>
      <c r="R40" s="136"/>
      <c r="S40" s="136"/>
      <c r="T40" s="136"/>
      <c r="U40" s="136"/>
      <c r="V40" s="136"/>
      <c r="W40" s="136"/>
      <c r="X40" s="136"/>
      <c r="Y40" s="136"/>
      <c r="Z40" s="136"/>
      <c r="AA40" s="136"/>
      <c r="AB40" s="136"/>
      <c r="AC40" s="136"/>
      <c r="AD40" s="136"/>
      <c r="AE40" s="136"/>
      <c r="AF40" s="136"/>
      <c r="AM40" s="4"/>
      <c r="AN40" s="4"/>
      <c r="AO40" s="4"/>
      <c r="BH40" s="4"/>
      <c r="BI40" s="4"/>
      <c r="BJ40" s="4"/>
      <c r="CC40" s="4"/>
      <c r="CD40" s="4"/>
      <c r="CE40" s="4"/>
      <c r="CX40" s="4"/>
      <c r="CY40" s="4"/>
      <c r="CZ40" s="4"/>
      <c r="DS40" s="4"/>
      <c r="DT40" s="4"/>
      <c r="DU40" s="4"/>
      <c r="EN40" s="4"/>
      <c r="EO40" s="4"/>
      <c r="EP40" s="4"/>
      <c r="FI40" s="4"/>
      <c r="FJ40" s="4"/>
      <c r="FK40" s="4"/>
    </row>
    <row r="41" spans="1:167" s="2" customFormat="1">
      <c r="A41" s="5">
        <v>0.72916666666666696</v>
      </c>
      <c r="B41" s="136"/>
      <c r="C41" s="136"/>
      <c r="D41" s="136"/>
      <c r="E41" s="136"/>
      <c r="F41" s="136"/>
      <c r="G41" s="136"/>
      <c r="H41" s="136"/>
      <c r="I41" s="136"/>
      <c r="J41" s="136"/>
      <c r="K41" s="136"/>
      <c r="L41" s="136"/>
      <c r="M41" s="136"/>
      <c r="N41" s="136"/>
      <c r="O41" s="136"/>
      <c r="P41" s="35"/>
      <c r="Q41" s="136"/>
      <c r="R41" s="136"/>
      <c r="S41" s="136"/>
      <c r="T41" s="136"/>
      <c r="U41" s="136"/>
      <c r="V41" s="136"/>
      <c r="W41" s="136"/>
      <c r="X41" s="136"/>
      <c r="Y41" s="136"/>
      <c r="Z41" s="136"/>
      <c r="AA41" s="136"/>
      <c r="AB41" s="136"/>
      <c r="AC41" s="136"/>
      <c r="AD41" s="136"/>
      <c r="AE41" s="136"/>
      <c r="AF41" s="136"/>
      <c r="AM41" s="4"/>
      <c r="AN41" s="4"/>
      <c r="AO41" s="4"/>
      <c r="BH41" s="4"/>
      <c r="BI41" s="4"/>
      <c r="BJ41" s="4"/>
      <c r="CC41" s="4"/>
      <c r="CD41" s="4"/>
      <c r="CE41" s="4"/>
      <c r="CX41" s="4"/>
      <c r="CY41" s="4"/>
      <c r="CZ41" s="4"/>
      <c r="DS41" s="4"/>
      <c r="DT41" s="4"/>
      <c r="DU41" s="4"/>
      <c r="EN41" s="4"/>
      <c r="EO41" s="4"/>
      <c r="EP41" s="4"/>
      <c r="FI41" s="4"/>
      <c r="FJ41" s="4"/>
      <c r="FK41" s="4"/>
    </row>
    <row r="42" spans="1:167" s="2" customFormat="1" ht="12.75" customHeight="1">
      <c r="A42" s="5">
        <v>0.73958333333333404</v>
      </c>
      <c r="B42" s="136"/>
      <c r="C42" s="136"/>
      <c r="D42" s="136"/>
      <c r="E42" s="136"/>
      <c r="F42" s="136"/>
      <c r="G42" s="136"/>
      <c r="H42" s="136"/>
      <c r="I42" s="136"/>
      <c r="J42" s="136"/>
      <c r="K42" s="136"/>
      <c r="L42" s="136"/>
      <c r="M42" s="136"/>
      <c r="N42" s="136"/>
      <c r="O42" s="136"/>
      <c r="P42" s="35"/>
      <c r="Q42" s="136"/>
      <c r="R42" s="136"/>
      <c r="S42" s="136"/>
      <c r="T42" s="136"/>
      <c r="U42" s="136"/>
      <c r="V42" s="136"/>
      <c r="W42" s="136"/>
      <c r="X42" s="136"/>
      <c r="Y42" s="136"/>
      <c r="Z42" s="136"/>
      <c r="AA42" s="136"/>
      <c r="AB42" s="136"/>
      <c r="AC42" s="136"/>
      <c r="AD42" s="136"/>
      <c r="AE42" s="136"/>
      <c r="AF42" s="136"/>
      <c r="AM42" s="4"/>
      <c r="AN42" s="4"/>
      <c r="AO42" s="4"/>
      <c r="BH42" s="4"/>
      <c r="BI42" s="4"/>
      <c r="BJ42" s="4"/>
      <c r="CC42" s="4"/>
      <c r="CD42" s="4"/>
      <c r="CE42" s="4"/>
      <c r="CX42" s="4"/>
      <c r="CY42" s="4"/>
      <c r="CZ42" s="4"/>
      <c r="DS42" s="4"/>
      <c r="DT42" s="4"/>
      <c r="DU42" s="4"/>
      <c r="EN42" s="4"/>
      <c r="EO42" s="4"/>
      <c r="EP42" s="4"/>
      <c r="FI42" s="4"/>
      <c r="FJ42" s="4"/>
      <c r="FK42" s="4"/>
    </row>
    <row r="43" spans="1:167" s="2" customFormat="1" ht="12.75" customHeight="1">
      <c r="A43" s="5">
        <v>0.749999999999998</v>
      </c>
      <c r="B43" s="140"/>
      <c r="C43" s="140"/>
      <c r="D43" s="140"/>
      <c r="E43" s="140"/>
      <c r="F43" s="140"/>
      <c r="G43" s="140"/>
      <c r="H43" s="140"/>
      <c r="I43" s="140"/>
      <c r="J43" s="140"/>
      <c r="K43" s="140"/>
      <c r="L43" s="140"/>
      <c r="M43" s="140"/>
      <c r="N43" s="140"/>
      <c r="O43" s="140"/>
      <c r="P43" s="38"/>
      <c r="Q43" s="140"/>
      <c r="R43" s="140"/>
      <c r="S43" s="140"/>
      <c r="T43" s="140"/>
      <c r="U43" s="140"/>
      <c r="V43" s="140"/>
      <c r="W43" s="140"/>
      <c r="X43" s="140"/>
      <c r="Y43" s="140"/>
      <c r="Z43" s="140"/>
      <c r="AA43" s="140"/>
      <c r="AB43" s="140"/>
      <c r="AC43" s="140"/>
      <c r="AD43" s="140"/>
      <c r="AE43" s="140"/>
      <c r="AF43" s="140"/>
      <c r="AM43" s="4"/>
      <c r="AN43" s="4"/>
      <c r="AO43" s="4"/>
      <c r="BH43" s="4"/>
      <c r="BI43" s="4"/>
      <c r="BJ43" s="4"/>
      <c r="CC43" s="4"/>
      <c r="CD43" s="4"/>
      <c r="CE43" s="4"/>
      <c r="CX43" s="4"/>
      <c r="CY43" s="4"/>
      <c r="CZ43" s="4"/>
      <c r="DS43" s="4"/>
      <c r="DT43" s="4"/>
      <c r="DU43" s="4"/>
      <c r="EN43" s="4"/>
      <c r="EO43" s="4"/>
      <c r="EP43" s="4"/>
      <c r="FI43" s="4"/>
      <c r="FJ43" s="4"/>
      <c r="FK43" s="4"/>
    </row>
    <row r="44" spans="1:167" s="2" customFormat="1" ht="12.75" customHeight="1">
      <c r="A44" s="5">
        <v>0.76041666666666397</v>
      </c>
      <c r="B44" s="140"/>
      <c r="C44" s="140"/>
      <c r="D44" s="140"/>
      <c r="E44" s="140"/>
      <c r="F44" s="140"/>
      <c r="G44" s="140"/>
      <c r="H44" s="140"/>
      <c r="I44" s="140"/>
      <c r="J44" s="140"/>
      <c r="K44" s="140"/>
      <c r="L44" s="140"/>
      <c r="M44" s="140"/>
      <c r="N44" s="140"/>
      <c r="O44" s="140"/>
      <c r="P44" s="38"/>
      <c r="Q44" s="140"/>
      <c r="R44" s="140"/>
      <c r="S44" s="140"/>
      <c r="T44" s="140"/>
      <c r="U44" s="140"/>
      <c r="V44" s="140"/>
      <c r="W44" s="140"/>
      <c r="X44" s="140"/>
      <c r="Y44" s="140"/>
      <c r="Z44" s="140"/>
      <c r="AA44" s="140"/>
      <c r="AB44" s="140"/>
      <c r="AC44" s="140"/>
      <c r="AD44" s="140"/>
      <c r="AE44" s="140"/>
      <c r="AF44" s="140"/>
      <c r="AM44" s="4"/>
      <c r="AN44" s="4"/>
      <c r="AO44" s="4"/>
      <c r="BH44" s="4"/>
      <c r="BI44" s="4"/>
      <c r="BJ44" s="4"/>
      <c r="CC44" s="4"/>
      <c r="CD44" s="4"/>
      <c r="CE44" s="4"/>
      <c r="CX44" s="4"/>
      <c r="CY44" s="4"/>
      <c r="CZ44" s="4"/>
      <c r="DS44" s="4"/>
      <c r="DT44" s="4"/>
      <c r="DU44" s="4"/>
      <c r="EN44" s="4"/>
      <c r="EO44" s="4"/>
      <c r="EP44" s="4"/>
      <c r="FI44" s="4"/>
      <c r="FJ44" s="4"/>
      <c r="FK44" s="4"/>
    </row>
    <row r="45" spans="1:167" s="2" customFormat="1" ht="12.75" customHeight="1">
      <c r="A45" s="5">
        <v>0.77083333333333004</v>
      </c>
      <c r="B45" s="140"/>
      <c r="C45" s="140"/>
      <c r="D45" s="140"/>
      <c r="E45" s="140"/>
      <c r="F45" s="140"/>
      <c r="G45" s="140"/>
      <c r="H45" s="140"/>
      <c r="I45" s="140"/>
      <c r="J45" s="140"/>
      <c r="K45" s="140"/>
      <c r="L45" s="140"/>
      <c r="M45" s="140"/>
      <c r="N45" s="140"/>
      <c r="O45" s="140"/>
      <c r="P45" s="38"/>
      <c r="Q45" s="140"/>
      <c r="R45" s="140"/>
      <c r="S45" s="140"/>
      <c r="T45" s="140"/>
      <c r="U45" s="140"/>
      <c r="V45" s="140"/>
      <c r="W45" s="140"/>
      <c r="X45" s="140"/>
      <c r="Y45" s="140"/>
      <c r="Z45" s="140"/>
      <c r="AA45" s="140"/>
      <c r="AB45" s="140"/>
      <c r="AC45" s="140"/>
      <c r="AD45" s="140"/>
      <c r="AE45" s="140"/>
      <c r="AF45" s="140"/>
      <c r="AM45" s="4"/>
      <c r="AN45" s="4"/>
      <c r="AO45" s="4"/>
      <c r="BH45" s="4"/>
      <c r="BI45" s="4"/>
      <c r="BJ45" s="4"/>
      <c r="CC45" s="4"/>
      <c r="CD45" s="4"/>
      <c r="CE45" s="4"/>
      <c r="CX45" s="4"/>
      <c r="CY45" s="4"/>
      <c r="CZ45" s="4"/>
      <c r="DS45" s="4"/>
      <c r="DT45" s="4"/>
      <c r="DU45" s="4"/>
      <c r="EN45" s="4"/>
      <c r="EO45" s="4"/>
      <c r="EP45" s="4"/>
      <c r="FI45" s="4"/>
      <c r="FJ45" s="4"/>
      <c r="FK45" s="4"/>
    </row>
    <row r="46" spans="1:167" s="2" customFormat="1" ht="12.75" customHeight="1">
      <c r="A46" s="5">
        <v>0.781249999999996</v>
      </c>
      <c r="B46" s="140"/>
      <c r="C46" s="140"/>
      <c r="D46" s="140"/>
      <c r="E46" s="140"/>
      <c r="F46" s="140"/>
      <c r="G46" s="140"/>
      <c r="H46" s="140"/>
      <c r="I46" s="140"/>
      <c r="J46" s="140"/>
      <c r="K46" s="140"/>
      <c r="L46" s="140"/>
      <c r="M46" s="140"/>
      <c r="N46" s="140"/>
      <c r="O46" s="140"/>
      <c r="P46" s="38"/>
      <c r="Q46" s="140"/>
      <c r="R46" s="140"/>
      <c r="S46" s="140"/>
      <c r="T46" s="140"/>
      <c r="U46" s="140"/>
      <c r="V46" s="140"/>
      <c r="W46" s="140"/>
      <c r="X46" s="140"/>
      <c r="Y46" s="140"/>
      <c r="Z46" s="140"/>
      <c r="AA46" s="140"/>
      <c r="AB46" s="140"/>
      <c r="AC46" s="140"/>
      <c r="AD46" s="140"/>
      <c r="AE46" s="140"/>
      <c r="AF46" s="140"/>
      <c r="AM46" s="4"/>
      <c r="AN46" s="4"/>
      <c r="AO46" s="4"/>
      <c r="BH46" s="4"/>
      <c r="BI46" s="4"/>
      <c r="BJ46" s="4"/>
      <c r="CC46" s="4"/>
      <c r="CD46" s="4"/>
      <c r="CE46" s="4"/>
      <c r="CX46" s="4"/>
      <c r="CY46" s="4"/>
      <c r="CZ46" s="4"/>
      <c r="DS46" s="4"/>
      <c r="DT46" s="4"/>
      <c r="DU46" s="4"/>
      <c r="EN46" s="4"/>
      <c r="EO46" s="4"/>
      <c r="EP46" s="4"/>
      <c r="FI46" s="4"/>
      <c r="FJ46" s="4"/>
      <c r="FK46" s="4"/>
    </row>
    <row r="47" spans="1:167" s="2" customFormat="1" ht="12.75" customHeight="1">
      <c r="A47" s="5">
        <v>0.79166666666666197</v>
      </c>
      <c r="B47" s="140"/>
      <c r="C47" s="140"/>
      <c r="D47" s="140"/>
      <c r="E47" s="140"/>
      <c r="F47" s="140"/>
      <c r="G47" s="140"/>
      <c r="H47" s="140"/>
      <c r="I47" s="140"/>
      <c r="J47" s="140"/>
      <c r="K47" s="140"/>
      <c r="L47" s="140"/>
      <c r="M47" s="140"/>
      <c r="N47" s="140"/>
      <c r="O47" s="140"/>
      <c r="P47" s="38"/>
      <c r="Q47" s="140"/>
      <c r="R47" s="140"/>
      <c r="S47" s="140"/>
      <c r="T47" s="140"/>
      <c r="U47" s="140"/>
      <c r="V47" s="140"/>
      <c r="W47" s="140"/>
      <c r="X47" s="140"/>
      <c r="Y47" s="140"/>
      <c r="Z47" s="140"/>
      <c r="AA47" s="140"/>
      <c r="AB47" s="140"/>
      <c r="AC47" s="140"/>
      <c r="AD47" s="140"/>
      <c r="AE47" s="140"/>
      <c r="AF47" s="140"/>
      <c r="AM47" s="4"/>
      <c r="AN47" s="4"/>
      <c r="AO47" s="4"/>
      <c r="BH47" s="4"/>
      <c r="BI47" s="4"/>
      <c r="BJ47" s="4"/>
      <c r="CC47" s="4"/>
      <c r="CD47" s="4"/>
      <c r="CE47" s="4"/>
      <c r="CX47" s="4"/>
      <c r="CY47" s="4"/>
      <c r="CZ47" s="4"/>
      <c r="DS47" s="4"/>
      <c r="DT47" s="4"/>
      <c r="DU47" s="4"/>
      <c r="EN47" s="4"/>
      <c r="EO47" s="4"/>
      <c r="EP47" s="4"/>
      <c r="FI47" s="4"/>
      <c r="FJ47" s="4"/>
      <c r="FK47" s="4"/>
    </row>
    <row r="48" spans="1:167" s="2" customFormat="1" ht="12.75" customHeight="1">
      <c r="A48" s="5">
        <v>0.80208333333332804</v>
      </c>
      <c r="B48" s="140"/>
      <c r="C48" s="140"/>
      <c r="D48" s="140"/>
      <c r="E48" s="140"/>
      <c r="F48" s="140"/>
      <c r="G48" s="140"/>
      <c r="H48" s="140"/>
      <c r="I48" s="140"/>
      <c r="J48" s="140"/>
      <c r="K48" s="140"/>
      <c r="L48" s="140"/>
      <c r="M48" s="140"/>
      <c r="N48" s="140"/>
      <c r="O48" s="140"/>
      <c r="P48" s="38"/>
      <c r="Q48" s="140"/>
      <c r="R48" s="140"/>
      <c r="S48" s="140"/>
      <c r="T48" s="140"/>
      <c r="U48" s="140"/>
      <c r="V48" s="140"/>
      <c r="W48" s="140"/>
      <c r="X48" s="140"/>
      <c r="Y48" s="140"/>
      <c r="Z48" s="140"/>
      <c r="AA48" s="140"/>
      <c r="AB48" s="140"/>
      <c r="AC48" s="140"/>
      <c r="AD48" s="140"/>
      <c r="AE48" s="140"/>
      <c r="AF48" s="140"/>
      <c r="AM48" s="4"/>
      <c r="AN48" s="4"/>
      <c r="AO48" s="4"/>
      <c r="BH48" s="4"/>
      <c r="BI48" s="4"/>
      <c r="BJ48" s="4"/>
      <c r="CC48" s="4"/>
      <c r="CD48" s="4"/>
      <c r="CE48" s="4"/>
      <c r="CX48" s="4"/>
      <c r="CY48" s="4"/>
      <c r="CZ48" s="4"/>
      <c r="DS48" s="4"/>
      <c r="DT48" s="4"/>
      <c r="DU48" s="4"/>
      <c r="EN48" s="4"/>
      <c r="EO48" s="4"/>
      <c r="EP48" s="4"/>
      <c r="FI48" s="4"/>
      <c r="FJ48" s="4"/>
      <c r="FK48" s="4"/>
    </row>
    <row r="49" spans="1:167" s="2" customFormat="1" ht="12.75" customHeight="1">
      <c r="A49" s="5">
        <v>0.812499999999994</v>
      </c>
      <c r="B49" s="140"/>
      <c r="C49" s="140"/>
      <c r="D49" s="140"/>
      <c r="E49" s="140"/>
      <c r="F49" s="140"/>
      <c r="G49" s="140"/>
      <c r="H49" s="140"/>
      <c r="I49" s="140"/>
      <c r="J49" s="140"/>
      <c r="K49" s="140"/>
      <c r="L49" s="140"/>
      <c r="M49" s="140"/>
      <c r="N49" s="140"/>
      <c r="O49" s="140"/>
      <c r="P49" s="38"/>
      <c r="Q49" s="140"/>
      <c r="R49" s="140"/>
      <c r="S49" s="140"/>
      <c r="T49" s="140"/>
      <c r="U49" s="140"/>
      <c r="V49" s="140"/>
      <c r="W49" s="140"/>
      <c r="X49" s="140"/>
      <c r="Y49" s="140"/>
      <c r="Z49" s="140"/>
      <c r="AA49" s="140"/>
      <c r="AB49" s="140"/>
      <c r="AC49" s="140"/>
      <c r="AD49" s="140"/>
      <c r="AE49" s="140"/>
      <c r="AF49" s="140"/>
      <c r="AM49" s="4"/>
      <c r="AN49" s="4"/>
      <c r="AO49" s="4"/>
      <c r="BH49" s="4"/>
      <c r="BI49" s="4"/>
      <c r="BJ49" s="4"/>
      <c r="CC49" s="4"/>
      <c r="CD49" s="4"/>
      <c r="CE49" s="4"/>
      <c r="CX49" s="4"/>
      <c r="CY49" s="4"/>
      <c r="CZ49" s="4"/>
      <c r="DS49" s="4"/>
      <c r="DT49" s="4"/>
      <c r="DU49" s="4"/>
      <c r="EN49" s="4"/>
      <c r="EO49" s="4"/>
      <c r="EP49" s="4"/>
      <c r="FI49" s="4"/>
      <c r="FJ49" s="4"/>
      <c r="FK49" s="4"/>
    </row>
    <row r="50" spans="1:167" s="2" customFormat="1" ht="12.75" customHeight="1">
      <c r="A50" s="5">
        <v>0.82291666666665997</v>
      </c>
      <c r="B50" s="140"/>
      <c r="C50" s="140"/>
      <c r="D50" s="140"/>
      <c r="E50" s="140"/>
      <c r="F50" s="140"/>
      <c r="G50" s="140"/>
      <c r="H50" s="140"/>
      <c r="I50" s="140"/>
      <c r="J50" s="140"/>
      <c r="K50" s="140"/>
      <c r="L50" s="140"/>
      <c r="M50" s="140"/>
      <c r="N50" s="140"/>
      <c r="O50" s="140"/>
      <c r="P50" s="38"/>
      <c r="Q50" s="140"/>
      <c r="R50" s="140"/>
      <c r="S50" s="140"/>
      <c r="T50" s="140"/>
      <c r="U50" s="140"/>
      <c r="V50" s="140"/>
      <c r="W50" s="140"/>
      <c r="X50" s="140"/>
      <c r="Y50" s="140"/>
      <c r="Z50" s="140"/>
      <c r="AA50" s="140"/>
      <c r="AB50" s="140"/>
      <c r="AC50" s="140"/>
      <c r="AD50" s="140"/>
      <c r="AE50" s="140"/>
      <c r="AF50" s="140"/>
      <c r="AM50" s="4"/>
      <c r="AN50" s="4"/>
      <c r="AO50" s="4"/>
      <c r="BH50" s="4"/>
      <c r="BI50" s="4"/>
      <c r="BJ50" s="4"/>
      <c r="CC50" s="4"/>
      <c r="CD50" s="4"/>
      <c r="CE50" s="4"/>
      <c r="CX50" s="4"/>
      <c r="CY50" s="4"/>
      <c r="CZ50" s="4"/>
      <c r="DS50" s="4"/>
      <c r="DT50" s="4"/>
      <c r="DU50" s="4"/>
      <c r="EN50" s="4"/>
      <c r="EO50" s="4"/>
      <c r="EP50" s="4"/>
      <c r="FI50" s="4"/>
      <c r="FJ50" s="4"/>
      <c r="FK50" s="4"/>
    </row>
    <row r="51" spans="1:167" s="2" customFormat="1" ht="13.5" thickBot="1">
      <c r="A51" s="5">
        <v>0.83333333333332604</v>
      </c>
      <c r="B51" s="141"/>
      <c r="C51" s="141"/>
      <c r="D51" s="141"/>
      <c r="E51" s="141"/>
      <c r="F51" s="141"/>
      <c r="G51" s="141"/>
      <c r="H51" s="141"/>
      <c r="I51" s="141"/>
      <c r="J51" s="141"/>
      <c r="K51" s="141"/>
      <c r="L51" s="141"/>
      <c r="M51" s="141"/>
      <c r="N51" s="141"/>
      <c r="O51" s="141"/>
      <c r="P51" s="39"/>
      <c r="Q51" s="141"/>
      <c r="R51" s="141"/>
      <c r="S51" s="141"/>
      <c r="T51" s="141"/>
      <c r="U51" s="141"/>
      <c r="V51" s="141"/>
      <c r="W51" s="141"/>
      <c r="X51" s="141"/>
      <c r="Y51" s="141"/>
      <c r="Z51" s="141"/>
      <c r="AA51" s="141"/>
      <c r="AB51" s="141"/>
      <c r="AC51" s="141"/>
      <c r="AD51" s="141"/>
      <c r="AE51" s="141"/>
      <c r="AF51" s="141"/>
      <c r="AM51" s="4"/>
      <c r="AN51" s="4"/>
      <c r="AO51" s="4"/>
      <c r="BH51" s="4"/>
      <c r="BI51" s="4"/>
      <c r="BJ51" s="4"/>
      <c r="CC51" s="4"/>
      <c r="CD51" s="4"/>
      <c r="CE51" s="4"/>
      <c r="CX51" s="4"/>
      <c r="CY51" s="4"/>
      <c r="CZ51" s="4"/>
      <c r="DS51" s="4"/>
      <c r="DT51" s="4"/>
      <c r="DU51" s="4"/>
      <c r="EN51" s="4"/>
      <c r="EO51" s="4"/>
      <c r="EP51" s="4"/>
      <c r="FI51" s="4"/>
      <c r="FJ51" s="4"/>
      <c r="FK51" s="4"/>
    </row>
    <row r="52" spans="1:167"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row>
    <row r="53" spans="1:167"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row>
    <row r="54" spans="1:167"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c r="AF54" s="7"/>
    </row>
    <row r="55" spans="1:167" s="2" customFormat="1">
      <c r="A55" s="7"/>
      <c r="B55" s="11"/>
      <c r="I55" s="7"/>
      <c r="J55" s="7"/>
      <c r="K55" s="7"/>
      <c r="L55" s="7"/>
      <c r="M55" s="7"/>
      <c r="N55" s="7"/>
      <c r="O55" s="7"/>
      <c r="P55" s="7"/>
      <c r="Q55" s="7"/>
      <c r="R55" s="7"/>
      <c r="S55" s="7"/>
      <c r="T55" s="7"/>
      <c r="U55" s="7"/>
      <c r="V55" s="7"/>
      <c r="W55" s="7"/>
      <c r="X55" s="7"/>
      <c r="Y55" s="7"/>
      <c r="Z55" s="7"/>
      <c r="AA55" s="7"/>
      <c r="AB55" s="7"/>
      <c r="AC55" s="7"/>
      <c r="AD55" s="7"/>
      <c r="AE55" s="7"/>
      <c r="AF55" s="7"/>
    </row>
    <row r="56" spans="1:167"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c r="AF56" s="7"/>
    </row>
    <row r="57" spans="1:167"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row>
    <row r="58" spans="1:167"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row>
    <row r="59" spans="1:167"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167"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row>
    <row r="61" spans="1:167"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167"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167"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row>
    <row r="64" spans="1:167"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row>
    <row r="65" spans="1:32"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row>
    <row r="70" spans="1:32"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row>
    <row r="71" spans="1:32"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row>
    <row r="72" spans="1:32"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row>
    <row r="73" spans="1:32"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row>
    <row r="74" spans="1:32"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row>
    <row r="75" spans="1:32"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row>
    <row r="76" spans="1:32"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row>
    <row r="77" spans="1:32"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row>
    <row r="78" spans="1:32"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row>
    <row r="79" spans="1:32"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row>
    <row r="80" spans="1:32"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row>
    <row r="81" spans="1:32"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row>
    <row r="82" spans="1:32"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row>
    <row r="83" spans="1:32"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row>
    <row r="84" spans="1:32"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row>
    <row r="86" spans="1:32"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row>
    <row r="87" spans="1:32"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row>
    <row r="88" spans="1:32"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row>
    <row r="89" spans="1:32"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row>
    <row r="90" spans="1:32"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row>
    <row r="91" spans="1:32"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row>
    <row r="92" spans="1:32"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row>
    <row r="93" spans="1:32"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row>
    <row r="94" spans="1:32"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row>
    <row r="95" spans="1:32"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row>
    <row r="96" spans="1:32"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row>
    <row r="97" spans="1:32"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row>
    <row r="98" spans="1:32"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row>
    <row r="100" spans="1:32"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row>
    <row r="101" spans="1:32"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row>
    <row r="102" spans="1:32"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row>
    <row r="103" spans="1:32"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row>
    <row r="104" spans="1:32"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row>
    <row r="105" spans="1:32"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row>
    <row r="106" spans="1:32"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row>
    <row r="107" spans="1:32"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row>
    <row r="108" spans="1:32"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row>
    <row r="110" spans="1:32"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row>
    <row r="111" spans="1:32"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row>
    <row r="112" spans="1:32"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row>
    <row r="113" spans="1:32"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row>
    <row r="114" spans="1:32"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row>
    <row r="115" spans="1:32"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row>
    <row r="116" spans="1:32"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row>
    <row r="117" spans="1:32"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row>
    <row r="118" spans="1:32"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row>
    <row r="119" spans="1:32"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row>
    <row r="120" spans="1:32"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row>
    <row r="121" spans="1:32"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row>
    <row r="122" spans="1:32"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row>
    <row r="123" spans="1:32"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row>
    <row r="124" spans="1:32"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sheetData>
  <sheetProtection formatCells="0" insertHyperlinks="0"/>
  <customSheetViews>
    <customSheetView guid="{9898321C-5773-4C97-A5B9-E49A60561EDA}" showRuler="0">
      <pane xSplit="1" ySplit="2" topLeftCell="B3" activePane="bottomRight" state="frozenSplit"/>
      <selection pane="bottomRight" activeCell="B3" sqref="B3"/>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1"/>
      <headerFooter alignWithMargins="0"/>
    </customSheetView>
    <customSheetView guid="{F1719629-EC13-44D1-9FC6-57123ECFF61A}" showRuler="0">
      <pane xSplit="1" ySplit="2" topLeftCell="B3" activePane="bottomRight" state="frozenSplit"/>
      <selection pane="bottomRight" activeCell="B3" sqref="B3"/>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2"/>
      <headerFooter alignWithMargins="0"/>
    </customSheetView>
  </customSheetViews>
  <mergeCells count="9">
    <mergeCell ref="B1:AF1"/>
    <mergeCell ref="AK20:AN20"/>
    <mergeCell ref="AR20:AU20"/>
    <mergeCell ref="K56:T56"/>
    <mergeCell ref="M54:O54"/>
    <mergeCell ref="K54:L54"/>
    <mergeCell ref="AI5:AV16"/>
    <mergeCell ref="AI24:AJ24"/>
    <mergeCell ref="AI18:AJ18"/>
  </mergeCells>
  <phoneticPr fontId="3" type="noConversion"/>
  <conditionalFormatting sqref="B4:B51 C3:C51 D4:D6 D8:D51 E3:AF51">
    <cfRule type="cellIs" priority="1" stopIfTrue="1" operator="notEqual">
      <formula>0</formula>
    </cfRule>
    <cfRule type="expression" dxfId="85" priority="2" stopIfTrue="1">
      <formula>OR(WEEKDAY(B$2)=1,WEEKDAY(B$2)=7)</formula>
    </cfRule>
    <cfRule type="expression" dxfId="84" priority="3" stopIfTrue="1">
      <formula>B$2=TODAY()</formula>
    </cfRule>
  </conditionalFormatting>
  <conditionalFormatting sqref="D3 D7">
    <cfRule type="cellIs" priority="4" stopIfTrue="1" operator="notEqual">
      <formula>0</formula>
    </cfRule>
    <cfRule type="expression" dxfId="83" priority="5" stopIfTrue="1">
      <formula>OR(WEEKDAY(B$2)=1,WEEKDAY(B$2)=7)</formula>
    </cfRule>
    <cfRule type="expression" dxfId="82" priority="6" stopIfTrue="1">
      <formula>B$2=TODAY()</formula>
    </cfRule>
  </conditionalFormatting>
  <conditionalFormatting sqref="B2:AF2">
    <cfRule type="cellIs" dxfId="81" priority="7" stopIfTrue="1" operator="equal">
      <formula>TODAY()</formula>
    </cfRule>
  </conditionalFormatting>
  <pageMargins left="0.75" right="0.75" top="1" bottom="1" header="0.5" footer="0.5"/>
  <pageSetup paperSize="9" scale="79" orientation="portrait" horizontalDpi="200" verticalDpi="200" r:id="rId3"/>
  <headerFooter alignWithMargins="0"/>
  <rowBreaks count="1" manualBreakCount="1">
    <brk id="51" max="16383" man="1"/>
  </rowBreaks>
  <colBreaks count="1" manualBreakCount="1">
    <brk id="32" max="1048575" man="1"/>
  </colBreaks>
  <drawing r:id="rId4"/>
  <legacyDrawing r:id="rId5"/>
  <mc:AlternateContent xmlns:mc="http://schemas.openxmlformats.org/markup-compatibility/2006">
    <mc:Choice Requires="x14">
      <controls>
        <mc:AlternateContent xmlns:mc="http://schemas.openxmlformats.org/markup-compatibility/2006">
          <mc:Choice Requires="x14">
            <control shapeId="72705" r:id="rId6" name="Button 1">
              <controlPr defaultSize="0" print="0" autoFill="0" autoPict="0" macro="[0]!procurar">
                <anchor moveWithCells="1" sizeWithCells="1">
                  <from>
                    <xdr:col>36</xdr:col>
                    <xdr:colOff>28575</xdr:colOff>
                    <xdr:row>31</xdr:row>
                    <xdr:rowOff>76200</xdr:rowOff>
                  </from>
                  <to>
                    <xdr:col>45</xdr:col>
                    <xdr:colOff>66675</xdr:colOff>
                    <xdr:row>35</xdr:row>
                    <xdr:rowOff>0</xdr:rowOff>
                  </to>
                </anchor>
              </controlPr>
            </control>
          </mc:Choice>
        </mc:AlternateContent>
        <mc:AlternateContent xmlns:mc="http://schemas.openxmlformats.org/markup-compatibility/2006">
          <mc:Choice Requires="x14">
            <control shapeId="72785" r:id="rId7" name="Button 81">
              <controlPr defaultSize="0" print="0" autoFill="0" autoPict="0" macro="[0]!_xludf.Save">
                <anchor moveWithCells="1" sizeWithCells="1">
                  <from>
                    <xdr:col>36</xdr:col>
                    <xdr:colOff>19050</xdr:colOff>
                    <xdr:row>36</xdr:row>
                    <xdr:rowOff>47625</xdr:rowOff>
                  </from>
                  <to>
                    <xdr:col>45</xdr:col>
                    <xdr:colOff>57150</xdr:colOff>
                    <xdr:row>39</xdr:row>
                    <xdr:rowOff>133350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5">
    <tabColor indexed="11"/>
  </sheetPr>
  <dimension ref="A1:FK798"/>
  <sheetViews>
    <sheetView zoomScaleNormal="100" workbookViewId="0">
      <pane xSplit="1" ySplit="2" topLeftCell="B3" activePane="bottomRight" state="frozenSplit"/>
      <selection activeCell="B3" sqref="B3"/>
      <selection pane="topRight" activeCell="B3" sqref="B3"/>
      <selection pane="bottomLeft" activeCell="B3" sqref="B3"/>
      <selection pane="bottomRight" activeCell="AA24" sqref="AA24"/>
    </sheetView>
  </sheetViews>
  <sheetFormatPr defaultColWidth="3.28515625" defaultRowHeight="12.75"/>
  <cols>
    <col min="1" max="1" width="6.85546875" style="7" customWidth="1"/>
    <col min="2" max="2" width="3.28515625" style="11"/>
    <col min="3" max="33" width="3.28515625" style="7"/>
    <col min="34" max="34" width="3.28515625" style="7" customWidth="1"/>
    <col min="35" max="16384" width="3.28515625" style="7"/>
  </cols>
  <sheetData>
    <row r="1" spans="1:167" s="2" customFormat="1" ht="13.5" thickBot="1">
      <c r="A1" s="1">
        <v>2018</v>
      </c>
      <c r="B1" s="678" t="str">
        <f ca="1">LEFT(RIGHT(CELL("filename",D9),LEN(CELL("filename",D9))-FIND("]",CELL("filename",D9))),MIN(FIND({1;2;3;4;5;6;7;8;9;0},RIGHT(CELL("filename",D9),LEN(CELL("filename",D9))-FIND("]",CELL("filename",D9)))&amp;1234567890))-1)</f>
        <v>Agosto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2" t="str">
        <f ca="1">IF($B$1="Janeiro",1,IF($B$1="Fevereiro",2,IF($B$1="Março",3,IF($B$1="Abril",4,IF($B$1="Maio",5,IF($B$1="Junho",6,""))))))</f>
        <v/>
      </c>
      <c r="AH1" s="2">
        <f ca="1">IF($B$1="Julho",7,IF($B$1="Agosto",8,IF($B$1="Setembro",9,IF($B$1="Outubro",10,IF($B$1="Novembro",11,IF($B$1="Dezembro",12,""))))))</f>
        <v>8</v>
      </c>
    </row>
    <row r="2" spans="1:167" s="2" customFormat="1" ht="13.5" thickBot="1">
      <c r="A2" s="1" t="str">
        <f ca="1">CONCATENATE(AG1,AH1)</f>
        <v>8</v>
      </c>
      <c r="B2" s="10">
        <f ca="1">DATE($A$1,$A$2,1)</f>
        <v>43313</v>
      </c>
      <c r="C2" s="10">
        <f t="shared" ref="C2:AE2" ca="1" si="0">B2+1</f>
        <v>43314</v>
      </c>
      <c r="D2" s="10">
        <f t="shared" ca="1" si="0"/>
        <v>43315</v>
      </c>
      <c r="E2" s="10">
        <f t="shared" ca="1" si="0"/>
        <v>43316</v>
      </c>
      <c r="F2" s="10">
        <f t="shared" ca="1" si="0"/>
        <v>43317</v>
      </c>
      <c r="G2" s="10">
        <f t="shared" ca="1" si="0"/>
        <v>43318</v>
      </c>
      <c r="H2" s="10">
        <f t="shared" ca="1" si="0"/>
        <v>43319</v>
      </c>
      <c r="I2" s="10">
        <f t="shared" ca="1" si="0"/>
        <v>43320</v>
      </c>
      <c r="J2" s="10">
        <f t="shared" ca="1" si="0"/>
        <v>43321</v>
      </c>
      <c r="K2" s="10">
        <f t="shared" ca="1" si="0"/>
        <v>43322</v>
      </c>
      <c r="L2" s="10">
        <f t="shared" ca="1" si="0"/>
        <v>43323</v>
      </c>
      <c r="M2" s="10">
        <f t="shared" ca="1" si="0"/>
        <v>43324</v>
      </c>
      <c r="N2" s="10">
        <f t="shared" ca="1" si="0"/>
        <v>43325</v>
      </c>
      <c r="O2" s="10">
        <f t="shared" ca="1" si="0"/>
        <v>43326</v>
      </c>
      <c r="P2" s="10">
        <f t="shared" ca="1" si="0"/>
        <v>43327</v>
      </c>
      <c r="Q2" s="10">
        <f t="shared" ca="1" si="0"/>
        <v>43328</v>
      </c>
      <c r="R2" s="10">
        <f t="shared" ca="1" si="0"/>
        <v>43329</v>
      </c>
      <c r="S2" s="10">
        <f t="shared" ca="1" si="0"/>
        <v>43330</v>
      </c>
      <c r="T2" s="10">
        <f t="shared" ca="1" si="0"/>
        <v>43331</v>
      </c>
      <c r="U2" s="10">
        <f t="shared" ca="1" si="0"/>
        <v>43332</v>
      </c>
      <c r="V2" s="10">
        <f t="shared" ca="1" si="0"/>
        <v>43333</v>
      </c>
      <c r="W2" s="10">
        <f t="shared" ca="1" si="0"/>
        <v>43334</v>
      </c>
      <c r="X2" s="10">
        <f t="shared" ca="1" si="0"/>
        <v>43335</v>
      </c>
      <c r="Y2" s="10">
        <f t="shared" ca="1" si="0"/>
        <v>43336</v>
      </c>
      <c r="Z2" s="10">
        <f t="shared" ca="1" si="0"/>
        <v>43337</v>
      </c>
      <c r="AA2" s="10">
        <f t="shared" ca="1" si="0"/>
        <v>43338</v>
      </c>
      <c r="AB2" s="10">
        <f t="shared" ca="1" si="0"/>
        <v>43339</v>
      </c>
      <c r="AC2" s="10">
        <f t="shared" ca="1" si="0"/>
        <v>43340</v>
      </c>
      <c r="AD2" s="10">
        <f t="shared" ca="1" si="0"/>
        <v>43341</v>
      </c>
      <c r="AE2" s="10">
        <f t="shared" ca="1" si="0"/>
        <v>43342</v>
      </c>
      <c r="AF2" s="10">
        <v>31</v>
      </c>
    </row>
    <row r="3" spans="1:167" s="2" customFormat="1">
      <c r="A3" s="3">
        <v>0.33333333333333331</v>
      </c>
      <c r="B3" s="28" t="s">
        <v>121</v>
      </c>
      <c r="C3" s="18"/>
      <c r="D3" s="18"/>
      <c r="E3" s="18"/>
      <c r="F3" s="16"/>
      <c r="G3" s="16"/>
      <c r="H3" s="16"/>
      <c r="I3" s="16"/>
      <c r="J3" s="16"/>
      <c r="K3" s="16"/>
      <c r="L3" s="16"/>
      <c r="M3" s="16"/>
      <c r="N3" s="16"/>
      <c r="O3" s="16"/>
      <c r="P3" s="17"/>
      <c r="Q3" s="16"/>
      <c r="R3" s="16"/>
      <c r="S3" s="16"/>
      <c r="T3" s="16"/>
      <c r="U3" s="16"/>
      <c r="V3" s="16"/>
      <c r="W3" s="16"/>
      <c r="X3" s="16"/>
      <c r="Y3" s="16"/>
      <c r="Z3" s="16"/>
      <c r="AA3" s="16"/>
      <c r="AB3" s="30" t="s">
        <v>121</v>
      </c>
      <c r="AC3" s="351" t="s">
        <v>121</v>
      </c>
      <c r="AD3" s="16"/>
      <c r="AE3" s="16"/>
      <c r="AF3" s="16"/>
      <c r="AM3" s="4"/>
      <c r="AN3" s="4"/>
      <c r="AO3" s="4"/>
      <c r="BH3" s="4"/>
      <c r="BI3" s="4"/>
      <c r="BJ3" s="4"/>
      <c r="CC3" s="4"/>
      <c r="CD3" s="4"/>
      <c r="CE3" s="4"/>
      <c r="CX3" s="4"/>
      <c r="CY3" s="4"/>
      <c r="CZ3" s="4"/>
      <c r="DS3" s="4"/>
      <c r="DT3" s="4"/>
      <c r="DU3" s="4"/>
      <c r="EN3" s="4"/>
      <c r="EO3" s="4"/>
      <c r="EP3" s="4"/>
      <c r="FI3" s="4"/>
      <c r="FJ3" s="4"/>
      <c r="FK3" s="4"/>
    </row>
    <row r="4" spans="1:167" s="2" customFormat="1">
      <c r="A4" s="5">
        <v>0.34375</v>
      </c>
      <c r="B4" s="18"/>
      <c r="C4" s="18"/>
      <c r="D4" s="18"/>
      <c r="E4" s="18"/>
      <c r="F4" s="18"/>
      <c r="G4" s="18"/>
      <c r="H4" s="18"/>
      <c r="I4" s="18"/>
      <c r="J4" s="18"/>
      <c r="K4" s="18"/>
      <c r="L4" s="18"/>
      <c r="M4" s="18"/>
      <c r="N4" s="18"/>
      <c r="O4" s="18"/>
      <c r="P4" s="19"/>
      <c r="Q4" s="18"/>
      <c r="R4" s="18"/>
      <c r="S4" s="18"/>
      <c r="T4" s="18"/>
      <c r="U4" s="18"/>
      <c r="V4" s="18"/>
      <c r="W4" s="18"/>
      <c r="X4" s="18"/>
      <c r="Y4" s="18"/>
      <c r="Z4" s="18"/>
      <c r="AA4" s="18"/>
      <c r="AB4" s="18"/>
      <c r="AC4" s="18"/>
      <c r="AD4" s="18"/>
      <c r="AE4" s="18"/>
      <c r="AF4" s="18"/>
      <c r="AM4" s="4"/>
      <c r="AN4" s="4"/>
      <c r="AO4" s="4"/>
      <c r="BH4" s="4"/>
      <c r="BI4" s="4"/>
      <c r="BJ4" s="4"/>
      <c r="CC4" s="4"/>
      <c r="CD4" s="4"/>
      <c r="CE4" s="4"/>
      <c r="CX4" s="4"/>
      <c r="CY4" s="4"/>
      <c r="CZ4" s="4"/>
      <c r="DS4" s="4"/>
      <c r="DT4" s="4"/>
      <c r="DU4" s="4"/>
      <c r="EN4" s="4"/>
      <c r="EO4" s="4"/>
      <c r="EP4" s="4"/>
      <c r="FI4" s="4"/>
      <c r="FJ4" s="4"/>
      <c r="FK4" s="4"/>
    </row>
    <row r="5" spans="1:167" s="2" customFormat="1" ht="12.75" customHeight="1">
      <c r="A5" s="5">
        <v>0.35416666666666669</v>
      </c>
      <c r="B5" s="18"/>
      <c r="C5" s="18"/>
      <c r="D5" s="18"/>
      <c r="E5" s="18"/>
      <c r="F5" s="18"/>
      <c r="G5" s="18"/>
      <c r="H5" s="18"/>
      <c r="I5" s="18"/>
      <c r="J5" s="18"/>
      <c r="K5" s="18"/>
      <c r="L5" s="18"/>
      <c r="M5" s="18"/>
      <c r="N5" s="18"/>
      <c r="O5" s="18"/>
      <c r="P5" s="19"/>
      <c r="Q5" s="18"/>
      <c r="R5" s="18"/>
      <c r="S5" s="18"/>
      <c r="T5" s="18"/>
      <c r="U5" s="18"/>
      <c r="V5" s="18"/>
      <c r="W5" s="18"/>
      <c r="X5" s="18"/>
      <c r="Y5" s="18"/>
      <c r="Z5" s="18"/>
      <c r="AA5" s="18"/>
      <c r="AB5" s="18"/>
      <c r="AC5" s="18"/>
      <c r="AD5" s="18"/>
      <c r="AE5" s="18"/>
      <c r="AF5" s="18"/>
      <c r="AI5" s="682" t="s">
        <v>117</v>
      </c>
      <c r="AJ5" s="682"/>
      <c r="AK5" s="682"/>
      <c r="AL5" s="682"/>
      <c r="AM5" s="682"/>
      <c r="AN5" s="682"/>
      <c r="AO5" s="682"/>
      <c r="AP5" s="682"/>
      <c r="AQ5" s="682"/>
      <c r="AR5" s="682"/>
      <c r="AS5" s="682"/>
      <c r="AT5" s="682"/>
      <c r="AU5" s="682"/>
      <c r="AV5" s="682"/>
      <c r="BH5" s="4"/>
      <c r="BI5" s="4"/>
      <c r="BJ5" s="4"/>
      <c r="CC5" s="4"/>
      <c r="CD5" s="4"/>
      <c r="CE5" s="4"/>
      <c r="CX5" s="4"/>
      <c r="CY5" s="4"/>
      <c r="CZ5" s="4"/>
      <c r="DS5" s="4"/>
      <c r="DT5" s="4"/>
      <c r="DU5" s="4"/>
      <c r="EN5" s="4"/>
      <c r="EO5" s="4"/>
      <c r="EP5" s="4"/>
      <c r="FI5" s="4"/>
      <c r="FJ5" s="4"/>
      <c r="FK5" s="4"/>
    </row>
    <row r="6" spans="1:167" s="2" customFormat="1">
      <c r="A6" s="5">
        <v>0.36458333333333331</v>
      </c>
      <c r="B6" s="18"/>
      <c r="C6" s="18"/>
      <c r="D6" s="18"/>
      <c r="E6" s="18"/>
      <c r="F6" s="18"/>
      <c r="G6" s="18"/>
      <c r="H6" s="18"/>
      <c r="I6" s="18"/>
      <c r="J6" s="18"/>
      <c r="K6" s="18"/>
      <c r="L6" s="18"/>
      <c r="M6" s="18"/>
      <c r="N6" s="18"/>
      <c r="O6" s="18"/>
      <c r="P6" s="19"/>
      <c r="Q6" s="18"/>
      <c r="R6" s="18"/>
      <c r="S6" s="18"/>
      <c r="T6" s="18"/>
      <c r="U6" s="18"/>
      <c r="V6" s="18"/>
      <c r="W6" s="18"/>
      <c r="X6" s="18"/>
      <c r="Y6" s="18"/>
      <c r="Z6" s="18"/>
      <c r="AA6" s="18"/>
      <c r="AB6" s="18"/>
      <c r="AC6" s="18"/>
      <c r="AD6" s="18"/>
      <c r="AE6" s="18"/>
      <c r="AF6" s="18"/>
      <c r="AI6" s="682"/>
      <c r="AJ6" s="682"/>
      <c r="AK6" s="682"/>
      <c r="AL6" s="682"/>
      <c r="AM6" s="682"/>
      <c r="AN6" s="682"/>
      <c r="AO6" s="682"/>
      <c r="AP6" s="682"/>
      <c r="AQ6" s="682"/>
      <c r="AR6" s="682"/>
      <c r="AS6" s="682"/>
      <c r="AT6" s="682"/>
      <c r="AU6" s="682"/>
      <c r="AV6" s="682"/>
      <c r="BH6" s="4"/>
      <c r="BI6" s="4"/>
      <c r="BJ6" s="4"/>
      <c r="CC6" s="4"/>
      <c r="CD6" s="4"/>
      <c r="CE6" s="4"/>
      <c r="CX6" s="4"/>
      <c r="CY6" s="4"/>
      <c r="CZ6" s="4"/>
      <c r="DS6" s="4"/>
      <c r="DT6" s="4"/>
      <c r="DU6" s="4"/>
      <c r="EN6" s="4"/>
      <c r="EO6" s="4"/>
      <c r="EP6" s="4"/>
      <c r="FI6" s="4"/>
      <c r="FJ6" s="4"/>
      <c r="FK6" s="4"/>
    </row>
    <row r="7" spans="1:167" s="2" customFormat="1">
      <c r="A7" s="5">
        <v>0.375</v>
      </c>
      <c r="B7" s="18"/>
      <c r="C7" s="18"/>
      <c r="D7" s="18"/>
      <c r="E7" s="18"/>
      <c r="F7" s="18"/>
      <c r="G7" s="18"/>
      <c r="H7" s="18"/>
      <c r="I7" s="18"/>
      <c r="J7" s="18"/>
      <c r="K7" s="18"/>
      <c r="L7" s="18"/>
      <c r="M7" s="18"/>
      <c r="N7" s="18"/>
      <c r="O7" s="18"/>
      <c r="P7" s="19"/>
      <c r="Q7" s="18"/>
      <c r="R7" s="18"/>
      <c r="S7" s="18"/>
      <c r="T7" s="18"/>
      <c r="U7" s="18"/>
      <c r="V7" s="18"/>
      <c r="W7" s="18"/>
      <c r="X7" s="18"/>
      <c r="Y7" s="18"/>
      <c r="Z7" s="18"/>
      <c r="AA7" s="18"/>
      <c r="AB7" s="18"/>
      <c r="AC7" s="18"/>
      <c r="AD7" s="18"/>
      <c r="AE7" s="18"/>
      <c r="AF7" s="18"/>
      <c r="AI7" s="682"/>
      <c r="AJ7" s="682"/>
      <c r="AK7" s="682"/>
      <c r="AL7" s="682"/>
      <c r="AM7" s="682"/>
      <c r="AN7" s="682"/>
      <c r="AO7" s="682"/>
      <c r="AP7" s="682"/>
      <c r="AQ7" s="682"/>
      <c r="AR7" s="682"/>
      <c r="AS7" s="682"/>
      <c r="AT7" s="682"/>
      <c r="AU7" s="682"/>
      <c r="AV7" s="682"/>
      <c r="BH7" s="4"/>
      <c r="BI7" s="4"/>
      <c r="BJ7" s="4"/>
      <c r="CC7" s="4"/>
      <c r="CD7" s="4"/>
      <c r="CE7" s="4"/>
      <c r="CX7" s="4"/>
      <c r="CY7" s="4"/>
      <c r="CZ7" s="4"/>
      <c r="DS7" s="4"/>
      <c r="DT7" s="4"/>
      <c r="DU7" s="4"/>
      <c r="EN7" s="4"/>
      <c r="EO7" s="4"/>
      <c r="EP7" s="4"/>
      <c r="FI7" s="4"/>
      <c r="FJ7" s="4"/>
      <c r="FK7" s="4"/>
    </row>
    <row r="8" spans="1:167" s="2" customFormat="1">
      <c r="A8" s="5">
        <v>0.38541666666666702</v>
      </c>
      <c r="B8" s="18"/>
      <c r="C8" s="18"/>
      <c r="D8" s="18"/>
      <c r="E8" s="18"/>
      <c r="F8" s="18"/>
      <c r="G8" s="18"/>
      <c r="H8" s="18"/>
      <c r="I8" s="18"/>
      <c r="J8" s="18"/>
      <c r="K8" s="18"/>
      <c r="L8" s="18"/>
      <c r="M8" s="18"/>
      <c r="N8" s="18"/>
      <c r="O8" s="18"/>
      <c r="P8" s="19"/>
      <c r="Q8" s="18"/>
      <c r="R8" s="18"/>
      <c r="S8" s="18"/>
      <c r="T8" s="18"/>
      <c r="U8" s="18"/>
      <c r="V8" s="18"/>
      <c r="W8" s="18"/>
      <c r="X8" s="18"/>
      <c r="Y8" s="18"/>
      <c r="Z8" s="18"/>
      <c r="AA8" s="18"/>
      <c r="AB8" s="18"/>
      <c r="AC8" s="18"/>
      <c r="AD8" s="18"/>
      <c r="AE8" s="18"/>
      <c r="AF8" s="18"/>
      <c r="AI8" s="682"/>
      <c r="AJ8" s="682"/>
      <c r="AK8" s="682"/>
      <c r="AL8" s="682"/>
      <c r="AM8" s="682"/>
      <c r="AN8" s="682"/>
      <c r="AO8" s="682"/>
      <c r="AP8" s="682"/>
      <c r="AQ8" s="682"/>
      <c r="AR8" s="682"/>
      <c r="AS8" s="682"/>
      <c r="AT8" s="682"/>
      <c r="AU8" s="682"/>
      <c r="AV8" s="682"/>
      <c r="BH8" s="4"/>
      <c r="BI8" s="4"/>
      <c r="BJ8" s="4"/>
      <c r="CC8" s="4"/>
      <c r="CD8" s="4"/>
      <c r="CE8" s="4"/>
      <c r="CX8" s="4"/>
      <c r="CY8" s="4"/>
      <c r="CZ8" s="4"/>
      <c r="DS8" s="4"/>
      <c r="DT8" s="4"/>
      <c r="DU8" s="4"/>
      <c r="EN8" s="4"/>
      <c r="EO8" s="4"/>
      <c r="EP8" s="4"/>
      <c r="FI8" s="4"/>
      <c r="FJ8" s="4"/>
      <c r="FK8" s="4"/>
    </row>
    <row r="9" spans="1:167" s="2" customFormat="1">
      <c r="A9" s="5">
        <v>0.39583333333333298</v>
      </c>
      <c r="B9" s="18"/>
      <c r="C9" s="18"/>
      <c r="D9" s="18"/>
      <c r="E9" s="18"/>
      <c r="F9" s="18"/>
      <c r="G9" s="18"/>
      <c r="H9" s="18"/>
      <c r="I9" s="18"/>
      <c r="J9" s="18"/>
      <c r="K9" s="18"/>
      <c r="L9" s="348"/>
      <c r="M9" s="18"/>
      <c r="N9" s="18"/>
      <c r="O9" s="18"/>
      <c r="P9" s="19"/>
      <c r="Q9" s="18"/>
      <c r="R9" s="18"/>
      <c r="S9" s="18"/>
      <c r="T9" s="18"/>
      <c r="U9" s="18"/>
      <c r="V9" s="18"/>
      <c r="W9" s="18"/>
      <c r="X9" s="18"/>
      <c r="Y9" s="18"/>
      <c r="Z9" s="18"/>
      <c r="AA9" s="18"/>
      <c r="AB9" s="18"/>
      <c r="AC9" s="18"/>
      <c r="AD9" s="18"/>
      <c r="AE9" s="18"/>
      <c r="AF9" s="18"/>
      <c r="AI9" s="682"/>
      <c r="AJ9" s="682"/>
      <c r="AK9" s="682"/>
      <c r="AL9" s="682"/>
      <c r="AM9" s="682"/>
      <c r="AN9" s="682"/>
      <c r="AO9" s="682"/>
      <c r="AP9" s="682"/>
      <c r="AQ9" s="682"/>
      <c r="AR9" s="682"/>
      <c r="AS9" s="682"/>
      <c r="AT9" s="682"/>
      <c r="AU9" s="682"/>
      <c r="AV9" s="682"/>
      <c r="BH9" s="4"/>
      <c r="BI9" s="4"/>
      <c r="BJ9" s="4"/>
      <c r="CC9" s="4"/>
      <c r="CD9" s="4"/>
      <c r="CE9" s="4"/>
      <c r="CX9" s="4"/>
      <c r="CY9" s="4"/>
      <c r="CZ9" s="4"/>
      <c r="DS9" s="4"/>
      <c r="DT9" s="4"/>
      <c r="DU9" s="4"/>
      <c r="EN9" s="4"/>
      <c r="EO9" s="4"/>
      <c r="EP9" s="4"/>
      <c r="FI9" s="4"/>
      <c r="FJ9" s="4"/>
      <c r="FK9" s="4"/>
    </row>
    <row r="10" spans="1:167" s="2" customFormat="1">
      <c r="A10" s="5">
        <v>0.40625</v>
      </c>
      <c r="B10" s="18"/>
      <c r="C10" s="18"/>
      <c r="D10" s="18"/>
      <c r="E10" s="18"/>
      <c r="F10" s="18"/>
      <c r="G10" s="18"/>
      <c r="H10" s="18"/>
      <c r="I10" s="18"/>
      <c r="J10" s="18"/>
      <c r="K10" s="18"/>
      <c r="L10" s="349"/>
      <c r="M10" s="18"/>
      <c r="N10" s="18"/>
      <c r="O10" s="18"/>
      <c r="P10" s="19"/>
      <c r="Q10" s="18"/>
      <c r="R10" s="18"/>
      <c r="S10" s="18"/>
      <c r="T10" s="18"/>
      <c r="U10" s="18"/>
      <c r="V10" s="18"/>
      <c r="W10" s="18"/>
      <c r="X10" s="18"/>
      <c r="Y10" s="18"/>
      <c r="Z10" s="18"/>
      <c r="AA10" s="18"/>
      <c r="AB10" s="18"/>
      <c r="AC10" s="18"/>
      <c r="AD10" s="18"/>
      <c r="AE10" s="18"/>
      <c r="AF10" s="18"/>
      <c r="AI10" s="682"/>
      <c r="AJ10" s="682"/>
      <c r="AK10" s="682"/>
      <c r="AL10" s="682"/>
      <c r="AM10" s="682"/>
      <c r="AN10" s="682"/>
      <c r="AO10" s="682"/>
      <c r="AP10" s="682"/>
      <c r="AQ10" s="682"/>
      <c r="AR10" s="682"/>
      <c r="AS10" s="682"/>
      <c r="AT10" s="682"/>
      <c r="AU10" s="682"/>
      <c r="AV10" s="682"/>
      <c r="BH10" s="4"/>
      <c r="BI10" s="4"/>
      <c r="BJ10" s="4"/>
      <c r="CC10" s="4"/>
      <c r="CD10" s="4"/>
      <c r="CE10" s="4"/>
      <c r="CX10" s="4"/>
      <c r="CY10" s="4"/>
      <c r="CZ10" s="4"/>
      <c r="DS10" s="4"/>
      <c r="DT10" s="4"/>
      <c r="DU10" s="4"/>
      <c r="EN10" s="4"/>
      <c r="EO10" s="4"/>
      <c r="EP10" s="4"/>
      <c r="FI10" s="4"/>
      <c r="FJ10" s="4"/>
      <c r="FK10" s="4"/>
    </row>
    <row r="11" spans="1:167" s="2" customFormat="1">
      <c r="A11" s="5">
        <v>0.41666666666666702</v>
      </c>
      <c r="B11" s="18"/>
      <c r="C11" s="18"/>
      <c r="D11" s="18"/>
      <c r="E11" s="18"/>
      <c r="F11" s="18"/>
      <c r="G11" s="18"/>
      <c r="H11" s="18"/>
      <c r="I11" s="18"/>
      <c r="J11" s="18"/>
      <c r="K11" s="18"/>
      <c r="L11" s="18"/>
      <c r="M11" s="18"/>
      <c r="N11" s="18"/>
      <c r="O11" s="18"/>
      <c r="P11" s="19"/>
      <c r="Q11" s="18"/>
      <c r="R11" s="18"/>
      <c r="S11" s="18"/>
      <c r="T11" s="18"/>
      <c r="U11" s="18"/>
      <c r="V11" s="18"/>
      <c r="W11" s="18"/>
      <c r="X11" s="18"/>
      <c r="Y11" s="18"/>
      <c r="Z11" s="18"/>
      <c r="AA11" s="18"/>
      <c r="AB11" s="18"/>
      <c r="AC11" s="18"/>
      <c r="AD11" s="18"/>
      <c r="AE11" s="18"/>
      <c r="AF11" s="18"/>
      <c r="AI11" s="682"/>
      <c r="AJ11" s="682"/>
      <c r="AK11" s="682"/>
      <c r="AL11" s="682"/>
      <c r="AM11" s="682"/>
      <c r="AN11" s="682"/>
      <c r="AO11" s="682"/>
      <c r="AP11" s="682"/>
      <c r="AQ11" s="682"/>
      <c r="AR11" s="682"/>
      <c r="AS11" s="682"/>
      <c r="AT11" s="682"/>
      <c r="AU11" s="682"/>
      <c r="AV11" s="682"/>
      <c r="BH11" s="4"/>
      <c r="BI11" s="4"/>
      <c r="BJ11" s="4"/>
      <c r="CC11" s="4"/>
      <c r="CD11" s="4"/>
      <c r="CE11" s="4"/>
      <c r="CX11" s="4"/>
      <c r="CY11" s="4"/>
      <c r="CZ11" s="4"/>
      <c r="DS11" s="4"/>
      <c r="DT11" s="4"/>
      <c r="DU11" s="4"/>
      <c r="EN11" s="4"/>
      <c r="EO11" s="4"/>
      <c r="EP11" s="4"/>
      <c r="FI11" s="4"/>
      <c r="FJ11" s="4"/>
      <c r="FK11" s="4"/>
    </row>
    <row r="12" spans="1:167" s="2" customFormat="1">
      <c r="A12" s="5">
        <v>0.42708333333333298</v>
      </c>
      <c r="B12" s="18"/>
      <c r="C12" s="18"/>
      <c r="D12" s="18"/>
      <c r="E12" s="18"/>
      <c r="F12" s="18"/>
      <c r="G12" s="18"/>
      <c r="H12" s="18"/>
      <c r="I12" s="18"/>
      <c r="J12" s="18"/>
      <c r="K12" s="18"/>
      <c r="L12" s="18"/>
      <c r="M12" s="18"/>
      <c r="N12" s="18"/>
      <c r="O12" s="18"/>
      <c r="P12" s="19"/>
      <c r="Q12" s="18"/>
      <c r="R12" s="18"/>
      <c r="S12" s="18"/>
      <c r="T12" s="18"/>
      <c r="U12" s="18"/>
      <c r="V12" s="18"/>
      <c r="W12" s="18"/>
      <c r="X12" s="18"/>
      <c r="Y12" s="18"/>
      <c r="Z12" s="18"/>
      <c r="AA12" s="18"/>
      <c r="AB12" s="18"/>
      <c r="AC12" s="18"/>
      <c r="AD12" s="18"/>
      <c r="AE12" s="18"/>
      <c r="AF12" s="18"/>
      <c r="AI12" s="682"/>
      <c r="AJ12" s="682"/>
      <c r="AK12" s="682"/>
      <c r="AL12" s="682"/>
      <c r="AM12" s="682"/>
      <c r="AN12" s="682"/>
      <c r="AO12" s="682"/>
      <c r="AP12" s="682"/>
      <c r="AQ12" s="682"/>
      <c r="AR12" s="682"/>
      <c r="AS12" s="682"/>
      <c r="AT12" s="682"/>
      <c r="AU12" s="682"/>
      <c r="AV12" s="682"/>
      <c r="BH12" s="4"/>
      <c r="BI12" s="4"/>
      <c r="BJ12" s="4"/>
      <c r="CC12" s="4"/>
      <c r="CD12" s="4"/>
      <c r="CE12" s="4"/>
      <c r="CX12" s="4"/>
      <c r="CY12" s="4"/>
      <c r="CZ12" s="4"/>
      <c r="DS12" s="4"/>
      <c r="DT12" s="4"/>
      <c r="DU12" s="4"/>
      <c r="EN12" s="4"/>
      <c r="EO12" s="4"/>
      <c r="EP12" s="4"/>
      <c r="FI12" s="4"/>
      <c r="FJ12" s="4"/>
      <c r="FK12" s="4"/>
    </row>
    <row r="13" spans="1:167" s="2" customFormat="1">
      <c r="A13" s="5">
        <v>0.4375</v>
      </c>
      <c r="B13" s="18"/>
      <c r="C13" s="18"/>
      <c r="D13" s="18"/>
      <c r="E13" s="18"/>
      <c r="F13" s="18"/>
      <c r="G13" s="18"/>
      <c r="H13" s="18"/>
      <c r="I13" s="18"/>
      <c r="J13" s="18"/>
      <c r="K13" s="18"/>
      <c r="L13" s="18"/>
      <c r="M13" s="18"/>
      <c r="N13" s="18"/>
      <c r="O13" s="18"/>
      <c r="P13" s="19"/>
      <c r="Q13" s="18"/>
      <c r="R13" s="18"/>
      <c r="S13" s="18"/>
      <c r="T13" s="18"/>
      <c r="U13" s="18"/>
      <c r="V13" s="18"/>
      <c r="W13" s="18"/>
      <c r="X13" s="18"/>
      <c r="Y13" s="18"/>
      <c r="Z13" s="18"/>
      <c r="AA13" s="18"/>
      <c r="AB13" s="18"/>
      <c r="AC13" s="18"/>
      <c r="AD13" s="18"/>
      <c r="AE13" s="18"/>
      <c r="AF13" s="18"/>
      <c r="AI13" s="682"/>
      <c r="AJ13" s="682"/>
      <c r="AK13" s="682"/>
      <c r="AL13" s="682"/>
      <c r="AM13" s="682"/>
      <c r="AN13" s="682"/>
      <c r="AO13" s="682"/>
      <c r="AP13" s="682"/>
      <c r="AQ13" s="682"/>
      <c r="AR13" s="682"/>
      <c r="AS13" s="682"/>
      <c r="AT13" s="682"/>
      <c r="AU13" s="682"/>
      <c r="AV13" s="682"/>
      <c r="BH13" s="4"/>
      <c r="BI13" s="4"/>
      <c r="BJ13" s="4"/>
      <c r="CC13" s="4"/>
      <c r="CD13" s="4"/>
      <c r="CE13" s="4"/>
      <c r="CX13" s="4"/>
      <c r="CY13" s="4"/>
      <c r="CZ13" s="4"/>
      <c r="DS13" s="4"/>
      <c r="DT13" s="4"/>
      <c r="DU13" s="4"/>
      <c r="EN13" s="4"/>
      <c r="EO13" s="4"/>
      <c r="EP13" s="4"/>
      <c r="FI13" s="4"/>
      <c r="FJ13" s="4"/>
      <c r="FK13" s="4"/>
    </row>
    <row r="14" spans="1:167" s="2" customFormat="1">
      <c r="A14" s="5">
        <v>0.44791666666666702</v>
      </c>
      <c r="B14" s="18"/>
      <c r="C14" s="18"/>
      <c r="D14" s="18"/>
      <c r="E14" s="18"/>
      <c r="F14" s="18"/>
      <c r="G14" s="18"/>
      <c r="H14" s="18"/>
      <c r="I14" s="18"/>
      <c r="J14" s="18"/>
      <c r="K14" s="18"/>
      <c r="L14" s="18"/>
      <c r="M14" s="18"/>
      <c r="N14" s="18"/>
      <c r="O14" s="18"/>
      <c r="P14" s="19"/>
      <c r="Q14" s="18"/>
      <c r="R14" s="18"/>
      <c r="S14" s="18"/>
      <c r="T14" s="18"/>
      <c r="U14" s="18"/>
      <c r="V14" s="18"/>
      <c r="W14" s="18"/>
      <c r="X14" s="18"/>
      <c r="Y14" s="18"/>
      <c r="Z14" s="18"/>
      <c r="AA14" s="18"/>
      <c r="AB14" s="18"/>
      <c r="AC14" s="18"/>
      <c r="AD14" s="18"/>
      <c r="AE14" s="18"/>
      <c r="AF14" s="18"/>
      <c r="AI14" s="682"/>
      <c r="AJ14" s="682"/>
      <c r="AK14" s="682"/>
      <c r="AL14" s="682"/>
      <c r="AM14" s="682"/>
      <c r="AN14" s="682"/>
      <c r="AO14" s="682"/>
      <c r="AP14" s="682"/>
      <c r="AQ14" s="682"/>
      <c r="AR14" s="682"/>
      <c r="AS14" s="682"/>
      <c r="AT14" s="682"/>
      <c r="AU14" s="682"/>
      <c r="AV14" s="682"/>
      <c r="BH14" s="4"/>
      <c r="BI14" s="4"/>
      <c r="BJ14" s="4"/>
      <c r="CC14" s="4"/>
      <c r="CD14" s="4"/>
      <c r="CE14" s="4"/>
      <c r="CX14" s="4"/>
      <c r="CY14" s="4"/>
      <c r="CZ14" s="4"/>
      <c r="DS14" s="4"/>
      <c r="DT14" s="4"/>
      <c r="DU14" s="4"/>
      <c r="EN14" s="4"/>
      <c r="EO14" s="4"/>
      <c r="EP14" s="4"/>
      <c r="FI14" s="4"/>
      <c r="FJ14" s="4"/>
      <c r="FK14" s="4"/>
    </row>
    <row r="15" spans="1:167" s="2" customFormat="1">
      <c r="A15" s="5">
        <v>0.45833333333333298</v>
      </c>
      <c r="B15" s="20"/>
      <c r="C15" s="20"/>
      <c r="D15" s="20"/>
      <c r="E15" s="20"/>
      <c r="F15" s="20"/>
      <c r="G15" s="20"/>
      <c r="H15" s="20"/>
      <c r="I15" s="20"/>
      <c r="J15" s="18"/>
      <c r="K15" s="20"/>
      <c r="L15" s="20"/>
      <c r="M15" s="20"/>
      <c r="N15" s="20"/>
      <c r="O15" s="20"/>
      <c r="P15" s="21"/>
      <c r="Q15" s="20"/>
      <c r="R15" s="20"/>
      <c r="S15" s="20"/>
      <c r="T15" s="20"/>
      <c r="U15" s="20"/>
      <c r="V15" s="20"/>
      <c r="W15" s="20"/>
      <c r="X15" s="20"/>
      <c r="Y15" s="20"/>
      <c r="Z15" s="20"/>
      <c r="AA15" s="20"/>
      <c r="AB15" s="20"/>
      <c r="AC15" s="20"/>
      <c r="AD15" s="20"/>
      <c r="AE15" s="20"/>
      <c r="AF15" s="20"/>
      <c r="AI15" s="682"/>
      <c r="AJ15" s="682"/>
      <c r="AK15" s="682"/>
      <c r="AL15" s="682"/>
      <c r="AM15" s="682"/>
      <c r="AN15" s="682"/>
      <c r="AO15" s="682"/>
      <c r="AP15" s="682"/>
      <c r="AQ15" s="682"/>
      <c r="AR15" s="682"/>
      <c r="AS15" s="682"/>
      <c r="AT15" s="682"/>
      <c r="AU15" s="682"/>
      <c r="AV15" s="682"/>
      <c r="BH15" s="4"/>
      <c r="BI15" s="4"/>
      <c r="BJ15" s="4"/>
      <c r="CC15" s="4"/>
      <c r="CD15" s="4"/>
      <c r="CE15" s="4"/>
      <c r="CX15" s="4"/>
      <c r="CY15" s="4"/>
      <c r="CZ15" s="4"/>
      <c r="DS15" s="4"/>
      <c r="DT15" s="4"/>
      <c r="DU15" s="4"/>
      <c r="EN15" s="4"/>
      <c r="EO15" s="4"/>
      <c r="EP15" s="4"/>
      <c r="FI15" s="4"/>
      <c r="FJ15" s="4"/>
      <c r="FK15" s="4"/>
    </row>
    <row r="16" spans="1:167" s="2" customFormat="1">
      <c r="A16" s="5">
        <v>0.46875</v>
      </c>
      <c r="B16" s="18"/>
      <c r="C16" s="18"/>
      <c r="D16" s="18"/>
      <c r="E16" s="18"/>
      <c r="F16" s="18"/>
      <c r="G16" s="18"/>
      <c r="H16" s="18"/>
      <c r="I16" s="18"/>
      <c r="J16" s="18"/>
      <c r="K16" s="18"/>
      <c r="L16" s="18"/>
      <c r="M16" s="18"/>
      <c r="N16" s="18"/>
      <c r="O16" s="18"/>
      <c r="P16" s="19"/>
      <c r="Q16" s="18"/>
      <c r="R16" s="18"/>
      <c r="S16" s="18"/>
      <c r="T16" s="18"/>
      <c r="U16" s="18"/>
      <c r="V16" s="18"/>
      <c r="W16" s="18"/>
      <c r="X16" s="18"/>
      <c r="Y16" s="18"/>
      <c r="Z16" s="18"/>
      <c r="AA16" s="18"/>
      <c r="AB16" s="18"/>
      <c r="AC16" s="18"/>
      <c r="AD16" s="18"/>
      <c r="AE16" s="18"/>
      <c r="AF16" s="18"/>
      <c r="AI16" s="682"/>
      <c r="AJ16" s="682"/>
      <c r="AK16" s="682"/>
      <c r="AL16" s="682"/>
      <c r="AM16" s="682"/>
      <c r="AN16" s="682"/>
      <c r="AO16" s="682"/>
      <c r="AP16" s="682"/>
      <c r="AQ16" s="682"/>
      <c r="AR16" s="682"/>
      <c r="AS16" s="682"/>
      <c r="AT16" s="682"/>
      <c r="AU16" s="682"/>
      <c r="AV16" s="682"/>
      <c r="BH16" s="4"/>
      <c r="BI16" s="4"/>
      <c r="BJ16" s="4"/>
      <c r="CC16" s="4"/>
      <c r="CD16" s="4"/>
      <c r="CE16" s="4"/>
      <c r="CX16" s="4"/>
      <c r="CY16" s="4"/>
      <c r="CZ16" s="4"/>
      <c r="DS16" s="4"/>
      <c r="DT16" s="4"/>
      <c r="DU16" s="4"/>
      <c r="EN16" s="4"/>
      <c r="EO16" s="4"/>
      <c r="EP16" s="4"/>
      <c r="FI16" s="4"/>
      <c r="FJ16" s="4"/>
      <c r="FK16" s="4"/>
    </row>
    <row r="17" spans="1:167" s="2" customFormat="1">
      <c r="A17" s="5">
        <v>0.47916666666666702</v>
      </c>
      <c r="B17" s="18"/>
      <c r="C17" s="18"/>
      <c r="D17" s="18"/>
      <c r="E17" s="18"/>
      <c r="F17" s="18"/>
      <c r="G17" s="18"/>
      <c r="H17" s="18"/>
      <c r="I17" s="18"/>
      <c r="J17" s="18"/>
      <c r="K17" s="18"/>
      <c r="L17" s="349"/>
      <c r="M17" s="18"/>
      <c r="N17" s="18"/>
      <c r="O17" s="18"/>
      <c r="P17" s="19"/>
      <c r="Q17" s="18"/>
      <c r="R17" s="18"/>
      <c r="S17" s="18"/>
      <c r="T17" s="18"/>
      <c r="U17" s="18"/>
      <c r="V17" s="18"/>
      <c r="W17" s="18"/>
      <c r="X17" s="18"/>
      <c r="Y17" s="18"/>
      <c r="Z17" s="18"/>
      <c r="AA17" s="18"/>
      <c r="AB17" s="18"/>
      <c r="AC17" s="18"/>
      <c r="AD17" s="18"/>
      <c r="AE17" s="18"/>
      <c r="AF17" s="18"/>
      <c r="AI17" s="9"/>
      <c r="AJ17" s="9"/>
      <c r="AK17" s="9"/>
      <c r="AL17" s="9"/>
      <c r="AM17" s="9"/>
      <c r="AN17" s="9"/>
      <c r="AO17" s="9"/>
      <c r="AP17" s="9"/>
      <c r="AQ17" s="9"/>
      <c r="AR17" s="9"/>
      <c r="AS17" s="9"/>
      <c r="AT17" s="9"/>
      <c r="AU17" s="9"/>
      <c r="AV17" s="9"/>
      <c r="BH17" s="4"/>
      <c r="BI17" s="4"/>
      <c r="BJ17" s="4"/>
      <c r="CC17" s="4"/>
      <c r="CD17" s="4"/>
      <c r="CE17" s="4"/>
      <c r="CX17" s="4"/>
      <c r="CY17" s="4"/>
      <c r="CZ17" s="4"/>
      <c r="DS17" s="4"/>
      <c r="DT17" s="4"/>
      <c r="DU17" s="4"/>
      <c r="EN17" s="4"/>
      <c r="EO17" s="4"/>
      <c r="EP17" s="4"/>
      <c r="FI17" s="4"/>
      <c r="FJ17" s="4"/>
      <c r="FK17" s="4"/>
    </row>
    <row r="18" spans="1:167" s="2" customFormat="1">
      <c r="A18" s="5">
        <v>0.48958333333333298</v>
      </c>
      <c r="B18" s="18"/>
      <c r="C18" s="18"/>
      <c r="D18" s="18"/>
      <c r="E18" s="18"/>
      <c r="F18" s="18"/>
      <c r="G18" s="18"/>
      <c r="H18" s="18"/>
      <c r="I18" s="18"/>
      <c r="J18" s="18"/>
      <c r="K18" s="18"/>
      <c r="L18" s="18"/>
      <c r="M18" s="18"/>
      <c r="N18" s="18"/>
      <c r="O18" s="18"/>
      <c r="P18" s="19"/>
      <c r="Q18" s="18"/>
      <c r="R18" s="18"/>
      <c r="S18" s="18"/>
      <c r="T18" s="18"/>
      <c r="U18" s="18"/>
      <c r="V18" s="18"/>
      <c r="W18" s="18"/>
      <c r="X18" s="18"/>
      <c r="Y18" s="18"/>
      <c r="Z18" s="18"/>
      <c r="AA18" s="18"/>
      <c r="AB18" s="18"/>
      <c r="AC18" s="18"/>
      <c r="AD18" s="18"/>
      <c r="AE18" s="18"/>
      <c r="AF18" s="18"/>
      <c r="AI18" s="684" t="s">
        <v>115</v>
      </c>
      <c r="AJ18" s="684"/>
      <c r="AV18" s="9"/>
      <c r="BH18" s="4"/>
      <c r="BI18" s="4"/>
      <c r="BJ18" s="4"/>
      <c r="CC18" s="4"/>
      <c r="CD18" s="4"/>
      <c r="CE18" s="4"/>
      <c r="CX18" s="4"/>
      <c r="CY18" s="4"/>
      <c r="CZ18" s="4"/>
      <c r="DS18" s="4"/>
      <c r="DT18" s="4"/>
      <c r="DU18" s="4"/>
      <c r="EN18" s="4"/>
      <c r="EO18" s="4"/>
      <c r="EP18" s="4"/>
      <c r="FI18" s="4"/>
      <c r="FJ18" s="4"/>
      <c r="FK18" s="4"/>
    </row>
    <row r="19" spans="1:167" s="2" customFormat="1">
      <c r="A19" s="5">
        <v>0.5</v>
      </c>
      <c r="B19" s="28" t="s">
        <v>121</v>
      </c>
      <c r="C19" s="18"/>
      <c r="D19" s="18"/>
      <c r="E19" s="18"/>
      <c r="F19" s="18"/>
      <c r="G19" s="18"/>
      <c r="H19" s="18"/>
      <c r="I19" s="18"/>
      <c r="J19" s="18"/>
      <c r="K19" s="18"/>
      <c r="L19" s="18"/>
      <c r="M19" s="18"/>
      <c r="N19" s="18"/>
      <c r="O19" s="18"/>
      <c r="P19" s="19"/>
      <c r="Q19" s="18"/>
      <c r="R19" s="18"/>
      <c r="S19" s="18"/>
      <c r="T19" s="18"/>
      <c r="U19" s="18"/>
      <c r="V19" s="18"/>
      <c r="W19" s="18"/>
      <c r="X19" s="18"/>
      <c r="Y19" s="18"/>
      <c r="Z19" s="18"/>
      <c r="AA19" s="18"/>
      <c r="AB19" s="18"/>
      <c r="AC19" s="18"/>
      <c r="AD19" s="18"/>
      <c r="AE19" s="18"/>
      <c r="AF19" s="18"/>
      <c r="AV19" s="9"/>
      <c r="BH19" s="4"/>
      <c r="BI19" s="4"/>
      <c r="BJ19" s="4"/>
      <c r="CC19" s="4"/>
      <c r="CD19" s="4"/>
      <c r="CE19" s="4"/>
      <c r="CX19" s="4"/>
      <c r="CY19" s="4"/>
      <c r="CZ19" s="4"/>
      <c r="DS19" s="4"/>
      <c r="DT19" s="4"/>
      <c r="DU19" s="4"/>
      <c r="EN19" s="4"/>
      <c r="EO19" s="4"/>
      <c r="EP19" s="4"/>
      <c r="FI19" s="4"/>
      <c r="FJ19" s="4"/>
      <c r="FK19" s="4"/>
    </row>
    <row r="20" spans="1:167" s="2" customFormat="1">
      <c r="A20" s="5">
        <v>0.51041666666666696</v>
      </c>
      <c r="B20" s="18"/>
      <c r="C20" s="18"/>
      <c r="D20" s="18"/>
      <c r="E20" s="18"/>
      <c r="F20" s="18"/>
      <c r="G20" s="18"/>
      <c r="H20" s="18"/>
      <c r="I20" s="18"/>
      <c r="J20" s="18"/>
      <c r="K20" s="18"/>
      <c r="L20" s="18"/>
      <c r="M20" s="18"/>
      <c r="N20" s="18"/>
      <c r="O20" s="18"/>
      <c r="P20" s="19"/>
      <c r="Q20" s="18"/>
      <c r="R20" s="18"/>
      <c r="S20" s="18"/>
      <c r="T20" s="18"/>
      <c r="U20" s="18"/>
      <c r="V20" s="18"/>
      <c r="W20" s="18"/>
      <c r="X20" s="18"/>
      <c r="Y20" s="18"/>
      <c r="Z20" s="18"/>
      <c r="AA20" s="18"/>
      <c r="AB20" s="18"/>
      <c r="AC20" s="18"/>
      <c r="AD20" s="18"/>
      <c r="AE20" s="18"/>
      <c r="AF20" s="18"/>
      <c r="AI20" s="6"/>
      <c r="AJ20" s="7"/>
      <c r="AK20" s="679" t="s">
        <v>0</v>
      </c>
      <c r="AL20" s="679"/>
      <c r="AM20" s="679"/>
      <c r="AN20" s="679"/>
      <c r="AO20" s="9"/>
      <c r="AP20" s="8"/>
      <c r="AQ20" s="7"/>
      <c r="AR20" s="679" t="s">
        <v>1</v>
      </c>
      <c r="AS20" s="679"/>
      <c r="AT20" s="679"/>
      <c r="AU20" s="679"/>
      <c r="BH20" s="4"/>
      <c r="BI20" s="4"/>
      <c r="BJ20" s="4"/>
      <c r="CC20" s="4"/>
      <c r="CD20" s="4"/>
      <c r="CE20" s="4"/>
      <c r="CX20" s="4"/>
      <c r="CY20" s="4"/>
      <c r="CZ20" s="4"/>
      <c r="DS20" s="4"/>
      <c r="DT20" s="4"/>
      <c r="DU20" s="4"/>
      <c r="EN20" s="4"/>
      <c r="EO20" s="4"/>
      <c r="EP20" s="4"/>
      <c r="FI20" s="4"/>
      <c r="FJ20" s="4"/>
      <c r="FK20" s="4"/>
    </row>
    <row r="21" spans="1:167" s="2" customFormat="1">
      <c r="A21" s="5">
        <v>0.52083333333333304</v>
      </c>
      <c r="B21" s="18"/>
      <c r="C21" s="18"/>
      <c r="D21" s="18"/>
      <c r="E21" s="18"/>
      <c r="F21" s="18"/>
      <c r="G21" s="18"/>
      <c r="H21" s="18"/>
      <c r="I21" s="18"/>
      <c r="J21" s="18"/>
      <c r="K21" s="18"/>
      <c r="L21" s="18"/>
      <c r="M21" s="18"/>
      <c r="N21" s="18"/>
      <c r="O21" s="18"/>
      <c r="P21" s="19"/>
      <c r="Q21" s="18"/>
      <c r="R21" s="18"/>
      <c r="S21" s="18"/>
      <c r="T21" s="18"/>
      <c r="U21" s="18"/>
      <c r="V21" s="18"/>
      <c r="W21" s="18"/>
      <c r="X21" s="18"/>
      <c r="Y21" s="18"/>
      <c r="Z21" s="18"/>
      <c r="AA21" s="18"/>
      <c r="AB21" s="18"/>
      <c r="AC21" s="18"/>
      <c r="AD21" s="18"/>
      <c r="AE21" s="18"/>
      <c r="AF21" s="18"/>
      <c r="AI21" s="9"/>
      <c r="AJ21" s="9"/>
      <c r="AK21" s="9"/>
      <c r="AL21" s="9"/>
      <c r="AM21" s="9"/>
      <c r="AN21" s="9"/>
      <c r="AO21" s="9"/>
      <c r="AP21" s="9"/>
      <c r="AQ21" s="9"/>
      <c r="AR21" s="9"/>
      <c r="AS21" s="9"/>
      <c r="AT21" s="9"/>
      <c r="AU21" s="9"/>
      <c r="AV21" s="9"/>
      <c r="BH21" s="4"/>
      <c r="BI21" s="4"/>
      <c r="BJ21" s="4"/>
      <c r="CC21" s="4"/>
      <c r="CD21" s="4"/>
      <c r="CE21" s="4"/>
      <c r="CX21" s="4"/>
      <c r="CY21" s="4"/>
      <c r="CZ21" s="4"/>
      <c r="DS21" s="4"/>
      <c r="DT21" s="4"/>
      <c r="DU21" s="4"/>
      <c r="EN21" s="4"/>
      <c r="EO21" s="4"/>
      <c r="EP21" s="4"/>
      <c r="FI21" s="4"/>
      <c r="FJ21" s="4"/>
      <c r="FK21" s="4"/>
    </row>
    <row r="22" spans="1:167" s="2" customFormat="1">
      <c r="A22" s="5">
        <v>0.53125</v>
      </c>
      <c r="B22" s="28">
        <v>1</v>
      </c>
      <c r="C22" s="18"/>
      <c r="D22" s="18"/>
      <c r="E22" s="18"/>
      <c r="F22" s="18"/>
      <c r="G22" s="18"/>
      <c r="H22" s="18"/>
      <c r="I22" s="18"/>
      <c r="J22" s="18"/>
      <c r="K22" s="18"/>
      <c r="L22" s="18"/>
      <c r="M22" s="18"/>
      <c r="N22" s="18"/>
      <c r="O22" s="18"/>
      <c r="P22" s="19"/>
      <c r="Q22" s="18"/>
      <c r="R22" s="18"/>
      <c r="S22" s="18"/>
      <c r="T22" s="18"/>
      <c r="U22" s="18"/>
      <c r="V22" s="18"/>
      <c r="W22" s="18"/>
      <c r="X22" s="18"/>
      <c r="Y22" s="18"/>
      <c r="Z22" s="18"/>
      <c r="AA22" s="18"/>
      <c r="AB22" s="18"/>
      <c r="AC22" s="18"/>
      <c r="AD22" s="18"/>
      <c r="AE22" s="18"/>
      <c r="AF22" s="18"/>
      <c r="AV22" s="9"/>
      <c r="BH22" s="4"/>
      <c r="BI22" s="4"/>
      <c r="BJ22" s="4"/>
      <c r="CC22" s="4"/>
      <c r="CD22" s="4"/>
      <c r="CE22" s="4"/>
      <c r="CX22" s="4"/>
      <c r="CY22" s="4"/>
      <c r="CZ22" s="4"/>
      <c r="DS22" s="4"/>
      <c r="DT22" s="4"/>
      <c r="DU22" s="4"/>
      <c r="EN22" s="4"/>
      <c r="EO22" s="4"/>
      <c r="EP22" s="4"/>
      <c r="FI22" s="4"/>
      <c r="FJ22" s="4"/>
      <c r="FK22" s="4"/>
    </row>
    <row r="23" spans="1:167" s="2" customFormat="1">
      <c r="A23" s="5">
        <v>0.54166666666666696</v>
      </c>
      <c r="B23" s="18"/>
      <c r="C23" s="18"/>
      <c r="D23" s="18"/>
      <c r="E23" s="18"/>
      <c r="F23" s="18"/>
      <c r="G23" s="18"/>
      <c r="H23" s="18"/>
      <c r="I23" s="18"/>
      <c r="J23" s="18"/>
      <c r="K23" s="18"/>
      <c r="L23" s="18"/>
      <c r="M23" s="18"/>
      <c r="N23" s="18"/>
      <c r="O23" s="18"/>
      <c r="P23" s="19"/>
      <c r="Q23" s="18"/>
      <c r="R23" s="18"/>
      <c r="S23" s="18"/>
      <c r="T23" s="18"/>
      <c r="U23" s="18"/>
      <c r="V23" s="18"/>
      <c r="W23" s="18"/>
      <c r="X23" s="18"/>
      <c r="Y23" s="18"/>
      <c r="Z23" s="18"/>
      <c r="AA23" s="18"/>
      <c r="AB23" s="18"/>
      <c r="AC23" s="18"/>
      <c r="AD23" s="18"/>
      <c r="AE23" s="18"/>
      <c r="AF23" s="18"/>
      <c r="AI23" s="9"/>
      <c r="AJ23" s="9"/>
      <c r="AK23" s="9"/>
      <c r="AL23" s="9"/>
      <c r="AM23" s="9"/>
      <c r="AN23" s="9"/>
      <c r="AO23" s="9"/>
      <c r="AP23" s="9"/>
      <c r="AQ23" s="9"/>
      <c r="AR23" s="9"/>
      <c r="AS23" s="9"/>
      <c r="AT23" s="9"/>
      <c r="AU23" s="9"/>
      <c r="AV23" s="9"/>
      <c r="BH23" s="4"/>
      <c r="BI23" s="4"/>
      <c r="BJ23" s="4"/>
      <c r="CC23" s="4"/>
      <c r="CD23" s="4"/>
      <c r="CE23" s="4"/>
      <c r="CX23" s="4"/>
      <c r="CY23" s="4"/>
      <c r="CZ23" s="4"/>
      <c r="DS23" s="4"/>
      <c r="DT23" s="4"/>
      <c r="DU23" s="4"/>
      <c r="EN23" s="4"/>
      <c r="EO23" s="4"/>
      <c r="EP23" s="4"/>
      <c r="FI23" s="4"/>
      <c r="FJ23" s="4"/>
      <c r="FK23" s="4"/>
    </row>
    <row r="24" spans="1:167" s="2" customFormat="1">
      <c r="A24" s="5">
        <v>0.55208333333333304</v>
      </c>
      <c r="B24" s="18"/>
      <c r="C24" s="18"/>
      <c r="D24" s="18"/>
      <c r="E24" s="18"/>
      <c r="F24" s="18"/>
      <c r="G24" s="18"/>
      <c r="H24" s="18"/>
      <c r="I24" s="18"/>
      <c r="J24" s="18"/>
      <c r="K24" s="18"/>
      <c r="L24" s="18"/>
      <c r="M24" s="18"/>
      <c r="N24" s="18"/>
      <c r="O24" s="18"/>
      <c r="P24" s="19"/>
      <c r="Q24" s="18"/>
      <c r="R24" s="18"/>
      <c r="S24" s="18"/>
      <c r="T24" s="18"/>
      <c r="U24" s="18"/>
      <c r="V24" s="18"/>
      <c r="W24" s="18"/>
      <c r="X24" s="18"/>
      <c r="Y24" s="18"/>
      <c r="Z24" s="18"/>
      <c r="AA24" s="18"/>
      <c r="AB24" s="18"/>
      <c r="AC24" s="18"/>
      <c r="AD24" s="18"/>
      <c r="AE24" s="18"/>
      <c r="AF24" s="18"/>
      <c r="AI24" s="683"/>
      <c r="AJ24" s="683"/>
      <c r="BH24" s="4"/>
      <c r="BI24" s="4"/>
      <c r="BJ24" s="4"/>
      <c r="CC24" s="4"/>
      <c r="CD24" s="4"/>
      <c r="CE24" s="4"/>
      <c r="CX24" s="4"/>
      <c r="CY24" s="4"/>
      <c r="CZ24" s="4"/>
      <c r="DS24" s="4"/>
      <c r="DT24" s="4"/>
      <c r="DU24" s="4"/>
      <c r="EN24" s="4"/>
      <c r="EO24" s="4"/>
      <c r="EP24" s="4"/>
      <c r="FI24" s="4"/>
      <c r="FJ24" s="4"/>
      <c r="FK24" s="4"/>
    </row>
    <row r="25" spans="1:167" s="2" customFormat="1">
      <c r="A25" s="5">
        <v>0.5625</v>
      </c>
      <c r="B25" s="18"/>
      <c r="C25" s="18"/>
      <c r="D25" s="18"/>
      <c r="E25" s="18"/>
      <c r="F25" s="18"/>
      <c r="G25" s="18"/>
      <c r="H25" s="18"/>
      <c r="I25" s="18"/>
      <c r="J25" s="18"/>
      <c r="K25" s="18"/>
      <c r="L25" s="18"/>
      <c r="M25" s="18"/>
      <c r="N25" s="18"/>
      <c r="O25" s="18"/>
      <c r="P25" s="19"/>
      <c r="Q25" s="18"/>
      <c r="R25" s="18"/>
      <c r="S25" s="18"/>
      <c r="T25" s="18"/>
      <c r="U25" s="18"/>
      <c r="V25" s="18"/>
      <c r="W25" s="18"/>
      <c r="X25" s="18"/>
      <c r="Y25" s="18"/>
      <c r="Z25" s="57"/>
      <c r="AA25" s="18"/>
      <c r="AB25" s="18"/>
      <c r="AC25" s="18"/>
      <c r="AD25" s="18"/>
      <c r="AE25" s="18"/>
      <c r="AF25" s="18"/>
      <c r="AK25" s="137" t="str">
        <f>HYPERLINK("\\risintra-dept\DEPT\AFA\CAL\3000_GAL\3400_ESQUADRILHAS\3490_COMUM\MAPA_GM\GW","Arquivo de Documentos")</f>
        <v>Arquivo de Documentos</v>
      </c>
      <c r="AM25" s="4"/>
      <c r="AN25" s="4"/>
      <c r="AO25" s="4"/>
      <c r="BH25" s="4"/>
      <c r="BI25" s="4"/>
      <c r="BJ25" s="4"/>
      <c r="CC25" s="4"/>
      <c r="CD25" s="4"/>
      <c r="CE25" s="4"/>
      <c r="CX25" s="4"/>
      <c r="CY25" s="4"/>
      <c r="CZ25" s="4"/>
      <c r="DS25" s="4"/>
      <c r="DT25" s="4"/>
      <c r="DU25" s="4"/>
      <c r="EN25" s="4"/>
      <c r="EO25" s="4"/>
      <c r="EP25" s="4"/>
      <c r="FI25" s="4"/>
      <c r="FJ25" s="4"/>
      <c r="FK25" s="4"/>
    </row>
    <row r="26" spans="1:167" s="2" customFormat="1">
      <c r="A26" s="5">
        <v>0.57291666666666696</v>
      </c>
      <c r="B26" s="18"/>
      <c r="C26" s="18"/>
      <c r="D26" s="18"/>
      <c r="E26" s="18"/>
      <c r="F26" s="18"/>
      <c r="G26" s="18"/>
      <c r="H26" s="18"/>
      <c r="I26" s="18"/>
      <c r="J26" s="18"/>
      <c r="K26" s="18"/>
      <c r="L26" s="18"/>
      <c r="M26" s="18"/>
      <c r="N26" s="18"/>
      <c r="O26" s="18"/>
      <c r="P26" s="19"/>
      <c r="Q26" s="18"/>
      <c r="R26" s="18"/>
      <c r="S26" s="18"/>
      <c r="T26" s="18"/>
      <c r="U26" s="18"/>
      <c r="V26" s="18"/>
      <c r="W26" s="18"/>
      <c r="X26" s="18"/>
      <c r="Y26" s="18"/>
      <c r="Z26" s="18"/>
      <c r="AA26" s="18"/>
      <c r="AB26" s="18"/>
      <c r="AC26" s="18"/>
      <c r="AD26" s="18"/>
      <c r="AE26" s="18"/>
      <c r="AF26" s="18"/>
      <c r="AI26" s="7"/>
      <c r="AK26" s="7"/>
      <c r="AL26" s="9"/>
      <c r="AM26" s="7"/>
      <c r="AN26" s="9"/>
      <c r="AO26" s="7"/>
      <c r="AP26" s="9"/>
      <c r="AQ26" s="7"/>
      <c r="AR26" s="9"/>
      <c r="AS26" s="7"/>
      <c r="BH26" s="4"/>
      <c r="BI26" s="4"/>
      <c r="BJ26" s="4"/>
      <c r="CC26" s="4"/>
      <c r="CD26" s="4"/>
      <c r="CE26" s="4"/>
      <c r="CX26" s="4"/>
      <c r="CY26" s="4"/>
      <c r="CZ26" s="4"/>
      <c r="DS26" s="4"/>
      <c r="DT26" s="4"/>
      <c r="DU26" s="4"/>
      <c r="EN26" s="4"/>
      <c r="EO26" s="4"/>
      <c r="EP26" s="4"/>
      <c r="FI26" s="4"/>
      <c r="FJ26" s="4"/>
      <c r="FK26" s="4"/>
    </row>
    <row r="27" spans="1:167" s="2" customFormat="1">
      <c r="A27" s="5">
        <v>0.58333333333333304</v>
      </c>
      <c r="B27" s="18"/>
      <c r="C27" s="18"/>
      <c r="D27" s="18"/>
      <c r="E27" s="18"/>
      <c r="F27" s="18"/>
      <c r="G27" s="18"/>
      <c r="H27" s="18"/>
      <c r="I27" s="18"/>
      <c r="J27" s="18"/>
      <c r="K27" s="18"/>
      <c r="L27" s="18"/>
      <c r="M27" s="18"/>
      <c r="N27" s="18"/>
      <c r="O27" s="18"/>
      <c r="P27" s="19"/>
      <c r="Q27" s="18"/>
      <c r="R27" s="18"/>
      <c r="S27" s="18"/>
      <c r="T27" s="18"/>
      <c r="U27" s="18"/>
      <c r="V27" s="18"/>
      <c r="W27" s="18"/>
      <c r="X27" s="18"/>
      <c r="Y27" s="18"/>
      <c r="Z27" s="18"/>
      <c r="AA27" s="18"/>
      <c r="AB27" s="18"/>
      <c r="AC27" s="18"/>
      <c r="AD27" s="18"/>
      <c r="AE27" s="18"/>
      <c r="AF27" s="18"/>
      <c r="AM27" s="4"/>
      <c r="AN27" s="4"/>
      <c r="AO27" s="4"/>
      <c r="BH27" s="4"/>
      <c r="BI27" s="4"/>
      <c r="BJ27" s="4"/>
      <c r="CC27" s="4"/>
      <c r="CD27" s="4"/>
      <c r="CE27" s="4"/>
      <c r="CX27" s="4"/>
      <c r="CY27" s="4"/>
      <c r="CZ27" s="4"/>
      <c r="DS27" s="4"/>
      <c r="DT27" s="4"/>
      <c r="DU27" s="4"/>
      <c r="EN27" s="4"/>
      <c r="EO27" s="4"/>
      <c r="EP27" s="4"/>
      <c r="FI27" s="4"/>
      <c r="FJ27" s="4"/>
      <c r="FK27" s="4"/>
    </row>
    <row r="28" spans="1:167" s="2" customFormat="1">
      <c r="A28" s="5">
        <v>0.59375</v>
      </c>
      <c r="B28" s="18"/>
      <c r="C28" s="18"/>
      <c r="D28" s="18"/>
      <c r="E28" s="18"/>
      <c r="F28" s="18"/>
      <c r="G28" s="18"/>
      <c r="H28" s="18"/>
      <c r="I28" s="18"/>
      <c r="J28" s="18"/>
      <c r="K28" s="18"/>
      <c r="L28" s="18"/>
      <c r="M28" s="18"/>
      <c r="N28" s="18"/>
      <c r="O28" s="18"/>
      <c r="P28" s="19"/>
      <c r="Q28" s="18"/>
      <c r="R28" s="18"/>
      <c r="S28" s="18"/>
      <c r="T28" s="18"/>
      <c r="U28" s="18"/>
      <c r="V28" s="18"/>
      <c r="W28" s="18"/>
      <c r="X28" s="18"/>
      <c r="Y28" s="18"/>
      <c r="Z28" s="18"/>
      <c r="AA28" s="18"/>
      <c r="AB28" s="18"/>
      <c r="AC28" s="18"/>
      <c r="AD28" s="18"/>
      <c r="AE28" s="18"/>
      <c r="AF28" s="18"/>
      <c r="AM28" s="4"/>
      <c r="AN28" s="4"/>
      <c r="AO28" s="4"/>
      <c r="BH28" s="4"/>
      <c r="BI28" s="4"/>
      <c r="BJ28" s="4"/>
      <c r="CC28" s="4"/>
      <c r="CD28" s="4"/>
      <c r="CE28" s="4"/>
      <c r="CX28" s="4"/>
      <c r="CY28" s="4"/>
      <c r="CZ28" s="4"/>
      <c r="DS28" s="4"/>
      <c r="DT28" s="4"/>
      <c r="DU28" s="4"/>
      <c r="EN28" s="4"/>
      <c r="EO28" s="4"/>
      <c r="EP28" s="4"/>
      <c r="FI28" s="4"/>
      <c r="FJ28" s="4"/>
      <c r="FK28" s="4"/>
    </row>
    <row r="29" spans="1:167" s="2" customFormat="1">
      <c r="A29" s="5">
        <v>0.60416666666666696</v>
      </c>
      <c r="B29" s="18"/>
      <c r="C29" s="18"/>
      <c r="D29" s="18"/>
      <c r="E29" s="18"/>
      <c r="F29" s="18"/>
      <c r="G29" s="18"/>
      <c r="H29" s="18"/>
      <c r="I29" s="18"/>
      <c r="J29" s="18"/>
      <c r="K29" s="18"/>
      <c r="L29" s="18"/>
      <c r="M29" s="18"/>
      <c r="N29" s="18"/>
      <c r="O29" s="18"/>
      <c r="P29" s="19"/>
      <c r="Q29" s="18"/>
      <c r="R29" s="18"/>
      <c r="S29" s="18"/>
      <c r="T29" s="18"/>
      <c r="U29" s="18"/>
      <c r="V29" s="18"/>
      <c r="W29" s="18"/>
      <c r="X29" s="18"/>
      <c r="Y29" s="18"/>
      <c r="Z29" s="18"/>
      <c r="AA29" s="18"/>
      <c r="AB29" s="18"/>
      <c r="AC29" s="18"/>
      <c r="AD29" s="18"/>
      <c r="AE29" s="18"/>
      <c r="AF29" s="460">
        <v>2</v>
      </c>
      <c r="AM29" s="4"/>
      <c r="AN29" s="4"/>
      <c r="AO29" s="4"/>
      <c r="BH29" s="4"/>
      <c r="BI29" s="4"/>
      <c r="BJ29" s="4"/>
      <c r="CC29" s="4"/>
      <c r="CD29" s="4"/>
      <c r="CE29" s="4"/>
      <c r="CX29" s="4"/>
      <c r="CY29" s="4"/>
      <c r="CZ29" s="4"/>
      <c r="DS29" s="4"/>
      <c r="DT29" s="4"/>
      <c r="DU29" s="4"/>
      <c r="EN29" s="4"/>
      <c r="EO29" s="4"/>
      <c r="EP29" s="4"/>
      <c r="FI29" s="4"/>
      <c r="FJ29" s="4"/>
      <c r="FK29" s="4"/>
    </row>
    <row r="30" spans="1:167" s="2" customFormat="1">
      <c r="A30" s="5">
        <v>0.61458333333333304</v>
      </c>
      <c r="B30" s="18"/>
      <c r="C30" s="18"/>
      <c r="D30" s="18"/>
      <c r="E30" s="18"/>
      <c r="F30" s="18"/>
      <c r="G30" s="18"/>
      <c r="H30" s="18"/>
      <c r="I30" s="18"/>
      <c r="J30" s="18"/>
      <c r="K30" s="18"/>
      <c r="L30" s="18"/>
      <c r="M30" s="18"/>
      <c r="N30" s="18"/>
      <c r="O30" s="18"/>
      <c r="P30" s="19"/>
      <c r="Q30" s="18"/>
      <c r="R30" s="18"/>
      <c r="S30" s="18"/>
      <c r="T30" s="18"/>
      <c r="U30" s="18"/>
      <c r="V30" s="18"/>
      <c r="W30" s="18"/>
      <c r="X30" s="18"/>
      <c r="Y30" s="18"/>
      <c r="Z30" s="18"/>
      <c r="AA30" s="18"/>
      <c r="AB30" s="18"/>
      <c r="AC30" s="18"/>
      <c r="AD30" s="18"/>
      <c r="AE30" s="18"/>
      <c r="AF30" s="18"/>
      <c r="BH30" s="4"/>
      <c r="BI30" s="4"/>
      <c r="BJ30" s="4"/>
      <c r="CC30" s="4"/>
      <c r="CD30" s="4"/>
      <c r="CE30" s="4"/>
      <c r="CX30" s="4"/>
      <c r="CY30" s="4"/>
      <c r="CZ30" s="4"/>
      <c r="DS30" s="4"/>
      <c r="DT30" s="4"/>
      <c r="DU30" s="4"/>
      <c r="EN30" s="4"/>
      <c r="EO30" s="4"/>
      <c r="EP30" s="4"/>
      <c r="FI30" s="4"/>
      <c r="FJ30" s="4"/>
      <c r="FK30" s="4"/>
    </row>
    <row r="31" spans="1:167" s="2" customFormat="1">
      <c r="A31" s="5">
        <v>0.625</v>
      </c>
      <c r="B31" s="18"/>
      <c r="C31" s="18"/>
      <c r="D31" s="18"/>
      <c r="E31" s="18"/>
      <c r="F31" s="18"/>
      <c r="G31" s="18"/>
      <c r="H31" s="18"/>
      <c r="I31" s="18"/>
      <c r="J31" s="18"/>
      <c r="K31" s="18"/>
      <c r="L31" s="18"/>
      <c r="M31" s="18"/>
      <c r="N31" s="18"/>
      <c r="O31" s="18"/>
      <c r="P31" s="19"/>
      <c r="Q31" s="18"/>
      <c r="R31" s="18"/>
      <c r="S31" s="18"/>
      <c r="T31" s="18"/>
      <c r="U31" s="18"/>
      <c r="V31" s="18"/>
      <c r="W31" s="18"/>
      <c r="X31" s="18"/>
      <c r="Y31" s="18"/>
      <c r="Z31" s="18"/>
      <c r="AA31" s="18"/>
      <c r="AB31" s="18"/>
      <c r="AC31" s="18"/>
      <c r="AD31" s="18"/>
      <c r="AE31" s="18"/>
      <c r="AF31" s="18"/>
      <c r="AM31" s="4"/>
      <c r="AN31" s="4"/>
      <c r="AO31" s="4"/>
      <c r="BH31" s="4"/>
      <c r="BI31" s="4"/>
      <c r="BJ31" s="4"/>
      <c r="CC31" s="4"/>
      <c r="CD31" s="4"/>
      <c r="CE31" s="4"/>
      <c r="CX31" s="4"/>
      <c r="CY31" s="4"/>
      <c r="CZ31" s="4"/>
      <c r="DS31" s="4"/>
      <c r="DT31" s="4"/>
      <c r="DU31" s="4"/>
      <c r="EN31" s="4"/>
      <c r="EO31" s="4"/>
      <c r="EP31" s="4"/>
      <c r="FI31" s="4"/>
      <c r="FJ31" s="4"/>
      <c r="FK31" s="4"/>
    </row>
    <row r="32" spans="1:167" s="2" customFormat="1">
      <c r="A32" s="5">
        <v>0.63541666666666696</v>
      </c>
      <c r="B32" s="18"/>
      <c r="C32" s="18"/>
      <c r="D32" s="18"/>
      <c r="E32" s="18"/>
      <c r="F32" s="18"/>
      <c r="G32" s="18"/>
      <c r="H32" s="18"/>
      <c r="I32" s="18"/>
      <c r="J32" s="18"/>
      <c r="K32" s="18"/>
      <c r="L32" s="18"/>
      <c r="M32" s="18"/>
      <c r="N32" s="18"/>
      <c r="O32" s="18"/>
      <c r="P32" s="19"/>
      <c r="Q32" s="18"/>
      <c r="R32" s="18"/>
      <c r="S32" s="18"/>
      <c r="T32" s="18"/>
      <c r="U32" s="18"/>
      <c r="V32" s="18"/>
      <c r="W32" s="18"/>
      <c r="X32" s="18"/>
      <c r="Y32" s="18"/>
      <c r="Z32" s="18"/>
      <c r="AA32" s="18"/>
      <c r="AB32" s="18"/>
      <c r="AC32" s="18"/>
      <c r="AD32" s="18"/>
      <c r="AE32" s="18"/>
      <c r="AF32" s="18"/>
      <c r="AM32" s="4"/>
      <c r="AN32" s="4"/>
      <c r="AO32" s="4"/>
      <c r="BH32" s="4"/>
      <c r="BI32" s="4"/>
      <c r="BJ32" s="4"/>
      <c r="CC32" s="4"/>
      <c r="CD32" s="4"/>
      <c r="CE32" s="4"/>
      <c r="CX32" s="4"/>
      <c r="CY32" s="4"/>
      <c r="CZ32" s="4"/>
      <c r="DS32" s="4"/>
      <c r="DT32" s="4"/>
      <c r="DU32" s="4"/>
      <c r="EN32" s="4"/>
      <c r="EO32" s="4"/>
      <c r="EP32" s="4"/>
      <c r="FI32" s="4"/>
      <c r="FJ32" s="4"/>
      <c r="FK32" s="4"/>
    </row>
    <row r="33" spans="1:167" s="2" customFormat="1">
      <c r="A33" s="5">
        <v>0.64583333333333404</v>
      </c>
      <c r="B33" s="18"/>
      <c r="C33" s="18"/>
      <c r="D33" s="18"/>
      <c r="E33" s="18"/>
      <c r="F33" s="18"/>
      <c r="G33" s="18"/>
      <c r="H33" s="18"/>
      <c r="I33" s="18"/>
      <c r="J33" s="18"/>
      <c r="K33" s="460">
        <v>2</v>
      </c>
      <c r="L33" s="18"/>
      <c r="M33" s="18"/>
      <c r="N33" s="18"/>
      <c r="O33" s="18"/>
      <c r="P33" s="19"/>
      <c r="Q33" s="18"/>
      <c r="R33" s="18"/>
      <c r="S33" s="18"/>
      <c r="T33" s="18"/>
      <c r="U33" s="18"/>
      <c r="V33" s="18"/>
      <c r="W33" s="18"/>
      <c r="X33" s="18"/>
      <c r="Y33" s="460">
        <v>2</v>
      </c>
      <c r="Z33" s="18"/>
      <c r="AA33" s="18"/>
      <c r="AB33" s="18"/>
      <c r="AC33" s="18"/>
      <c r="AD33" s="18"/>
      <c r="AE33" s="18"/>
      <c r="AF33" s="461"/>
      <c r="AM33" s="4"/>
      <c r="AN33" s="4"/>
      <c r="AO33" s="4"/>
      <c r="BH33" s="4"/>
      <c r="BI33" s="4"/>
      <c r="BJ33" s="4"/>
      <c r="CC33" s="4"/>
      <c r="CD33" s="4"/>
      <c r="CE33" s="4"/>
      <c r="CX33" s="4"/>
      <c r="CY33" s="4"/>
      <c r="CZ33" s="4"/>
      <c r="DS33" s="4"/>
      <c r="DT33" s="4"/>
      <c r="DU33" s="4"/>
      <c r="EN33" s="4"/>
      <c r="EO33" s="4"/>
      <c r="EP33" s="4"/>
      <c r="FI33" s="4"/>
      <c r="FJ33" s="4"/>
      <c r="FK33" s="4"/>
    </row>
    <row r="34" spans="1:167" s="2" customFormat="1">
      <c r="A34" s="5">
        <v>0.65625</v>
      </c>
      <c r="B34" s="18"/>
      <c r="C34" s="18"/>
      <c r="D34" s="18"/>
      <c r="E34" s="18"/>
      <c r="F34" s="18"/>
      <c r="G34" s="18"/>
      <c r="H34" s="18"/>
      <c r="I34" s="18"/>
      <c r="J34" s="18"/>
      <c r="K34" s="18"/>
      <c r="L34" s="18"/>
      <c r="M34" s="18"/>
      <c r="N34" s="18"/>
      <c r="O34" s="18"/>
      <c r="P34" s="19"/>
      <c r="Q34" s="18"/>
      <c r="R34" s="18"/>
      <c r="S34" s="18"/>
      <c r="T34" s="18"/>
      <c r="U34" s="18"/>
      <c r="V34" s="18"/>
      <c r="W34" s="18"/>
      <c r="X34" s="18"/>
      <c r="Y34" s="18"/>
      <c r="Z34" s="18"/>
      <c r="AA34" s="18"/>
      <c r="AB34" s="18"/>
      <c r="AC34" s="18"/>
      <c r="AD34" s="18"/>
      <c r="AE34" s="18"/>
      <c r="AF34" s="18"/>
      <c r="AM34" s="4"/>
      <c r="AN34" s="4"/>
      <c r="AO34" s="4"/>
      <c r="BH34" s="4"/>
      <c r="BI34" s="4"/>
      <c r="BJ34" s="4"/>
      <c r="CC34" s="4"/>
      <c r="CD34" s="4"/>
      <c r="CE34" s="4"/>
      <c r="CX34" s="4"/>
      <c r="CY34" s="4"/>
      <c r="CZ34" s="4"/>
      <c r="DS34" s="4"/>
      <c r="DT34" s="4"/>
      <c r="DU34" s="4"/>
      <c r="EN34" s="4"/>
      <c r="EO34" s="4"/>
      <c r="EP34" s="4"/>
      <c r="FI34" s="4"/>
      <c r="FJ34" s="4"/>
      <c r="FK34" s="4"/>
    </row>
    <row r="35" spans="1:167" s="2" customFormat="1">
      <c r="A35" s="5">
        <v>0.66666666666666696</v>
      </c>
      <c r="B35" s="18"/>
      <c r="C35" s="18"/>
      <c r="D35" s="18"/>
      <c r="E35" s="18"/>
      <c r="F35" s="18"/>
      <c r="G35" s="18"/>
      <c r="H35" s="18"/>
      <c r="I35" s="18"/>
      <c r="J35" s="18"/>
      <c r="K35" s="18"/>
      <c r="L35" s="18"/>
      <c r="M35" s="18"/>
      <c r="N35" s="18"/>
      <c r="O35" s="18"/>
      <c r="P35" s="19"/>
      <c r="Q35" s="18"/>
      <c r="R35" s="18"/>
      <c r="S35" s="18"/>
      <c r="T35" s="18"/>
      <c r="U35" s="18"/>
      <c r="V35" s="18"/>
      <c r="W35" s="18"/>
      <c r="X35" s="18"/>
      <c r="Y35" s="18"/>
      <c r="Z35" s="18"/>
      <c r="AA35" s="18"/>
      <c r="AB35" s="18"/>
      <c r="AC35" s="18"/>
      <c r="AD35" s="18"/>
      <c r="AE35" s="18"/>
      <c r="AF35" s="18"/>
      <c r="AM35" s="4"/>
      <c r="AN35" s="4"/>
      <c r="AO35" s="4"/>
      <c r="BH35" s="4"/>
      <c r="BI35" s="4"/>
      <c r="BJ35" s="4"/>
      <c r="CC35" s="4"/>
      <c r="CD35" s="4"/>
      <c r="CE35" s="4"/>
      <c r="CX35" s="4"/>
      <c r="CY35" s="4"/>
      <c r="CZ35" s="4"/>
      <c r="DS35" s="4"/>
      <c r="DT35" s="4"/>
      <c r="DU35" s="4"/>
      <c r="EN35" s="4"/>
      <c r="EO35" s="4"/>
      <c r="EP35" s="4"/>
      <c r="FI35" s="4"/>
      <c r="FJ35" s="4"/>
      <c r="FK35" s="4"/>
    </row>
    <row r="36" spans="1:167" s="2" customFormat="1">
      <c r="A36" s="5">
        <v>0.67708333333333404</v>
      </c>
      <c r="B36" s="18"/>
      <c r="C36" s="18"/>
      <c r="D36" s="18"/>
      <c r="E36" s="18"/>
      <c r="F36" s="18"/>
      <c r="G36" s="18"/>
      <c r="H36" s="18"/>
      <c r="I36" s="18"/>
      <c r="J36" s="18"/>
      <c r="K36" s="18"/>
      <c r="L36" s="18"/>
      <c r="M36" s="18"/>
      <c r="N36" s="18"/>
      <c r="O36" s="18"/>
      <c r="P36" s="19"/>
      <c r="Q36" s="18"/>
      <c r="R36" s="18"/>
      <c r="S36" s="18"/>
      <c r="T36" s="18"/>
      <c r="U36" s="18"/>
      <c r="V36" s="18"/>
      <c r="W36" s="18"/>
      <c r="X36" s="18"/>
      <c r="Y36" s="18"/>
      <c r="Z36" s="18"/>
      <c r="AA36" s="18"/>
      <c r="AB36" s="18"/>
      <c r="AC36" s="18"/>
      <c r="AD36" s="18"/>
      <c r="AE36" s="18"/>
      <c r="AF36" s="18"/>
      <c r="AM36" s="4"/>
      <c r="AN36" s="4"/>
      <c r="AO36" s="4"/>
      <c r="BH36" s="4"/>
      <c r="BI36" s="4"/>
      <c r="BJ36" s="4"/>
      <c r="CC36" s="4"/>
      <c r="CD36" s="4"/>
      <c r="CE36" s="4"/>
      <c r="CX36" s="4"/>
      <c r="CY36" s="4"/>
      <c r="CZ36" s="4"/>
      <c r="DS36" s="4"/>
      <c r="DT36" s="4"/>
      <c r="DU36" s="4"/>
      <c r="EN36" s="4"/>
      <c r="EO36" s="4"/>
      <c r="EP36" s="4"/>
      <c r="FI36" s="4"/>
      <c r="FJ36" s="4"/>
      <c r="FK36" s="4"/>
    </row>
    <row r="37" spans="1:167" s="2" customFormat="1">
      <c r="A37" s="5">
        <v>0.6875</v>
      </c>
      <c r="B37" s="18"/>
      <c r="C37" s="18"/>
      <c r="D37" s="18"/>
      <c r="E37" s="18"/>
      <c r="F37" s="18"/>
      <c r="G37" s="18"/>
      <c r="H37" s="18"/>
      <c r="I37" s="18"/>
      <c r="J37" s="18"/>
      <c r="K37" s="18"/>
      <c r="L37" s="18"/>
      <c r="M37" s="18"/>
      <c r="N37" s="18"/>
      <c r="O37" s="18"/>
      <c r="P37" s="19"/>
      <c r="Q37" s="18"/>
      <c r="R37" s="18"/>
      <c r="S37" s="18"/>
      <c r="T37" s="18"/>
      <c r="U37" s="18"/>
      <c r="V37" s="18"/>
      <c r="W37" s="18"/>
      <c r="X37" s="18"/>
      <c r="Y37" s="18"/>
      <c r="Z37" s="18"/>
      <c r="AA37" s="18"/>
      <c r="AB37" s="18"/>
      <c r="AC37" s="18"/>
      <c r="AD37" s="18"/>
      <c r="AE37" s="18"/>
      <c r="AF37" s="18"/>
      <c r="AM37" s="4"/>
      <c r="AN37" s="4"/>
      <c r="AO37" s="4"/>
      <c r="BH37" s="4"/>
      <c r="BI37" s="4"/>
      <c r="BJ37" s="4"/>
      <c r="CC37" s="4"/>
      <c r="CD37" s="4"/>
      <c r="CE37" s="4"/>
      <c r="CX37" s="4"/>
      <c r="CY37" s="4"/>
      <c r="CZ37" s="4"/>
      <c r="DS37" s="4"/>
      <c r="DT37" s="4"/>
      <c r="DU37" s="4"/>
      <c r="EN37" s="4"/>
      <c r="EO37" s="4"/>
      <c r="EP37" s="4"/>
      <c r="FI37" s="4"/>
      <c r="FJ37" s="4"/>
      <c r="FK37" s="4"/>
    </row>
    <row r="38" spans="1:167" s="2" customFormat="1">
      <c r="A38" s="5">
        <v>0.69791666666666696</v>
      </c>
      <c r="B38" s="18"/>
      <c r="C38" s="18"/>
      <c r="D38" s="18"/>
      <c r="E38" s="18"/>
      <c r="F38" s="18"/>
      <c r="G38" s="18"/>
      <c r="H38" s="18"/>
      <c r="I38" s="18"/>
      <c r="J38" s="18"/>
      <c r="K38" s="18"/>
      <c r="L38" s="18"/>
      <c r="M38" s="18"/>
      <c r="N38" s="18"/>
      <c r="O38" s="18"/>
      <c r="P38" s="19"/>
      <c r="Q38" s="18"/>
      <c r="R38" s="18"/>
      <c r="S38" s="18"/>
      <c r="T38" s="18"/>
      <c r="U38" s="18"/>
      <c r="V38" s="18"/>
      <c r="W38" s="18"/>
      <c r="X38" s="18"/>
      <c r="Y38" s="18"/>
      <c r="Z38" s="18"/>
      <c r="AA38" s="18"/>
      <c r="AB38" s="18"/>
      <c r="AC38" s="18"/>
      <c r="AD38" s="18"/>
      <c r="AE38" s="18"/>
      <c r="AF38" s="18"/>
      <c r="AM38" s="4"/>
      <c r="AN38" s="4"/>
      <c r="AO38" s="4"/>
      <c r="BH38" s="4"/>
      <c r="BI38" s="4"/>
      <c r="BJ38" s="4"/>
      <c r="CC38" s="4"/>
      <c r="CD38" s="4"/>
      <c r="CE38" s="4"/>
      <c r="CX38" s="4"/>
      <c r="CY38" s="4"/>
      <c r="CZ38" s="4"/>
      <c r="DS38" s="4"/>
      <c r="DT38" s="4"/>
      <c r="DU38" s="4"/>
      <c r="EN38" s="4"/>
      <c r="EO38" s="4"/>
      <c r="EP38" s="4"/>
      <c r="FI38" s="4"/>
      <c r="FJ38" s="4"/>
      <c r="FK38" s="4"/>
    </row>
    <row r="39" spans="1:167" s="2" customFormat="1">
      <c r="A39" s="5">
        <v>0.70833333333333404</v>
      </c>
      <c r="B39" s="20"/>
      <c r="C39" s="18"/>
      <c r="D39" s="18"/>
      <c r="E39" s="18"/>
      <c r="F39" s="18"/>
      <c r="G39" s="18"/>
      <c r="H39" s="18"/>
      <c r="I39" s="18"/>
      <c r="J39" s="18"/>
      <c r="K39" s="18"/>
      <c r="L39" s="18"/>
      <c r="M39" s="18"/>
      <c r="N39" s="18"/>
      <c r="O39" s="18"/>
      <c r="P39" s="19"/>
      <c r="Q39" s="18"/>
      <c r="R39" s="18"/>
      <c r="S39" s="18"/>
      <c r="T39" s="18"/>
      <c r="U39" s="18"/>
      <c r="V39" s="18"/>
      <c r="W39" s="18"/>
      <c r="X39" s="18"/>
      <c r="Y39" s="18"/>
      <c r="Z39" s="18"/>
      <c r="AA39" s="18"/>
      <c r="AB39" s="18"/>
      <c r="AC39" s="18"/>
      <c r="AD39" s="18"/>
      <c r="AE39" s="18"/>
      <c r="AF39" s="18"/>
      <c r="AM39" s="4"/>
      <c r="AN39" s="4"/>
      <c r="AO39" s="4"/>
      <c r="BH39" s="4"/>
      <c r="BI39" s="4"/>
      <c r="BJ39" s="4"/>
      <c r="CC39" s="4"/>
      <c r="CD39" s="4"/>
      <c r="CE39" s="4"/>
      <c r="CX39" s="4"/>
      <c r="CY39" s="4"/>
      <c r="CZ39" s="4"/>
      <c r="DS39" s="4"/>
      <c r="DT39" s="4"/>
      <c r="DU39" s="4"/>
      <c r="EN39" s="4"/>
      <c r="EO39" s="4"/>
      <c r="EP39" s="4"/>
      <c r="FI39" s="4"/>
      <c r="FJ39" s="4"/>
      <c r="FK39" s="4"/>
    </row>
    <row r="40" spans="1:167" s="2" customFormat="1">
      <c r="A40" s="5">
        <v>0.71875</v>
      </c>
      <c r="B40" s="18"/>
      <c r="C40" s="18"/>
      <c r="D40" s="18"/>
      <c r="E40" s="18"/>
      <c r="F40" s="18"/>
      <c r="G40" s="18"/>
      <c r="H40" s="18"/>
      <c r="I40" s="18"/>
      <c r="J40" s="18"/>
      <c r="K40" s="18"/>
      <c r="L40" s="18"/>
      <c r="M40" s="18"/>
      <c r="N40" s="18"/>
      <c r="O40" s="18"/>
      <c r="P40" s="19"/>
      <c r="Q40" s="18"/>
      <c r="R40" s="18"/>
      <c r="S40" s="18"/>
      <c r="T40" s="18"/>
      <c r="U40" s="18"/>
      <c r="V40" s="18"/>
      <c r="W40" s="18"/>
      <c r="X40" s="18"/>
      <c r="Y40" s="18"/>
      <c r="Z40" s="18"/>
      <c r="AA40" s="18"/>
      <c r="AB40" s="18"/>
      <c r="AC40" s="18"/>
      <c r="AD40" s="18"/>
      <c r="AE40" s="18"/>
      <c r="AF40" s="18"/>
      <c r="AM40" s="4"/>
      <c r="AN40" s="4"/>
      <c r="AO40" s="4"/>
      <c r="BH40" s="4"/>
      <c r="BI40" s="4"/>
      <c r="BJ40" s="4"/>
      <c r="CC40" s="4"/>
      <c r="CD40" s="4"/>
      <c r="CE40" s="4"/>
      <c r="CX40" s="4"/>
      <c r="CY40" s="4"/>
      <c r="CZ40" s="4"/>
      <c r="DS40" s="4"/>
      <c r="DT40" s="4"/>
      <c r="DU40" s="4"/>
      <c r="EN40" s="4"/>
      <c r="EO40" s="4"/>
      <c r="EP40" s="4"/>
      <c r="FI40" s="4"/>
      <c r="FJ40" s="4"/>
      <c r="FK40" s="4"/>
    </row>
    <row r="41" spans="1:167" s="2" customFormat="1">
      <c r="A41" s="5">
        <v>0.72916666666666696</v>
      </c>
      <c r="B41" s="18"/>
      <c r="C41" s="18"/>
      <c r="D41" s="18"/>
      <c r="E41" s="18"/>
      <c r="F41" s="18"/>
      <c r="G41" s="18"/>
      <c r="H41" s="18"/>
      <c r="I41" s="18"/>
      <c r="J41" s="18"/>
      <c r="K41" s="18"/>
      <c r="L41" s="18"/>
      <c r="M41" s="18"/>
      <c r="N41" s="18"/>
      <c r="O41" s="18"/>
      <c r="P41" s="19"/>
      <c r="Q41" s="18"/>
      <c r="R41" s="18"/>
      <c r="S41" s="18"/>
      <c r="T41" s="18"/>
      <c r="U41" s="18"/>
      <c r="V41" s="18"/>
      <c r="W41" s="18"/>
      <c r="X41" s="18"/>
      <c r="Y41" s="18"/>
      <c r="Z41" s="18"/>
      <c r="AA41" s="18"/>
      <c r="AB41" s="18"/>
      <c r="AC41" s="18"/>
      <c r="AD41" s="18"/>
      <c r="AE41" s="18"/>
      <c r="AF41" s="18"/>
      <c r="AM41" s="4"/>
      <c r="AN41" s="4"/>
      <c r="AO41" s="4"/>
      <c r="BH41" s="4"/>
      <c r="BI41" s="4"/>
      <c r="BJ41" s="4"/>
      <c r="CC41" s="4"/>
      <c r="CD41" s="4"/>
      <c r="CE41" s="4"/>
      <c r="CX41" s="4"/>
      <c r="CY41" s="4"/>
      <c r="CZ41" s="4"/>
      <c r="DS41" s="4"/>
      <c r="DT41" s="4"/>
      <c r="DU41" s="4"/>
      <c r="EN41" s="4"/>
      <c r="EO41" s="4"/>
      <c r="EP41" s="4"/>
      <c r="FI41" s="4"/>
      <c r="FJ41" s="4"/>
      <c r="FK41" s="4"/>
    </row>
    <row r="42" spans="1:167" s="2" customFormat="1" ht="12.75" customHeight="1">
      <c r="A42" s="5">
        <v>0.73958333333333404</v>
      </c>
      <c r="B42" s="18"/>
      <c r="C42" s="18"/>
      <c r="D42" s="18"/>
      <c r="E42" s="18"/>
      <c r="F42" s="18"/>
      <c r="G42" s="18"/>
      <c r="H42" s="18"/>
      <c r="I42" s="18"/>
      <c r="J42" s="18"/>
      <c r="K42" s="18"/>
      <c r="L42" s="18"/>
      <c r="M42" s="18"/>
      <c r="N42" s="18"/>
      <c r="O42" s="18"/>
      <c r="P42" s="19"/>
      <c r="Q42" s="18"/>
      <c r="R42" s="18"/>
      <c r="S42" s="18"/>
      <c r="T42" s="18"/>
      <c r="U42" s="18"/>
      <c r="V42" s="18"/>
      <c r="W42" s="18"/>
      <c r="X42" s="18"/>
      <c r="Y42" s="18"/>
      <c r="Z42" s="18"/>
      <c r="AA42" s="18"/>
      <c r="AB42" s="18"/>
      <c r="AC42" s="18"/>
      <c r="AD42" s="18"/>
      <c r="AE42" s="18"/>
      <c r="AF42" s="18"/>
      <c r="AM42" s="4"/>
      <c r="AN42" s="4"/>
      <c r="AO42" s="4"/>
      <c r="BH42" s="4"/>
      <c r="BI42" s="4"/>
      <c r="BJ42" s="4"/>
      <c r="CC42" s="4"/>
      <c r="CD42" s="4"/>
      <c r="CE42" s="4"/>
      <c r="CX42" s="4"/>
      <c r="CY42" s="4"/>
      <c r="CZ42" s="4"/>
      <c r="DS42" s="4"/>
      <c r="DT42" s="4"/>
      <c r="DU42" s="4"/>
      <c r="EN42" s="4"/>
      <c r="EO42" s="4"/>
      <c r="EP42" s="4"/>
      <c r="FI42" s="4"/>
      <c r="FJ42" s="4"/>
      <c r="FK42" s="4"/>
    </row>
    <row r="43" spans="1:167" s="2" customFormat="1" ht="12.75" customHeight="1">
      <c r="A43" s="5">
        <v>0.749999999999998</v>
      </c>
      <c r="B43" s="31"/>
      <c r="C43" s="31"/>
      <c r="D43" s="31"/>
      <c r="E43" s="31"/>
      <c r="F43" s="31"/>
      <c r="G43" s="31"/>
      <c r="H43" s="31"/>
      <c r="I43" s="31"/>
      <c r="J43" s="31"/>
      <c r="K43" s="31"/>
      <c r="L43" s="31"/>
      <c r="M43" s="31"/>
      <c r="N43" s="31"/>
      <c r="O43" s="31"/>
      <c r="P43" s="40"/>
      <c r="Q43" s="31"/>
      <c r="R43" s="31"/>
      <c r="S43" s="31"/>
      <c r="T43" s="31"/>
      <c r="U43" s="31"/>
      <c r="V43" s="31"/>
      <c r="W43" s="31"/>
      <c r="X43" s="31"/>
      <c r="Y43" s="31"/>
      <c r="Z43" s="31"/>
      <c r="AA43" s="31"/>
      <c r="AB43" s="31"/>
      <c r="AC43" s="31"/>
      <c r="AD43" s="31"/>
      <c r="AE43" s="31"/>
      <c r="AF43" s="31"/>
      <c r="AM43" s="4"/>
      <c r="AN43" s="4"/>
      <c r="AO43" s="4"/>
      <c r="BH43" s="4"/>
      <c r="BI43" s="4"/>
      <c r="BJ43" s="4"/>
      <c r="CC43" s="4"/>
      <c r="CD43" s="4"/>
      <c r="CE43" s="4"/>
      <c r="CX43" s="4"/>
      <c r="CY43" s="4"/>
      <c r="CZ43" s="4"/>
      <c r="DS43" s="4"/>
      <c r="DT43" s="4"/>
      <c r="DU43" s="4"/>
      <c r="EN43" s="4"/>
      <c r="EO43" s="4"/>
      <c r="EP43" s="4"/>
      <c r="FI43" s="4"/>
      <c r="FJ43" s="4"/>
      <c r="FK43" s="4"/>
    </row>
    <row r="44" spans="1:167" s="2" customFormat="1" ht="12.75" customHeight="1">
      <c r="A44" s="5">
        <v>0.76041666666666397</v>
      </c>
      <c r="B44" s="31"/>
      <c r="C44" s="31"/>
      <c r="D44" s="31"/>
      <c r="E44" s="31"/>
      <c r="F44" s="31"/>
      <c r="G44" s="31"/>
      <c r="H44" s="31"/>
      <c r="I44" s="31"/>
      <c r="J44" s="31"/>
      <c r="K44" s="31"/>
      <c r="L44" s="31"/>
      <c r="M44" s="31"/>
      <c r="N44" s="31"/>
      <c r="O44" s="31"/>
      <c r="P44" s="40"/>
      <c r="Q44" s="31"/>
      <c r="R44" s="31"/>
      <c r="S44" s="31"/>
      <c r="T44" s="31"/>
      <c r="U44" s="31"/>
      <c r="V44" s="31"/>
      <c r="W44" s="31"/>
      <c r="X44" s="31"/>
      <c r="Y44" s="31"/>
      <c r="Z44" s="31"/>
      <c r="AA44" s="31"/>
      <c r="AB44" s="31"/>
      <c r="AC44" s="31"/>
      <c r="AD44" s="31"/>
      <c r="AE44" s="31"/>
      <c r="AF44" s="31"/>
      <c r="AM44" s="4"/>
      <c r="AN44" s="4"/>
      <c r="AO44" s="4"/>
      <c r="BH44" s="4"/>
      <c r="BI44" s="4"/>
      <c r="BJ44" s="4"/>
      <c r="CC44" s="4"/>
      <c r="CD44" s="4"/>
      <c r="CE44" s="4"/>
      <c r="CX44" s="4"/>
      <c r="CY44" s="4"/>
      <c r="CZ44" s="4"/>
      <c r="DS44" s="4"/>
      <c r="DT44" s="4"/>
      <c r="DU44" s="4"/>
      <c r="EN44" s="4"/>
      <c r="EO44" s="4"/>
      <c r="EP44" s="4"/>
      <c r="FI44" s="4"/>
      <c r="FJ44" s="4"/>
      <c r="FK44" s="4"/>
    </row>
    <row r="45" spans="1:167" s="2" customFormat="1" ht="12.75" customHeight="1">
      <c r="A45" s="5">
        <v>0.77083333333333004</v>
      </c>
      <c r="B45" s="31"/>
      <c r="C45" s="31"/>
      <c r="D45" s="31"/>
      <c r="E45" s="31"/>
      <c r="F45" s="31"/>
      <c r="G45" s="31"/>
      <c r="H45" s="31"/>
      <c r="I45" s="31"/>
      <c r="J45" s="31"/>
      <c r="K45" s="31"/>
      <c r="L45" s="31"/>
      <c r="M45" s="31"/>
      <c r="N45" s="31"/>
      <c r="O45" s="31"/>
      <c r="P45" s="40"/>
      <c r="Q45" s="31"/>
      <c r="R45" s="31"/>
      <c r="S45" s="31"/>
      <c r="T45" s="31"/>
      <c r="U45" s="31"/>
      <c r="V45" s="31"/>
      <c r="W45" s="31"/>
      <c r="X45" s="31"/>
      <c r="Y45" s="31"/>
      <c r="Z45" s="31"/>
      <c r="AA45" s="31"/>
      <c r="AB45" s="31"/>
      <c r="AC45" s="31"/>
      <c r="AD45" s="31"/>
      <c r="AE45" s="31"/>
      <c r="AF45" s="31"/>
      <c r="AM45" s="4"/>
      <c r="AN45" s="4"/>
      <c r="AO45" s="4"/>
      <c r="BH45" s="4"/>
      <c r="BI45" s="4"/>
      <c r="BJ45" s="4"/>
      <c r="CC45" s="4"/>
      <c r="CD45" s="4"/>
      <c r="CE45" s="4"/>
      <c r="CX45" s="4"/>
      <c r="CY45" s="4"/>
      <c r="CZ45" s="4"/>
      <c r="DS45" s="4"/>
      <c r="DT45" s="4"/>
      <c r="DU45" s="4"/>
      <c r="EN45" s="4"/>
      <c r="EO45" s="4"/>
      <c r="EP45" s="4"/>
      <c r="FI45" s="4"/>
      <c r="FJ45" s="4"/>
      <c r="FK45" s="4"/>
    </row>
    <row r="46" spans="1:167" s="2" customFormat="1" ht="12.75" customHeight="1">
      <c r="A46" s="5">
        <v>0.781249999999996</v>
      </c>
      <c r="B46" s="31"/>
      <c r="C46" s="31"/>
      <c r="D46" s="31"/>
      <c r="E46" s="31"/>
      <c r="F46" s="31"/>
      <c r="G46" s="31"/>
      <c r="H46" s="31"/>
      <c r="I46" s="31"/>
      <c r="J46" s="31"/>
      <c r="K46" s="31"/>
      <c r="L46" s="31"/>
      <c r="M46" s="31"/>
      <c r="N46" s="31"/>
      <c r="O46" s="31"/>
      <c r="P46" s="40"/>
      <c r="Q46" s="31"/>
      <c r="R46" s="31"/>
      <c r="S46" s="31"/>
      <c r="T46" s="31"/>
      <c r="U46" s="31"/>
      <c r="V46" s="31"/>
      <c r="W46" s="31"/>
      <c r="X46" s="31"/>
      <c r="Y46" s="31"/>
      <c r="Z46" s="31"/>
      <c r="AA46" s="31"/>
      <c r="AB46" s="31"/>
      <c r="AC46" s="31"/>
      <c r="AD46" s="31"/>
      <c r="AE46" s="31"/>
      <c r="AF46" s="31"/>
      <c r="AM46" s="4"/>
      <c r="AN46" s="4"/>
      <c r="AO46" s="4"/>
      <c r="BH46" s="4"/>
      <c r="BI46" s="4"/>
      <c r="BJ46" s="4"/>
      <c r="CC46" s="4"/>
      <c r="CD46" s="4"/>
      <c r="CE46" s="4"/>
      <c r="CX46" s="4"/>
      <c r="CY46" s="4"/>
      <c r="CZ46" s="4"/>
      <c r="DS46" s="4"/>
      <c r="DT46" s="4"/>
      <c r="DU46" s="4"/>
      <c r="EN46" s="4"/>
      <c r="EO46" s="4"/>
      <c r="EP46" s="4"/>
      <c r="FI46" s="4"/>
      <c r="FJ46" s="4"/>
      <c r="FK46" s="4"/>
    </row>
    <row r="47" spans="1:167" s="2" customFormat="1" ht="12.75" customHeight="1">
      <c r="A47" s="5">
        <v>0.79166666666666197</v>
      </c>
      <c r="B47" s="31"/>
      <c r="C47" s="31"/>
      <c r="D47" s="31"/>
      <c r="E47" s="31"/>
      <c r="F47" s="31"/>
      <c r="G47" s="31"/>
      <c r="H47" s="31"/>
      <c r="I47" s="31"/>
      <c r="J47" s="31"/>
      <c r="K47" s="31"/>
      <c r="L47" s="31"/>
      <c r="M47" s="31"/>
      <c r="N47" s="31"/>
      <c r="O47" s="31"/>
      <c r="P47" s="40"/>
      <c r="Q47" s="31"/>
      <c r="R47" s="31"/>
      <c r="S47" s="31"/>
      <c r="T47" s="31"/>
      <c r="U47" s="31"/>
      <c r="V47" s="31"/>
      <c r="W47" s="31"/>
      <c r="X47" s="31"/>
      <c r="Y47" s="31"/>
      <c r="Z47" s="31"/>
      <c r="AA47" s="31"/>
      <c r="AB47" s="31"/>
      <c r="AC47" s="31"/>
      <c r="AD47" s="31"/>
      <c r="AE47" s="31"/>
      <c r="AF47" s="31"/>
      <c r="AM47" s="4"/>
      <c r="AN47" s="4"/>
      <c r="AO47" s="4"/>
      <c r="BH47" s="4"/>
      <c r="BI47" s="4"/>
      <c r="BJ47" s="4"/>
      <c r="CC47" s="4"/>
      <c r="CD47" s="4"/>
      <c r="CE47" s="4"/>
      <c r="CX47" s="4"/>
      <c r="CY47" s="4"/>
      <c r="CZ47" s="4"/>
      <c r="DS47" s="4"/>
      <c r="DT47" s="4"/>
      <c r="DU47" s="4"/>
      <c r="EN47" s="4"/>
      <c r="EO47" s="4"/>
      <c r="EP47" s="4"/>
      <c r="FI47" s="4"/>
      <c r="FJ47" s="4"/>
      <c r="FK47" s="4"/>
    </row>
    <row r="48" spans="1:167" s="2" customFormat="1" ht="12.75" customHeight="1">
      <c r="A48" s="5">
        <v>0.80208333333332804</v>
      </c>
      <c r="B48" s="31"/>
      <c r="C48" s="31"/>
      <c r="D48" s="31"/>
      <c r="E48" s="31"/>
      <c r="F48" s="31"/>
      <c r="G48" s="31"/>
      <c r="H48" s="31"/>
      <c r="I48" s="31"/>
      <c r="J48" s="31"/>
      <c r="K48" s="31"/>
      <c r="L48" s="31"/>
      <c r="M48" s="31"/>
      <c r="N48" s="31"/>
      <c r="O48" s="31"/>
      <c r="P48" s="40"/>
      <c r="Q48" s="31"/>
      <c r="R48" s="31"/>
      <c r="S48" s="31"/>
      <c r="T48" s="31"/>
      <c r="U48" s="31"/>
      <c r="V48" s="31"/>
      <c r="W48" s="31"/>
      <c r="X48" s="31"/>
      <c r="Y48" s="31"/>
      <c r="Z48" s="31"/>
      <c r="AA48" s="31"/>
      <c r="AB48" s="31"/>
      <c r="AC48" s="31"/>
      <c r="AD48" s="31"/>
      <c r="AE48" s="31"/>
      <c r="AF48" s="31"/>
      <c r="AM48" s="4"/>
      <c r="AN48" s="4"/>
      <c r="AO48" s="4"/>
      <c r="BH48" s="4"/>
      <c r="BI48" s="4"/>
      <c r="BJ48" s="4"/>
      <c r="CC48" s="4"/>
      <c r="CD48" s="4"/>
      <c r="CE48" s="4"/>
      <c r="CX48" s="4"/>
      <c r="CY48" s="4"/>
      <c r="CZ48" s="4"/>
      <c r="DS48" s="4"/>
      <c r="DT48" s="4"/>
      <c r="DU48" s="4"/>
      <c r="EN48" s="4"/>
      <c r="EO48" s="4"/>
      <c r="EP48" s="4"/>
      <c r="FI48" s="4"/>
      <c r="FJ48" s="4"/>
      <c r="FK48" s="4"/>
    </row>
    <row r="49" spans="1:167" s="2" customFormat="1" ht="12.75" customHeight="1">
      <c r="A49" s="5">
        <v>0.812499999999994</v>
      </c>
      <c r="B49" s="31"/>
      <c r="C49" s="31"/>
      <c r="D49" s="31"/>
      <c r="E49" s="31"/>
      <c r="F49" s="31"/>
      <c r="G49" s="31"/>
      <c r="H49" s="31"/>
      <c r="I49" s="31"/>
      <c r="J49" s="31"/>
      <c r="K49" s="31"/>
      <c r="L49" s="31"/>
      <c r="M49" s="31"/>
      <c r="N49" s="31"/>
      <c r="O49" s="31"/>
      <c r="P49" s="40"/>
      <c r="Q49" s="31"/>
      <c r="R49" s="31"/>
      <c r="S49" s="31"/>
      <c r="T49" s="31"/>
      <c r="U49" s="31"/>
      <c r="V49" s="31"/>
      <c r="W49" s="31"/>
      <c r="X49" s="31"/>
      <c r="Y49" s="31"/>
      <c r="Z49" s="31"/>
      <c r="AA49" s="31"/>
      <c r="AB49" s="31"/>
      <c r="AC49" s="31"/>
      <c r="AD49" s="31"/>
      <c r="AE49" s="31"/>
      <c r="AF49" s="31"/>
      <c r="AM49" s="4"/>
      <c r="AN49" s="4"/>
      <c r="AO49" s="4"/>
      <c r="BH49" s="4"/>
      <c r="BI49" s="4"/>
      <c r="BJ49" s="4"/>
      <c r="CC49" s="4"/>
      <c r="CD49" s="4"/>
      <c r="CE49" s="4"/>
      <c r="CX49" s="4"/>
      <c r="CY49" s="4"/>
      <c r="CZ49" s="4"/>
      <c r="DS49" s="4"/>
      <c r="DT49" s="4"/>
      <c r="DU49" s="4"/>
      <c r="EN49" s="4"/>
      <c r="EO49" s="4"/>
      <c r="EP49" s="4"/>
      <c r="FI49" s="4"/>
      <c r="FJ49" s="4"/>
      <c r="FK49" s="4"/>
    </row>
    <row r="50" spans="1:167" s="2" customFormat="1" ht="12.75" customHeight="1">
      <c r="A50" s="5">
        <v>0.82291666666665997</v>
      </c>
      <c r="B50" s="31"/>
      <c r="C50" s="31"/>
      <c r="D50" s="31"/>
      <c r="E50" s="31"/>
      <c r="F50" s="31"/>
      <c r="G50" s="31"/>
      <c r="H50" s="31"/>
      <c r="I50" s="31"/>
      <c r="J50" s="31"/>
      <c r="K50" s="31"/>
      <c r="L50" s="31"/>
      <c r="M50" s="31"/>
      <c r="N50" s="31"/>
      <c r="O50" s="31"/>
      <c r="P50" s="40"/>
      <c r="Q50" s="31"/>
      <c r="R50" s="31"/>
      <c r="S50" s="31"/>
      <c r="T50" s="31"/>
      <c r="U50" s="31"/>
      <c r="V50" s="31"/>
      <c r="W50" s="31"/>
      <c r="X50" s="31"/>
      <c r="Y50" s="31"/>
      <c r="Z50" s="31"/>
      <c r="AA50" s="31"/>
      <c r="AB50" s="31"/>
      <c r="AC50" s="31"/>
      <c r="AD50" s="31"/>
      <c r="AE50" s="31"/>
      <c r="AF50" s="31"/>
      <c r="AM50" s="4"/>
      <c r="AN50" s="4"/>
      <c r="AO50" s="4"/>
      <c r="BH50" s="4"/>
      <c r="BI50" s="4"/>
      <c r="BJ50" s="4"/>
      <c r="CC50" s="4"/>
      <c r="CD50" s="4"/>
      <c r="CE50" s="4"/>
      <c r="CX50" s="4"/>
      <c r="CY50" s="4"/>
      <c r="CZ50" s="4"/>
      <c r="DS50" s="4"/>
      <c r="DT50" s="4"/>
      <c r="DU50" s="4"/>
      <c r="EN50" s="4"/>
      <c r="EO50" s="4"/>
      <c r="EP50" s="4"/>
      <c r="FI50" s="4"/>
      <c r="FJ50" s="4"/>
      <c r="FK50" s="4"/>
    </row>
    <row r="51" spans="1:167" s="2" customFormat="1" ht="13.5" thickBot="1">
      <c r="A51" s="5">
        <v>0.83333333333332604</v>
      </c>
      <c r="B51" s="22"/>
      <c r="C51" s="22"/>
      <c r="D51" s="22"/>
      <c r="E51" s="22"/>
      <c r="F51" s="22"/>
      <c r="G51" s="22"/>
      <c r="H51" s="22"/>
      <c r="I51" s="22"/>
      <c r="J51" s="22"/>
      <c r="K51" s="22"/>
      <c r="L51" s="22"/>
      <c r="M51" s="22"/>
      <c r="N51" s="22"/>
      <c r="O51" s="22"/>
      <c r="P51" s="23"/>
      <c r="Q51" s="22"/>
      <c r="R51" s="22"/>
      <c r="S51" s="22"/>
      <c r="T51" s="22"/>
      <c r="U51" s="22"/>
      <c r="V51" s="22"/>
      <c r="W51" s="22"/>
      <c r="X51" s="22"/>
      <c r="Y51" s="22"/>
      <c r="Z51" s="22"/>
      <c r="AA51" s="22"/>
      <c r="AB51" s="22"/>
      <c r="AC51" s="22"/>
      <c r="AD51" s="22"/>
      <c r="AE51" s="22"/>
      <c r="AF51" s="22"/>
      <c r="AM51" s="4"/>
      <c r="AN51" s="4"/>
      <c r="AO51" s="4"/>
      <c r="BH51" s="4"/>
      <c r="BI51" s="4"/>
      <c r="BJ51" s="4"/>
      <c r="CC51" s="4"/>
      <c r="CD51" s="4"/>
      <c r="CE51" s="4"/>
      <c r="CX51" s="4"/>
      <c r="CY51" s="4"/>
      <c r="CZ51" s="4"/>
      <c r="DS51" s="4"/>
      <c r="DT51" s="4"/>
      <c r="DU51" s="4"/>
      <c r="EN51" s="4"/>
      <c r="EO51" s="4"/>
      <c r="EP51" s="4"/>
      <c r="FI51" s="4"/>
      <c r="FJ51" s="4"/>
      <c r="FK51" s="4"/>
    </row>
    <row r="52" spans="1:167"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row>
    <row r="53" spans="1:167"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row>
    <row r="54" spans="1:167"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c r="AF54" s="7"/>
    </row>
    <row r="55" spans="1:167" s="2" customFormat="1">
      <c r="A55" s="7"/>
      <c r="B55" s="11"/>
      <c r="I55" s="7"/>
      <c r="J55" s="7"/>
      <c r="K55" s="7"/>
      <c r="L55" s="7"/>
      <c r="M55" s="7"/>
      <c r="N55" s="7"/>
      <c r="O55" s="7"/>
      <c r="P55" s="7"/>
      <c r="Q55" s="7"/>
      <c r="R55" s="7"/>
      <c r="S55" s="7"/>
      <c r="T55" s="7"/>
      <c r="U55" s="7"/>
      <c r="V55" s="7"/>
      <c r="W55" s="7"/>
      <c r="X55" s="7"/>
      <c r="Y55" s="7"/>
      <c r="Z55" s="7"/>
      <c r="AA55" s="7"/>
      <c r="AB55" s="7"/>
      <c r="AC55" s="7"/>
      <c r="AD55" s="7"/>
      <c r="AE55" s="7"/>
      <c r="AF55" s="7"/>
    </row>
    <row r="56" spans="1:167"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c r="AF56" s="7"/>
    </row>
    <row r="57" spans="1:167"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row>
    <row r="58" spans="1:167"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row>
    <row r="59" spans="1:167"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167"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row>
    <row r="61" spans="1:167"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167"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167"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row>
    <row r="64" spans="1:167"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row>
    <row r="65" spans="1:32"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row>
    <row r="70" spans="1:32"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row>
    <row r="71" spans="1:32"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row>
    <row r="72" spans="1:32"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row>
    <row r="73" spans="1:32"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row>
    <row r="74" spans="1:32"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row>
    <row r="75" spans="1:32"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row>
    <row r="76" spans="1:32"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row>
    <row r="77" spans="1:32"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row>
    <row r="78" spans="1:32"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row>
    <row r="79" spans="1:32"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row>
    <row r="80" spans="1:32"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row>
    <row r="81" spans="1:32"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row>
    <row r="82" spans="1:32"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row>
    <row r="83" spans="1:32"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row>
    <row r="84" spans="1:32"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row>
    <row r="86" spans="1:32"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row>
    <row r="87" spans="1:32"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row>
    <row r="88" spans="1:32"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row>
    <row r="89" spans="1:32"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row>
    <row r="90" spans="1:32"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row>
    <row r="91" spans="1:32"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row>
    <row r="92" spans="1:32"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row>
    <row r="93" spans="1:32"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row>
    <row r="94" spans="1:32"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row>
    <row r="95" spans="1:32"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row>
    <row r="96" spans="1:32"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row>
    <row r="97" spans="1:32"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row>
    <row r="98" spans="1:32"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row>
    <row r="100" spans="1:32"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row>
    <row r="101" spans="1:32"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row>
    <row r="102" spans="1:32"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row>
    <row r="103" spans="1:32"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row>
    <row r="104" spans="1:32"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row>
    <row r="105" spans="1:32"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row>
    <row r="106" spans="1:32"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row>
    <row r="107" spans="1:32"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row>
    <row r="108" spans="1:32"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row>
    <row r="110" spans="1:32"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row>
    <row r="111" spans="1:32"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row>
    <row r="112" spans="1:32"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row>
    <row r="113" spans="1:32"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row>
    <row r="114" spans="1:32"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row>
    <row r="115" spans="1:32"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row>
    <row r="116" spans="1:32"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row>
    <row r="117" spans="1:32"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row>
    <row r="118" spans="1:32"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row>
    <row r="119" spans="1:32"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row>
    <row r="120" spans="1:32"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row>
    <row r="121" spans="1:32"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row>
    <row r="122" spans="1:32"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row>
    <row r="123" spans="1:32"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row>
    <row r="124" spans="1:32"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sheetData>
  <sheetProtection sheet="1" formatCells="0" insertHyperlinks="0"/>
  <customSheetViews>
    <customSheetView guid="{9898321C-5773-4C97-A5B9-E49A60561EDA}" showRuler="0">
      <pane xSplit="1" ySplit="2" topLeftCell="B3" activePane="bottomRight" state="frozenSplit"/>
      <selection pane="bottomRight" activeCell="B3" sqref="B3"/>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1"/>
      <headerFooter alignWithMargins="0"/>
    </customSheetView>
    <customSheetView guid="{F1719629-EC13-44D1-9FC6-57123ECFF61A}" showRuler="0">
      <pane xSplit="1" ySplit="2" topLeftCell="B3" activePane="bottomRight" state="frozenSplit"/>
      <selection pane="bottomRight" activeCell="B3" sqref="B3"/>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2"/>
      <headerFooter alignWithMargins="0"/>
    </customSheetView>
  </customSheetViews>
  <mergeCells count="9">
    <mergeCell ref="B1:AF1"/>
    <mergeCell ref="AK20:AN20"/>
    <mergeCell ref="AR20:AU20"/>
    <mergeCell ref="K56:T56"/>
    <mergeCell ref="M54:O54"/>
    <mergeCell ref="K54:L54"/>
    <mergeCell ref="AI5:AV16"/>
    <mergeCell ref="AI24:AJ24"/>
    <mergeCell ref="AI18:AJ18"/>
  </mergeCells>
  <phoneticPr fontId="3" type="noConversion"/>
  <conditionalFormatting sqref="B3:AB51 AC4:AC51 AD3:AF51">
    <cfRule type="cellIs" priority="1" stopIfTrue="1" operator="notEqual">
      <formula>0</formula>
    </cfRule>
    <cfRule type="expression" dxfId="80" priority="2" stopIfTrue="1">
      <formula>OR(WEEKDAY(B$2)=1,WEEKDAY(B$2)=7)</formula>
    </cfRule>
    <cfRule type="expression" dxfId="79" priority="3" stopIfTrue="1">
      <formula>B$2=TODAY()</formula>
    </cfRule>
  </conditionalFormatting>
  <conditionalFormatting sqref="B2:AF2">
    <cfRule type="cellIs" dxfId="78" priority="4" stopIfTrue="1" operator="equal">
      <formula>TODAY()</formula>
    </cfRule>
  </conditionalFormatting>
  <pageMargins left="0.75" right="0.75" top="1" bottom="1" header="0.5" footer="0.5"/>
  <pageSetup paperSize="9" scale="79" orientation="portrait" horizontalDpi="200" verticalDpi="200" r:id="rId3"/>
  <headerFooter alignWithMargins="0"/>
  <rowBreaks count="1" manualBreakCount="1">
    <brk id="51" max="16383" man="1"/>
  </rowBreaks>
  <colBreaks count="1" manualBreakCount="1">
    <brk id="32" max="1048575" man="1"/>
  </colBreaks>
  <drawing r:id="rId4"/>
  <legacyDrawing r:id="rId5"/>
  <mc:AlternateContent xmlns:mc="http://schemas.openxmlformats.org/markup-compatibility/2006">
    <mc:Choice Requires="x14">
      <controls>
        <mc:AlternateContent xmlns:mc="http://schemas.openxmlformats.org/markup-compatibility/2006">
          <mc:Choice Requires="x14">
            <control shapeId="71681" r:id="rId6" name="Button 1">
              <controlPr defaultSize="0" print="0" autoFill="0" autoPict="0" macro="[0]!procurar">
                <anchor moveWithCells="1" sizeWithCells="1">
                  <from>
                    <xdr:col>36</xdr:col>
                    <xdr:colOff>28575</xdr:colOff>
                    <xdr:row>31</xdr:row>
                    <xdr:rowOff>76200</xdr:rowOff>
                  </from>
                  <to>
                    <xdr:col>45</xdr:col>
                    <xdr:colOff>66675</xdr:colOff>
                    <xdr:row>35</xdr:row>
                    <xdr:rowOff>0</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4">
    <tabColor indexed="11"/>
  </sheetPr>
  <dimension ref="A1:FK798"/>
  <sheetViews>
    <sheetView zoomScaleNormal="100" workbookViewId="0">
      <pane xSplit="1" ySplit="2" topLeftCell="B3" activePane="bottomRight" state="frozenSplit"/>
      <selection activeCell="B3" sqref="B3"/>
      <selection pane="topRight" activeCell="B3" sqref="B3"/>
      <selection pane="bottomLeft" activeCell="B3" sqref="B3"/>
      <selection pane="bottomRight" activeCell="X27" sqref="X27"/>
    </sheetView>
  </sheetViews>
  <sheetFormatPr defaultColWidth="3.28515625" defaultRowHeight="12.75"/>
  <cols>
    <col min="1" max="1" width="6.85546875" style="7" customWidth="1"/>
    <col min="2" max="2" width="3.28515625" style="11"/>
    <col min="3" max="33" width="3.28515625" style="7"/>
    <col min="34" max="34" width="3.28515625" style="7" customWidth="1"/>
    <col min="35" max="16384" width="3.28515625" style="7"/>
  </cols>
  <sheetData>
    <row r="1" spans="1:167" s="2" customFormat="1" ht="13.5" thickBot="1">
      <c r="A1" s="1">
        <v>2018</v>
      </c>
      <c r="B1" s="678" t="str">
        <f ca="1">LEFT(RIGHT(CELL("filename",D9),LEN(CELL("filename",D9))-FIND("]",CELL("filename",D9))),MIN(FIND({1;2;3;4;5;6;7;8;9;0},RIGHT(CELL("filename",D9),LEN(CELL("filename",D9))-FIND("]",CELL("filename",D9)))&amp;1234567890))-1)</f>
        <v>Julho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2" t="str">
        <f ca="1">IF($B$1="Janeiro",1,IF($B$1="Fevereiro",2,IF($B$1="Março",3,IF($B$1="Abril",4,IF($B$1="Maio",5,IF($B$1="Junho",6,""))))))</f>
        <v/>
      </c>
      <c r="AH1" s="2">
        <f ca="1">IF($B$1="Julho",7,IF($B$1="Agosto",8,IF($B$1="Setembro",9,IF($B$1="Outubro",10,IF($B$1="Novembro",11,IF($B$1="Dezembro",12,""))))))</f>
        <v>7</v>
      </c>
    </row>
    <row r="2" spans="1:167" s="2" customFormat="1" ht="13.5" thickBot="1">
      <c r="A2" s="1" t="str">
        <f ca="1">CONCATENATE(AG1,AH1)</f>
        <v>7</v>
      </c>
      <c r="B2" s="10">
        <f ca="1">DATE($A$1,$A$2,1)</f>
        <v>43282</v>
      </c>
      <c r="C2" s="10">
        <f t="shared" ref="C2:AE2" ca="1" si="0">B2+1</f>
        <v>43283</v>
      </c>
      <c r="D2" s="10">
        <f t="shared" ca="1" si="0"/>
        <v>43284</v>
      </c>
      <c r="E2" s="10">
        <f t="shared" ca="1" si="0"/>
        <v>43285</v>
      </c>
      <c r="F2" s="10">
        <f t="shared" ca="1" si="0"/>
        <v>43286</v>
      </c>
      <c r="G2" s="10">
        <f t="shared" ca="1" si="0"/>
        <v>43287</v>
      </c>
      <c r="H2" s="10">
        <f t="shared" ca="1" si="0"/>
        <v>43288</v>
      </c>
      <c r="I2" s="10">
        <f t="shared" ca="1" si="0"/>
        <v>43289</v>
      </c>
      <c r="J2" s="10">
        <f t="shared" ca="1" si="0"/>
        <v>43290</v>
      </c>
      <c r="K2" s="10">
        <f t="shared" ca="1" si="0"/>
        <v>43291</v>
      </c>
      <c r="L2" s="10">
        <f t="shared" ca="1" si="0"/>
        <v>43292</v>
      </c>
      <c r="M2" s="10">
        <f t="shared" ca="1" si="0"/>
        <v>43293</v>
      </c>
      <c r="N2" s="10">
        <f t="shared" ca="1" si="0"/>
        <v>43294</v>
      </c>
      <c r="O2" s="10">
        <f t="shared" ca="1" si="0"/>
        <v>43295</v>
      </c>
      <c r="P2" s="10">
        <f t="shared" ca="1" si="0"/>
        <v>43296</v>
      </c>
      <c r="Q2" s="10">
        <f t="shared" ca="1" si="0"/>
        <v>43297</v>
      </c>
      <c r="R2" s="10">
        <f t="shared" ca="1" si="0"/>
        <v>43298</v>
      </c>
      <c r="S2" s="10">
        <f t="shared" ca="1" si="0"/>
        <v>43299</v>
      </c>
      <c r="T2" s="10">
        <f t="shared" ca="1" si="0"/>
        <v>43300</v>
      </c>
      <c r="U2" s="10">
        <f t="shared" ca="1" si="0"/>
        <v>43301</v>
      </c>
      <c r="V2" s="10">
        <f t="shared" ca="1" si="0"/>
        <v>43302</v>
      </c>
      <c r="W2" s="10">
        <f t="shared" ca="1" si="0"/>
        <v>43303</v>
      </c>
      <c r="X2" s="10">
        <f t="shared" ca="1" si="0"/>
        <v>43304</v>
      </c>
      <c r="Y2" s="10">
        <f t="shared" ca="1" si="0"/>
        <v>43305</v>
      </c>
      <c r="Z2" s="10">
        <f t="shared" ca="1" si="0"/>
        <v>43306</v>
      </c>
      <c r="AA2" s="10">
        <f t="shared" ca="1" si="0"/>
        <v>43307</v>
      </c>
      <c r="AB2" s="10">
        <f t="shared" ca="1" si="0"/>
        <v>43308</v>
      </c>
      <c r="AC2" s="10">
        <f t="shared" ca="1" si="0"/>
        <v>43309</v>
      </c>
      <c r="AD2" s="10">
        <f t="shared" ca="1" si="0"/>
        <v>43310</v>
      </c>
      <c r="AE2" s="10">
        <f t="shared" ca="1" si="0"/>
        <v>43311</v>
      </c>
      <c r="AF2" s="15">
        <v>31</v>
      </c>
    </row>
    <row r="3" spans="1:167" s="2" customFormat="1">
      <c r="A3" s="3">
        <v>0.33333333333333331</v>
      </c>
      <c r="B3" s="290"/>
      <c r="C3" s="127" t="s">
        <v>121</v>
      </c>
      <c r="D3" s="13"/>
      <c r="E3" s="13"/>
      <c r="F3" s="12"/>
      <c r="G3" s="12"/>
      <c r="H3" s="12"/>
      <c r="I3" s="127" t="s">
        <v>121</v>
      </c>
      <c r="J3" s="12"/>
      <c r="K3" s="12"/>
      <c r="L3" s="12"/>
      <c r="M3" s="12"/>
      <c r="N3" s="12"/>
      <c r="O3" s="12"/>
      <c r="P3" s="12"/>
      <c r="Q3" s="12"/>
      <c r="R3" s="346" t="s">
        <v>121</v>
      </c>
      <c r="S3" s="12"/>
      <c r="T3" s="12"/>
      <c r="U3" s="12"/>
      <c r="V3" s="12"/>
      <c r="W3" s="12"/>
      <c r="X3" s="346" t="s">
        <v>121</v>
      </c>
      <c r="Y3" s="12"/>
      <c r="Z3" s="12"/>
      <c r="AA3" s="12"/>
      <c r="AB3" s="12"/>
      <c r="AC3" s="12"/>
      <c r="AD3" s="12"/>
      <c r="AE3" s="12"/>
      <c r="AF3" s="34"/>
      <c r="AM3" s="4"/>
      <c r="AN3" s="4"/>
      <c r="AO3" s="4"/>
      <c r="BH3" s="4"/>
      <c r="BI3" s="4"/>
      <c r="BJ3" s="4"/>
      <c r="CC3" s="4"/>
      <c r="CD3" s="4"/>
      <c r="CE3" s="4"/>
      <c r="CX3" s="4"/>
      <c r="CY3" s="4"/>
      <c r="CZ3" s="4"/>
      <c r="DS3" s="4"/>
      <c r="DT3" s="4"/>
      <c r="DU3" s="4"/>
      <c r="EN3" s="4"/>
      <c r="EO3" s="4"/>
      <c r="EP3" s="4"/>
      <c r="FI3" s="4"/>
      <c r="FJ3" s="4"/>
      <c r="FK3" s="4"/>
    </row>
    <row r="4" spans="1:167" s="2" customFormat="1">
      <c r="A4" s="5">
        <v>0.34375</v>
      </c>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35"/>
      <c r="AM4" s="4"/>
      <c r="AN4" s="4"/>
      <c r="AO4" s="4"/>
      <c r="BH4" s="4"/>
      <c r="BI4" s="4"/>
      <c r="BJ4" s="4"/>
      <c r="CC4" s="4"/>
      <c r="CD4" s="4"/>
      <c r="CE4" s="4"/>
      <c r="CX4" s="4"/>
      <c r="CY4" s="4"/>
      <c r="CZ4" s="4"/>
      <c r="DS4" s="4"/>
      <c r="DT4" s="4"/>
      <c r="DU4" s="4"/>
      <c r="EN4" s="4"/>
      <c r="EO4" s="4"/>
      <c r="EP4" s="4"/>
      <c r="FI4" s="4"/>
      <c r="FJ4" s="4"/>
      <c r="FK4" s="4"/>
    </row>
    <row r="5" spans="1:167" s="2" customFormat="1" ht="12.75" customHeight="1">
      <c r="A5" s="5">
        <v>0.35416666666666669</v>
      </c>
      <c r="B5" s="13"/>
      <c r="C5" s="13"/>
      <c r="D5" s="13"/>
      <c r="E5" s="13"/>
      <c r="F5" s="13"/>
      <c r="G5" s="13"/>
      <c r="H5" s="13"/>
      <c r="I5" s="13"/>
      <c r="J5" s="13"/>
      <c r="K5" s="357">
        <v>2</v>
      </c>
      <c r="L5" s="13"/>
      <c r="M5" s="13"/>
      <c r="N5" s="13"/>
      <c r="O5" s="13"/>
      <c r="P5" s="13"/>
      <c r="Q5" s="13"/>
      <c r="R5" s="13"/>
      <c r="S5" s="13"/>
      <c r="T5" s="13"/>
      <c r="U5" s="13"/>
      <c r="V5" s="13"/>
      <c r="W5" s="13"/>
      <c r="X5" s="14">
        <v>4</v>
      </c>
      <c r="Y5" s="13"/>
      <c r="Z5" s="13"/>
      <c r="AA5" s="13"/>
      <c r="AB5" s="13"/>
      <c r="AC5" s="13"/>
      <c r="AD5" s="13"/>
      <c r="AE5" s="13"/>
      <c r="AF5" s="35"/>
      <c r="AI5" s="682" t="s">
        <v>117</v>
      </c>
      <c r="AJ5" s="682"/>
      <c r="AK5" s="682"/>
      <c r="AL5" s="682"/>
      <c r="AM5" s="682"/>
      <c r="AN5" s="682"/>
      <c r="AO5" s="682"/>
      <c r="AP5" s="682"/>
      <c r="AQ5" s="682"/>
      <c r="AR5" s="682"/>
      <c r="AS5" s="682"/>
      <c r="AT5" s="682"/>
      <c r="AU5" s="682"/>
      <c r="AV5" s="682"/>
      <c r="BH5" s="4"/>
      <c r="BI5" s="4"/>
      <c r="BJ5" s="4"/>
      <c r="CC5" s="4"/>
      <c r="CD5" s="4"/>
      <c r="CE5" s="4"/>
      <c r="CX5" s="4"/>
      <c r="CY5" s="4"/>
      <c r="CZ5" s="4"/>
      <c r="DS5" s="4"/>
      <c r="DT5" s="4"/>
      <c r="DU5" s="4"/>
      <c r="EN5" s="4"/>
      <c r="EO5" s="4"/>
      <c r="EP5" s="4"/>
      <c r="FI5" s="4"/>
      <c r="FJ5" s="4"/>
      <c r="FK5" s="4"/>
    </row>
    <row r="6" spans="1:167" s="2" customFormat="1">
      <c r="A6" s="5">
        <v>0.36458333333333331</v>
      </c>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35"/>
      <c r="AI6" s="682"/>
      <c r="AJ6" s="682"/>
      <c r="AK6" s="682"/>
      <c r="AL6" s="682"/>
      <c r="AM6" s="682"/>
      <c r="AN6" s="682"/>
      <c r="AO6" s="682"/>
      <c r="AP6" s="682"/>
      <c r="AQ6" s="682"/>
      <c r="AR6" s="682"/>
      <c r="AS6" s="682"/>
      <c r="AT6" s="682"/>
      <c r="AU6" s="682"/>
      <c r="AV6" s="682"/>
      <c r="BH6" s="4"/>
      <c r="BI6" s="4"/>
      <c r="BJ6" s="4"/>
      <c r="CC6" s="4"/>
      <c r="CD6" s="4"/>
      <c r="CE6" s="4"/>
      <c r="CX6" s="4"/>
      <c r="CY6" s="4"/>
      <c r="CZ6" s="4"/>
      <c r="DS6" s="4"/>
      <c r="DT6" s="4"/>
      <c r="DU6" s="4"/>
      <c r="EN6" s="4"/>
      <c r="EO6" s="4"/>
      <c r="EP6" s="4"/>
      <c r="FI6" s="4"/>
      <c r="FJ6" s="4"/>
      <c r="FK6" s="4"/>
    </row>
    <row r="7" spans="1:167" s="2" customFormat="1">
      <c r="A7" s="5">
        <v>0.375</v>
      </c>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35"/>
      <c r="AI7" s="682"/>
      <c r="AJ7" s="682"/>
      <c r="AK7" s="682"/>
      <c r="AL7" s="682"/>
      <c r="AM7" s="682"/>
      <c r="AN7" s="682"/>
      <c r="AO7" s="682"/>
      <c r="AP7" s="682"/>
      <c r="AQ7" s="682"/>
      <c r="AR7" s="682"/>
      <c r="AS7" s="682"/>
      <c r="AT7" s="682"/>
      <c r="AU7" s="682"/>
      <c r="AV7" s="682"/>
      <c r="BH7" s="4"/>
      <c r="BI7" s="4"/>
      <c r="BJ7" s="4"/>
      <c r="CC7" s="4"/>
      <c r="CD7" s="4"/>
      <c r="CE7" s="4"/>
      <c r="CX7" s="4"/>
      <c r="CY7" s="4"/>
      <c r="CZ7" s="4"/>
      <c r="DS7" s="4"/>
      <c r="DT7" s="4"/>
      <c r="DU7" s="4"/>
      <c r="EN7" s="4"/>
      <c r="EO7" s="4"/>
      <c r="EP7" s="4"/>
      <c r="FI7" s="4"/>
      <c r="FJ7" s="4"/>
      <c r="FK7" s="4"/>
    </row>
    <row r="8" spans="1:167" s="2" customFormat="1">
      <c r="A8" s="5">
        <v>0.38541666666666702</v>
      </c>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35"/>
      <c r="AI8" s="682"/>
      <c r="AJ8" s="682"/>
      <c r="AK8" s="682"/>
      <c r="AL8" s="682"/>
      <c r="AM8" s="682"/>
      <c r="AN8" s="682"/>
      <c r="AO8" s="682"/>
      <c r="AP8" s="682"/>
      <c r="AQ8" s="682"/>
      <c r="AR8" s="682"/>
      <c r="AS8" s="682"/>
      <c r="AT8" s="682"/>
      <c r="AU8" s="682"/>
      <c r="AV8" s="682"/>
      <c r="BH8" s="4"/>
      <c r="BI8" s="4"/>
      <c r="BJ8" s="4"/>
      <c r="CC8" s="4"/>
      <c r="CD8" s="4"/>
      <c r="CE8" s="4"/>
      <c r="CX8" s="4"/>
      <c r="CY8" s="4"/>
      <c r="CZ8" s="4"/>
      <c r="DS8" s="4"/>
      <c r="DT8" s="4"/>
      <c r="DU8" s="4"/>
      <c r="EN8" s="4"/>
      <c r="EO8" s="4"/>
      <c r="EP8" s="4"/>
      <c r="FI8" s="4"/>
      <c r="FJ8" s="4"/>
      <c r="FK8" s="4"/>
    </row>
    <row r="9" spans="1:167" s="2" customFormat="1">
      <c r="A9" s="5">
        <v>0.39583333333333298</v>
      </c>
      <c r="B9" s="13"/>
      <c r="C9" s="13"/>
      <c r="D9" s="13"/>
      <c r="E9" s="13"/>
      <c r="F9" s="13"/>
      <c r="G9" s="13"/>
      <c r="H9" s="13"/>
      <c r="I9" s="13"/>
      <c r="J9" s="13"/>
      <c r="K9" s="13"/>
      <c r="L9" s="55"/>
      <c r="M9" s="13"/>
      <c r="N9" s="13"/>
      <c r="O9" s="13"/>
      <c r="P9" s="13"/>
      <c r="Q9" s="13"/>
      <c r="R9" s="13"/>
      <c r="S9" s="13"/>
      <c r="T9" s="13"/>
      <c r="U9" s="13"/>
      <c r="V9" s="13"/>
      <c r="W9" s="13"/>
      <c r="X9" s="13"/>
      <c r="Y9" s="13"/>
      <c r="Z9" s="13"/>
      <c r="AA9" s="13"/>
      <c r="AB9" s="13"/>
      <c r="AC9" s="13"/>
      <c r="AD9" s="13"/>
      <c r="AE9" s="13"/>
      <c r="AF9" s="35"/>
      <c r="AI9" s="682"/>
      <c r="AJ9" s="682"/>
      <c r="AK9" s="682"/>
      <c r="AL9" s="682"/>
      <c r="AM9" s="682"/>
      <c r="AN9" s="682"/>
      <c r="AO9" s="682"/>
      <c r="AP9" s="682"/>
      <c r="AQ9" s="682"/>
      <c r="AR9" s="682"/>
      <c r="AS9" s="682"/>
      <c r="AT9" s="682"/>
      <c r="AU9" s="682"/>
      <c r="AV9" s="682"/>
      <c r="BH9" s="4"/>
      <c r="BI9" s="4"/>
      <c r="BJ9" s="4"/>
      <c r="CC9" s="4"/>
      <c r="CD9" s="4"/>
      <c r="CE9" s="4"/>
      <c r="CX9" s="4"/>
      <c r="CY9" s="4"/>
      <c r="CZ9" s="4"/>
      <c r="DS9" s="4"/>
      <c r="DT9" s="4"/>
      <c r="DU9" s="4"/>
      <c r="EN9" s="4"/>
      <c r="EO9" s="4"/>
      <c r="EP9" s="4"/>
      <c r="FI9" s="4"/>
      <c r="FJ9" s="4"/>
      <c r="FK9" s="4"/>
    </row>
    <row r="10" spans="1:167" s="2" customFormat="1">
      <c r="A10" s="5">
        <v>0.40625</v>
      </c>
      <c r="B10" s="13"/>
      <c r="C10" s="13"/>
      <c r="D10" s="13"/>
      <c r="E10" s="13"/>
      <c r="F10" s="13"/>
      <c r="G10" s="13"/>
      <c r="H10" s="13"/>
      <c r="I10" s="13"/>
      <c r="J10" s="13"/>
      <c r="K10" s="13"/>
      <c r="L10" s="56"/>
      <c r="M10" s="13"/>
      <c r="N10" s="13"/>
      <c r="O10" s="13"/>
      <c r="P10" s="13"/>
      <c r="Q10" s="13"/>
      <c r="R10" s="13"/>
      <c r="S10" s="13"/>
      <c r="T10" s="13"/>
      <c r="U10" s="13"/>
      <c r="V10" s="13"/>
      <c r="W10" s="13"/>
      <c r="X10" s="13"/>
      <c r="Y10" s="13"/>
      <c r="Z10" s="13"/>
      <c r="AA10" s="13"/>
      <c r="AB10" s="13"/>
      <c r="AC10" s="13"/>
      <c r="AD10" s="13"/>
      <c r="AE10" s="13"/>
      <c r="AF10" s="35"/>
      <c r="AI10" s="682"/>
      <c r="AJ10" s="682"/>
      <c r="AK10" s="682"/>
      <c r="AL10" s="682"/>
      <c r="AM10" s="682"/>
      <c r="AN10" s="682"/>
      <c r="AO10" s="682"/>
      <c r="AP10" s="682"/>
      <c r="AQ10" s="682"/>
      <c r="AR10" s="682"/>
      <c r="AS10" s="682"/>
      <c r="AT10" s="682"/>
      <c r="AU10" s="682"/>
      <c r="AV10" s="682"/>
      <c r="BH10" s="4"/>
      <c r="BI10" s="4"/>
      <c r="BJ10" s="4"/>
      <c r="CC10" s="4"/>
      <c r="CD10" s="4"/>
      <c r="CE10" s="4"/>
      <c r="CX10" s="4"/>
      <c r="CY10" s="4"/>
      <c r="CZ10" s="4"/>
      <c r="DS10" s="4"/>
      <c r="DT10" s="4"/>
      <c r="DU10" s="4"/>
      <c r="EN10" s="4"/>
      <c r="EO10" s="4"/>
      <c r="EP10" s="4"/>
      <c r="FI10" s="4"/>
      <c r="FJ10" s="4"/>
      <c r="FK10" s="4"/>
    </row>
    <row r="11" spans="1:167" s="2" customFormat="1">
      <c r="A11" s="5">
        <v>0.41666666666666702</v>
      </c>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35"/>
      <c r="AI11" s="682"/>
      <c r="AJ11" s="682"/>
      <c r="AK11" s="682"/>
      <c r="AL11" s="682"/>
      <c r="AM11" s="682"/>
      <c r="AN11" s="682"/>
      <c r="AO11" s="682"/>
      <c r="AP11" s="682"/>
      <c r="AQ11" s="682"/>
      <c r="AR11" s="682"/>
      <c r="AS11" s="682"/>
      <c r="AT11" s="682"/>
      <c r="AU11" s="682"/>
      <c r="AV11" s="682"/>
      <c r="BH11" s="4"/>
      <c r="BI11" s="4"/>
      <c r="BJ11" s="4"/>
      <c r="CC11" s="4"/>
      <c r="CD11" s="4"/>
      <c r="CE11" s="4"/>
      <c r="CX11" s="4"/>
      <c r="CY11" s="4"/>
      <c r="CZ11" s="4"/>
      <c r="DS11" s="4"/>
      <c r="DT11" s="4"/>
      <c r="DU11" s="4"/>
      <c r="EN11" s="4"/>
      <c r="EO11" s="4"/>
      <c r="EP11" s="4"/>
      <c r="FI11" s="4"/>
      <c r="FJ11" s="4"/>
      <c r="FK11" s="4"/>
    </row>
    <row r="12" spans="1:167" s="2" customFormat="1">
      <c r="A12" s="5">
        <v>0.42708333333333298</v>
      </c>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35"/>
      <c r="AI12" s="682"/>
      <c r="AJ12" s="682"/>
      <c r="AK12" s="682"/>
      <c r="AL12" s="682"/>
      <c r="AM12" s="682"/>
      <c r="AN12" s="682"/>
      <c r="AO12" s="682"/>
      <c r="AP12" s="682"/>
      <c r="AQ12" s="682"/>
      <c r="AR12" s="682"/>
      <c r="AS12" s="682"/>
      <c r="AT12" s="682"/>
      <c r="AU12" s="682"/>
      <c r="AV12" s="682"/>
      <c r="BH12" s="4"/>
      <c r="BI12" s="4"/>
      <c r="BJ12" s="4"/>
      <c r="CC12" s="4"/>
      <c r="CD12" s="4"/>
      <c r="CE12" s="4"/>
      <c r="CX12" s="4"/>
      <c r="CY12" s="4"/>
      <c r="CZ12" s="4"/>
      <c r="DS12" s="4"/>
      <c r="DT12" s="4"/>
      <c r="DU12" s="4"/>
      <c r="EN12" s="4"/>
      <c r="EO12" s="4"/>
      <c r="EP12" s="4"/>
      <c r="FI12" s="4"/>
      <c r="FJ12" s="4"/>
      <c r="FK12" s="4"/>
    </row>
    <row r="13" spans="1:167" s="2" customFormat="1">
      <c r="A13" s="5">
        <v>0.4375</v>
      </c>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35"/>
      <c r="AI13" s="682"/>
      <c r="AJ13" s="682"/>
      <c r="AK13" s="682"/>
      <c r="AL13" s="682"/>
      <c r="AM13" s="682"/>
      <c r="AN13" s="682"/>
      <c r="AO13" s="682"/>
      <c r="AP13" s="682"/>
      <c r="AQ13" s="682"/>
      <c r="AR13" s="682"/>
      <c r="AS13" s="682"/>
      <c r="AT13" s="682"/>
      <c r="AU13" s="682"/>
      <c r="AV13" s="682"/>
      <c r="BH13" s="4"/>
      <c r="BI13" s="4"/>
      <c r="BJ13" s="4"/>
      <c r="CC13" s="4"/>
      <c r="CD13" s="4"/>
      <c r="CE13" s="4"/>
      <c r="CX13" s="4"/>
      <c r="CY13" s="4"/>
      <c r="CZ13" s="4"/>
      <c r="DS13" s="4"/>
      <c r="DT13" s="4"/>
      <c r="DU13" s="4"/>
      <c r="EN13" s="4"/>
      <c r="EO13" s="4"/>
      <c r="EP13" s="4"/>
      <c r="FI13" s="4"/>
      <c r="FJ13" s="4"/>
      <c r="FK13" s="4"/>
    </row>
    <row r="14" spans="1:167" s="2" customFormat="1">
      <c r="A14" s="5">
        <v>0.44791666666666702</v>
      </c>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35"/>
      <c r="AI14" s="682"/>
      <c r="AJ14" s="682"/>
      <c r="AK14" s="682"/>
      <c r="AL14" s="682"/>
      <c r="AM14" s="682"/>
      <c r="AN14" s="682"/>
      <c r="AO14" s="682"/>
      <c r="AP14" s="682"/>
      <c r="AQ14" s="682"/>
      <c r="AR14" s="682"/>
      <c r="AS14" s="682"/>
      <c r="AT14" s="682"/>
      <c r="AU14" s="682"/>
      <c r="AV14" s="682"/>
      <c r="BH14" s="4"/>
      <c r="BI14" s="4"/>
      <c r="BJ14" s="4"/>
      <c r="CC14" s="4"/>
      <c r="CD14" s="4"/>
      <c r="CE14" s="4"/>
      <c r="CX14" s="4"/>
      <c r="CY14" s="4"/>
      <c r="CZ14" s="4"/>
      <c r="DS14" s="4"/>
      <c r="DT14" s="4"/>
      <c r="DU14" s="4"/>
      <c r="EN14" s="4"/>
      <c r="EO14" s="4"/>
      <c r="EP14" s="4"/>
      <c r="FI14" s="4"/>
      <c r="FJ14" s="4"/>
      <c r="FK14" s="4"/>
    </row>
    <row r="15" spans="1:167" s="2" customFormat="1">
      <c r="A15" s="5">
        <v>0.45833333333333298</v>
      </c>
      <c r="B15" s="51"/>
      <c r="C15" s="51"/>
      <c r="D15" s="51"/>
      <c r="E15" s="51"/>
      <c r="F15" s="51"/>
      <c r="G15" s="51"/>
      <c r="H15" s="51"/>
      <c r="I15" s="51"/>
      <c r="J15" s="13"/>
      <c r="K15" s="51"/>
      <c r="L15" s="51"/>
      <c r="M15" s="51"/>
      <c r="N15" s="51"/>
      <c r="O15" s="51"/>
      <c r="P15" s="51"/>
      <c r="Q15" s="51"/>
      <c r="R15" s="51"/>
      <c r="S15" s="51"/>
      <c r="T15" s="51"/>
      <c r="U15" s="51"/>
      <c r="V15" s="51"/>
      <c r="W15" s="51"/>
      <c r="X15" s="51"/>
      <c r="Y15" s="51"/>
      <c r="Z15" s="51"/>
      <c r="AA15" s="51"/>
      <c r="AB15" s="51"/>
      <c r="AC15" s="51"/>
      <c r="AD15" s="51"/>
      <c r="AE15" s="51"/>
      <c r="AF15" s="36"/>
      <c r="AI15" s="682"/>
      <c r="AJ15" s="682"/>
      <c r="AK15" s="682"/>
      <c r="AL15" s="682"/>
      <c r="AM15" s="682"/>
      <c r="AN15" s="682"/>
      <c r="AO15" s="682"/>
      <c r="AP15" s="682"/>
      <c r="AQ15" s="682"/>
      <c r="AR15" s="682"/>
      <c r="AS15" s="682"/>
      <c r="AT15" s="682"/>
      <c r="AU15" s="682"/>
      <c r="AV15" s="682"/>
      <c r="BH15" s="4"/>
      <c r="BI15" s="4"/>
      <c r="BJ15" s="4"/>
      <c r="CC15" s="4"/>
      <c r="CD15" s="4"/>
      <c r="CE15" s="4"/>
      <c r="CX15" s="4"/>
      <c r="CY15" s="4"/>
      <c r="CZ15" s="4"/>
      <c r="DS15" s="4"/>
      <c r="DT15" s="4"/>
      <c r="DU15" s="4"/>
      <c r="EN15" s="4"/>
      <c r="EO15" s="4"/>
      <c r="EP15" s="4"/>
      <c r="FI15" s="4"/>
      <c r="FJ15" s="4"/>
      <c r="FK15" s="4"/>
    </row>
    <row r="16" spans="1:167" s="2" customFormat="1">
      <c r="A16" s="5">
        <v>0.46875</v>
      </c>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35"/>
      <c r="AI16" s="682"/>
      <c r="AJ16" s="682"/>
      <c r="AK16" s="682"/>
      <c r="AL16" s="682"/>
      <c r="AM16" s="682"/>
      <c r="AN16" s="682"/>
      <c r="AO16" s="682"/>
      <c r="AP16" s="682"/>
      <c r="AQ16" s="682"/>
      <c r="AR16" s="682"/>
      <c r="AS16" s="682"/>
      <c r="AT16" s="682"/>
      <c r="AU16" s="682"/>
      <c r="AV16" s="682"/>
      <c r="BH16" s="4"/>
      <c r="BI16" s="4"/>
      <c r="BJ16" s="4"/>
      <c r="CC16" s="4"/>
      <c r="CD16" s="4"/>
      <c r="CE16" s="4"/>
      <c r="CX16" s="4"/>
      <c r="CY16" s="4"/>
      <c r="CZ16" s="4"/>
      <c r="DS16" s="4"/>
      <c r="DT16" s="4"/>
      <c r="DU16" s="4"/>
      <c r="EN16" s="4"/>
      <c r="EO16" s="4"/>
      <c r="EP16" s="4"/>
      <c r="FI16" s="4"/>
      <c r="FJ16" s="4"/>
      <c r="FK16" s="4"/>
    </row>
    <row r="17" spans="1:167" s="2" customFormat="1">
      <c r="A17" s="5">
        <v>0.47916666666666702</v>
      </c>
      <c r="B17" s="13"/>
      <c r="C17" s="13"/>
      <c r="D17" s="13"/>
      <c r="E17" s="13"/>
      <c r="F17" s="13"/>
      <c r="G17" s="13"/>
      <c r="H17" s="13"/>
      <c r="I17" s="13"/>
      <c r="J17" s="13"/>
      <c r="K17" s="13"/>
      <c r="L17" s="56"/>
      <c r="M17" s="13"/>
      <c r="N17" s="13"/>
      <c r="O17" s="13"/>
      <c r="P17" s="13"/>
      <c r="Q17" s="13"/>
      <c r="R17" s="13"/>
      <c r="S17" s="13"/>
      <c r="T17" s="13"/>
      <c r="U17" s="13"/>
      <c r="V17" s="13"/>
      <c r="W17" s="13"/>
      <c r="X17" s="13"/>
      <c r="Y17" s="13"/>
      <c r="Z17" s="13"/>
      <c r="AA17" s="13"/>
      <c r="AB17" s="13"/>
      <c r="AC17" s="13"/>
      <c r="AD17" s="13"/>
      <c r="AE17" s="13"/>
      <c r="AF17" s="35"/>
      <c r="AI17" s="9"/>
      <c r="AJ17" s="9"/>
      <c r="AK17" s="9"/>
      <c r="AL17" s="9"/>
      <c r="AM17" s="9"/>
      <c r="AN17" s="9"/>
      <c r="AO17" s="9"/>
      <c r="AP17" s="9"/>
      <c r="AQ17" s="9"/>
      <c r="AR17" s="9"/>
      <c r="AS17" s="9"/>
      <c r="AT17" s="9"/>
      <c r="AU17" s="9"/>
      <c r="AV17" s="9"/>
      <c r="BH17" s="4"/>
      <c r="BI17" s="4"/>
      <c r="BJ17" s="4"/>
      <c r="CC17" s="4"/>
      <c r="CD17" s="4"/>
      <c r="CE17" s="4"/>
      <c r="CX17" s="4"/>
      <c r="CY17" s="4"/>
      <c r="CZ17" s="4"/>
      <c r="DS17" s="4"/>
      <c r="DT17" s="4"/>
      <c r="DU17" s="4"/>
      <c r="EN17" s="4"/>
      <c r="EO17" s="4"/>
      <c r="EP17" s="4"/>
      <c r="FI17" s="4"/>
      <c r="FJ17" s="4"/>
      <c r="FK17" s="4"/>
    </row>
    <row r="18" spans="1:167" s="2" customFormat="1">
      <c r="A18" s="5">
        <v>0.48958333333333298</v>
      </c>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35"/>
      <c r="AI18" s="684" t="s">
        <v>115</v>
      </c>
      <c r="AJ18" s="684"/>
      <c r="AV18" s="9"/>
      <c r="BH18" s="4"/>
      <c r="BI18" s="4"/>
      <c r="BJ18" s="4"/>
      <c r="CC18" s="4"/>
      <c r="CD18" s="4"/>
      <c r="CE18" s="4"/>
      <c r="CX18" s="4"/>
      <c r="CY18" s="4"/>
      <c r="CZ18" s="4"/>
      <c r="DS18" s="4"/>
      <c r="DT18" s="4"/>
      <c r="DU18" s="4"/>
      <c r="EN18" s="4"/>
      <c r="EO18" s="4"/>
      <c r="EP18" s="4"/>
      <c r="FI18" s="4"/>
      <c r="FJ18" s="4"/>
      <c r="FK18" s="4"/>
    </row>
    <row r="19" spans="1:167" s="2" customFormat="1">
      <c r="A19" s="5">
        <v>0.5</v>
      </c>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35"/>
      <c r="AV19" s="9"/>
      <c r="BH19" s="4"/>
      <c r="BI19" s="4"/>
      <c r="BJ19" s="4"/>
      <c r="CC19" s="4"/>
      <c r="CD19" s="4"/>
      <c r="CE19" s="4"/>
      <c r="CX19" s="4"/>
      <c r="CY19" s="4"/>
      <c r="CZ19" s="4"/>
      <c r="DS19" s="4"/>
      <c r="DT19" s="4"/>
      <c r="DU19" s="4"/>
      <c r="EN19" s="4"/>
      <c r="EO19" s="4"/>
      <c r="EP19" s="4"/>
      <c r="FI19" s="4"/>
      <c r="FJ19" s="4"/>
      <c r="FK19" s="4"/>
    </row>
    <row r="20" spans="1:167" s="2" customFormat="1">
      <c r="A20" s="5">
        <v>0.51041666666666696</v>
      </c>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35"/>
      <c r="AI20" s="6"/>
      <c r="AJ20" s="7"/>
      <c r="AK20" s="679" t="s">
        <v>0</v>
      </c>
      <c r="AL20" s="679"/>
      <c r="AM20" s="679"/>
      <c r="AN20" s="679"/>
      <c r="AO20" s="9"/>
      <c r="AP20" s="8"/>
      <c r="AQ20" s="7"/>
      <c r="AR20" s="679" t="s">
        <v>1</v>
      </c>
      <c r="AS20" s="679"/>
      <c r="AT20" s="679"/>
      <c r="AU20" s="679"/>
      <c r="BH20" s="4"/>
      <c r="BI20" s="4"/>
      <c r="BJ20" s="4"/>
      <c r="CC20" s="4"/>
      <c r="CD20" s="4"/>
      <c r="CE20" s="4"/>
      <c r="CX20" s="4"/>
      <c r="CY20" s="4"/>
      <c r="CZ20" s="4"/>
      <c r="DS20" s="4"/>
      <c r="DT20" s="4"/>
      <c r="DU20" s="4"/>
      <c r="EN20" s="4"/>
      <c r="EO20" s="4"/>
      <c r="EP20" s="4"/>
      <c r="FI20" s="4"/>
      <c r="FJ20" s="4"/>
      <c r="FK20" s="4"/>
    </row>
    <row r="21" spans="1:167" s="2" customFormat="1">
      <c r="A21" s="5">
        <v>0.52083333333333304</v>
      </c>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35"/>
      <c r="AI21" s="9"/>
      <c r="AJ21" s="9"/>
      <c r="AK21" s="9"/>
      <c r="AL21" s="9"/>
      <c r="AM21" s="9"/>
      <c r="AN21" s="9"/>
      <c r="AO21" s="9"/>
      <c r="AP21" s="9"/>
      <c r="AQ21" s="9"/>
      <c r="AR21" s="9"/>
      <c r="AS21" s="9"/>
      <c r="AT21" s="9"/>
      <c r="AU21" s="9"/>
      <c r="AV21" s="9"/>
      <c r="BH21" s="4"/>
      <c r="BI21" s="4"/>
      <c r="BJ21" s="4"/>
      <c r="CC21" s="4"/>
      <c r="CD21" s="4"/>
      <c r="CE21" s="4"/>
      <c r="CX21" s="4"/>
      <c r="CY21" s="4"/>
      <c r="CZ21" s="4"/>
      <c r="DS21" s="4"/>
      <c r="DT21" s="4"/>
      <c r="DU21" s="4"/>
      <c r="EN21" s="4"/>
      <c r="EO21" s="4"/>
      <c r="EP21" s="4"/>
      <c r="FI21" s="4"/>
      <c r="FJ21" s="4"/>
      <c r="FK21" s="4"/>
    </row>
    <row r="22" spans="1:167" s="2" customFormat="1">
      <c r="A22" s="5">
        <v>0.53125</v>
      </c>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35"/>
      <c r="AV22" s="9"/>
      <c r="BH22" s="4"/>
      <c r="BI22" s="4"/>
      <c r="BJ22" s="4"/>
      <c r="CC22" s="4"/>
      <c r="CD22" s="4"/>
      <c r="CE22" s="4"/>
      <c r="CX22" s="4"/>
      <c r="CY22" s="4"/>
      <c r="CZ22" s="4"/>
      <c r="DS22" s="4"/>
      <c r="DT22" s="4"/>
      <c r="DU22" s="4"/>
      <c r="EN22" s="4"/>
      <c r="EO22" s="4"/>
      <c r="EP22" s="4"/>
      <c r="FI22" s="4"/>
      <c r="FJ22" s="4"/>
      <c r="FK22" s="4"/>
    </row>
    <row r="23" spans="1:167" s="2" customFormat="1">
      <c r="A23" s="5">
        <v>0.54166666666666696</v>
      </c>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35"/>
      <c r="AI23" s="9"/>
      <c r="AJ23" s="9"/>
      <c r="AK23" s="9"/>
      <c r="AL23" s="9"/>
      <c r="AM23" s="9"/>
      <c r="AN23" s="9"/>
      <c r="AO23" s="9"/>
      <c r="AP23" s="9"/>
      <c r="AQ23" s="9"/>
      <c r="AR23" s="9"/>
      <c r="AS23" s="9"/>
      <c r="AT23" s="9"/>
      <c r="AU23" s="9"/>
      <c r="AV23" s="9"/>
      <c r="BH23" s="4"/>
      <c r="BI23" s="4"/>
      <c r="BJ23" s="4"/>
      <c r="CC23" s="4"/>
      <c r="CD23" s="4"/>
      <c r="CE23" s="4"/>
      <c r="CX23" s="4"/>
      <c r="CY23" s="4"/>
      <c r="CZ23" s="4"/>
      <c r="DS23" s="4"/>
      <c r="DT23" s="4"/>
      <c r="DU23" s="4"/>
      <c r="EN23" s="4"/>
      <c r="EO23" s="4"/>
      <c r="EP23" s="4"/>
      <c r="FI23" s="4"/>
      <c r="FJ23" s="4"/>
      <c r="FK23" s="4"/>
    </row>
    <row r="24" spans="1:167" s="2" customFormat="1">
      <c r="A24" s="5">
        <v>0.55208333333333304</v>
      </c>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35"/>
      <c r="AI24" s="683"/>
      <c r="AJ24" s="683"/>
      <c r="BH24" s="4"/>
      <c r="BI24" s="4"/>
      <c r="BJ24" s="4"/>
      <c r="CC24" s="4"/>
      <c r="CD24" s="4"/>
      <c r="CE24" s="4"/>
      <c r="CX24" s="4"/>
      <c r="CY24" s="4"/>
      <c r="CZ24" s="4"/>
      <c r="DS24" s="4"/>
      <c r="DT24" s="4"/>
      <c r="DU24" s="4"/>
      <c r="EN24" s="4"/>
      <c r="EO24" s="4"/>
      <c r="EP24" s="4"/>
      <c r="FI24" s="4"/>
      <c r="FJ24" s="4"/>
      <c r="FK24" s="4"/>
    </row>
    <row r="25" spans="1:167" s="2" customFormat="1">
      <c r="A25" s="5">
        <v>0.5625</v>
      </c>
      <c r="B25" s="13"/>
      <c r="C25" s="13"/>
      <c r="D25" s="13"/>
      <c r="E25" s="13"/>
      <c r="F25" s="13"/>
      <c r="G25" s="13"/>
      <c r="H25" s="13"/>
      <c r="I25" s="13"/>
      <c r="J25" s="13"/>
      <c r="K25" s="13"/>
      <c r="L25" s="13"/>
      <c r="M25" s="13"/>
      <c r="N25" s="13"/>
      <c r="O25" s="13"/>
      <c r="P25" s="13"/>
      <c r="Q25" s="13"/>
      <c r="R25" s="13"/>
      <c r="S25" s="13"/>
      <c r="T25" s="13"/>
      <c r="U25" s="13"/>
      <c r="V25" s="13"/>
      <c r="W25" s="13"/>
      <c r="X25" s="13"/>
      <c r="Y25" s="13"/>
      <c r="Z25" s="52"/>
      <c r="AA25" s="13"/>
      <c r="AB25" s="13"/>
      <c r="AC25" s="13"/>
      <c r="AD25" s="13"/>
      <c r="AE25" s="13"/>
      <c r="AF25" s="35"/>
      <c r="AK25" s="137" t="str">
        <f>HYPERLINK("\\risintra-dept\DEPT\AFA\CAL\3000_GAL\3400_ESQUADRILHAS\3490_COMUM\MAPA_GM\GW","Arquivo de Documentos")</f>
        <v>Arquivo de Documentos</v>
      </c>
      <c r="AM25" s="4"/>
      <c r="AN25" s="4"/>
      <c r="AO25" s="4"/>
      <c r="BH25" s="4"/>
      <c r="BI25" s="4"/>
      <c r="BJ25" s="4"/>
      <c r="CC25" s="4"/>
      <c r="CD25" s="4"/>
      <c r="CE25" s="4"/>
      <c r="CX25" s="4"/>
      <c r="CY25" s="4"/>
      <c r="CZ25" s="4"/>
      <c r="DS25" s="4"/>
      <c r="DT25" s="4"/>
      <c r="DU25" s="4"/>
      <c r="EN25" s="4"/>
      <c r="EO25" s="4"/>
      <c r="EP25" s="4"/>
      <c r="FI25" s="4"/>
      <c r="FJ25" s="4"/>
      <c r="FK25" s="4"/>
    </row>
    <row r="26" spans="1:167" s="2" customFormat="1">
      <c r="A26" s="5">
        <v>0.57291666666666696</v>
      </c>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35"/>
      <c r="AI26" s="7"/>
      <c r="AK26" s="7"/>
      <c r="AL26" s="9"/>
      <c r="AM26" s="7"/>
      <c r="AN26" s="9"/>
      <c r="AO26" s="7"/>
      <c r="AP26" s="9"/>
      <c r="AQ26" s="7"/>
      <c r="AR26" s="9"/>
      <c r="AS26" s="7"/>
      <c r="BH26" s="4"/>
      <c r="BI26" s="4"/>
      <c r="BJ26" s="4"/>
      <c r="CC26" s="4"/>
      <c r="CD26" s="4"/>
      <c r="CE26" s="4"/>
      <c r="CX26" s="4"/>
      <c r="CY26" s="4"/>
      <c r="CZ26" s="4"/>
      <c r="DS26" s="4"/>
      <c r="DT26" s="4"/>
      <c r="DU26" s="4"/>
      <c r="EN26" s="4"/>
      <c r="EO26" s="4"/>
      <c r="EP26" s="4"/>
      <c r="FI26" s="4"/>
      <c r="FJ26" s="4"/>
      <c r="FK26" s="4"/>
    </row>
    <row r="27" spans="1:167" s="2" customFormat="1">
      <c r="A27" s="5">
        <v>0.58333333333333304</v>
      </c>
      <c r="B27" s="13"/>
      <c r="C27" s="13"/>
      <c r="D27" s="13"/>
      <c r="E27" s="13"/>
      <c r="F27" s="13"/>
      <c r="G27" s="13"/>
      <c r="H27" s="13"/>
      <c r="I27" s="13"/>
      <c r="J27" s="13"/>
      <c r="K27" s="13"/>
      <c r="L27" s="13"/>
      <c r="M27" s="13"/>
      <c r="N27" s="13"/>
      <c r="O27" s="13"/>
      <c r="P27" s="13"/>
      <c r="Q27" s="13"/>
      <c r="R27" s="13"/>
      <c r="S27" s="13"/>
      <c r="T27" s="13"/>
      <c r="U27" s="13"/>
      <c r="V27" s="13"/>
      <c r="W27" s="13"/>
      <c r="X27" s="127">
        <v>8</v>
      </c>
      <c r="Y27" s="13"/>
      <c r="Z27" s="13"/>
      <c r="AA27" s="13"/>
      <c r="AB27" s="13"/>
      <c r="AC27" s="13"/>
      <c r="AD27" s="13"/>
      <c r="AE27" s="13"/>
      <c r="AF27" s="35"/>
      <c r="AM27" s="4"/>
      <c r="AN27" s="4"/>
      <c r="AO27" s="4"/>
      <c r="BH27" s="4"/>
      <c r="BI27" s="4"/>
      <c r="BJ27" s="4"/>
      <c r="CC27" s="4"/>
      <c r="CD27" s="4"/>
      <c r="CE27" s="4"/>
      <c r="CX27" s="4"/>
      <c r="CY27" s="4"/>
      <c r="CZ27" s="4"/>
      <c r="DS27" s="4"/>
      <c r="DT27" s="4"/>
      <c r="DU27" s="4"/>
      <c r="EN27" s="4"/>
      <c r="EO27" s="4"/>
      <c r="EP27" s="4"/>
      <c r="FI27" s="4"/>
      <c r="FJ27" s="4"/>
      <c r="FK27" s="4"/>
    </row>
    <row r="28" spans="1:167" s="2" customFormat="1">
      <c r="A28" s="5">
        <v>0.59375</v>
      </c>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35"/>
      <c r="AM28" s="4"/>
      <c r="AN28" s="4"/>
      <c r="AO28" s="4"/>
      <c r="BH28" s="4"/>
      <c r="BI28" s="4"/>
      <c r="BJ28" s="4"/>
      <c r="CC28" s="4"/>
      <c r="CD28" s="4"/>
      <c r="CE28" s="4"/>
      <c r="CX28" s="4"/>
      <c r="CY28" s="4"/>
      <c r="CZ28" s="4"/>
      <c r="DS28" s="4"/>
      <c r="DT28" s="4"/>
      <c r="DU28" s="4"/>
      <c r="EN28" s="4"/>
      <c r="EO28" s="4"/>
      <c r="EP28" s="4"/>
      <c r="FI28" s="4"/>
      <c r="FJ28" s="4"/>
      <c r="FK28" s="4"/>
    </row>
    <row r="29" spans="1:167" s="2" customFormat="1">
      <c r="A29" s="5">
        <v>0.60416666666666696</v>
      </c>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35"/>
      <c r="AM29" s="4"/>
      <c r="AN29" s="4"/>
      <c r="AO29" s="4"/>
      <c r="BH29" s="4"/>
      <c r="BI29" s="4"/>
      <c r="BJ29" s="4"/>
      <c r="CC29" s="4"/>
      <c r="CD29" s="4"/>
      <c r="CE29" s="4"/>
      <c r="CX29" s="4"/>
      <c r="CY29" s="4"/>
      <c r="CZ29" s="4"/>
      <c r="DS29" s="4"/>
      <c r="DT29" s="4"/>
      <c r="DU29" s="4"/>
      <c r="EN29" s="4"/>
      <c r="EO29" s="4"/>
      <c r="EP29" s="4"/>
      <c r="FI29" s="4"/>
      <c r="FJ29" s="4"/>
      <c r="FK29" s="4"/>
    </row>
    <row r="30" spans="1:167" s="2" customFormat="1">
      <c r="A30" s="5">
        <v>0.61458333333333304</v>
      </c>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35"/>
      <c r="BH30" s="4"/>
      <c r="BI30" s="4"/>
      <c r="BJ30" s="4"/>
      <c r="CC30" s="4"/>
      <c r="CD30" s="4"/>
      <c r="CE30" s="4"/>
      <c r="CX30" s="4"/>
      <c r="CY30" s="4"/>
      <c r="CZ30" s="4"/>
      <c r="DS30" s="4"/>
      <c r="DT30" s="4"/>
      <c r="DU30" s="4"/>
      <c r="EN30" s="4"/>
      <c r="EO30" s="4"/>
      <c r="EP30" s="4"/>
      <c r="FI30" s="4"/>
      <c r="FJ30" s="4"/>
      <c r="FK30" s="4"/>
    </row>
    <row r="31" spans="1:167" s="2" customFormat="1">
      <c r="A31" s="5">
        <v>0.625</v>
      </c>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35"/>
      <c r="AM31" s="4"/>
      <c r="AN31" s="4"/>
      <c r="AO31" s="4"/>
      <c r="BH31" s="4"/>
      <c r="BI31" s="4"/>
      <c r="BJ31" s="4"/>
      <c r="CC31" s="4"/>
      <c r="CD31" s="4"/>
      <c r="CE31" s="4"/>
      <c r="CX31" s="4"/>
      <c r="CY31" s="4"/>
      <c r="CZ31" s="4"/>
      <c r="DS31" s="4"/>
      <c r="DT31" s="4"/>
      <c r="DU31" s="4"/>
      <c r="EN31" s="4"/>
      <c r="EO31" s="4"/>
      <c r="EP31" s="4"/>
      <c r="FI31" s="4"/>
      <c r="FJ31" s="4"/>
      <c r="FK31" s="4"/>
    </row>
    <row r="32" spans="1:167" s="2" customFormat="1">
      <c r="A32" s="5">
        <v>0.63541666666666696</v>
      </c>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35"/>
      <c r="AM32" s="4"/>
      <c r="AN32" s="4"/>
      <c r="AO32" s="4"/>
      <c r="BH32" s="4"/>
      <c r="BI32" s="4"/>
      <c r="BJ32" s="4"/>
      <c r="CC32" s="4"/>
      <c r="CD32" s="4"/>
      <c r="CE32" s="4"/>
      <c r="CX32" s="4"/>
      <c r="CY32" s="4"/>
      <c r="CZ32" s="4"/>
      <c r="DS32" s="4"/>
      <c r="DT32" s="4"/>
      <c r="DU32" s="4"/>
      <c r="EN32" s="4"/>
      <c r="EO32" s="4"/>
      <c r="EP32" s="4"/>
      <c r="FI32" s="4"/>
      <c r="FJ32" s="4"/>
      <c r="FK32" s="4"/>
    </row>
    <row r="33" spans="1:167" s="2" customFormat="1">
      <c r="A33" s="5">
        <v>0.64583333333333404</v>
      </c>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35"/>
      <c r="AM33" s="4"/>
      <c r="AN33" s="4"/>
      <c r="AO33" s="4"/>
      <c r="BH33" s="4"/>
      <c r="BI33" s="4"/>
      <c r="BJ33" s="4"/>
      <c r="CC33" s="4"/>
      <c r="CD33" s="4"/>
      <c r="CE33" s="4"/>
      <c r="CX33" s="4"/>
      <c r="CY33" s="4"/>
      <c r="CZ33" s="4"/>
      <c r="DS33" s="4"/>
      <c r="DT33" s="4"/>
      <c r="DU33" s="4"/>
      <c r="EN33" s="4"/>
      <c r="EO33" s="4"/>
      <c r="EP33" s="4"/>
      <c r="FI33" s="4"/>
      <c r="FJ33" s="4"/>
      <c r="FK33" s="4"/>
    </row>
    <row r="34" spans="1:167" s="2" customFormat="1">
      <c r="A34" s="5">
        <v>0.65625</v>
      </c>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35"/>
      <c r="AM34" s="4"/>
      <c r="AN34" s="4"/>
      <c r="AO34" s="4"/>
      <c r="BH34" s="4"/>
      <c r="BI34" s="4"/>
      <c r="BJ34" s="4"/>
      <c r="CC34" s="4"/>
      <c r="CD34" s="4"/>
      <c r="CE34" s="4"/>
      <c r="CX34" s="4"/>
      <c r="CY34" s="4"/>
      <c r="CZ34" s="4"/>
      <c r="DS34" s="4"/>
      <c r="DT34" s="4"/>
      <c r="DU34" s="4"/>
      <c r="EN34" s="4"/>
      <c r="EO34" s="4"/>
      <c r="EP34" s="4"/>
      <c r="FI34" s="4"/>
      <c r="FJ34" s="4"/>
      <c r="FK34" s="4"/>
    </row>
    <row r="35" spans="1:167" s="2" customFormat="1">
      <c r="A35" s="5">
        <v>0.66666666666666696</v>
      </c>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35"/>
      <c r="AM35" s="4"/>
      <c r="AN35" s="4"/>
      <c r="AO35" s="4"/>
      <c r="BH35" s="4"/>
      <c r="BI35" s="4"/>
      <c r="BJ35" s="4"/>
      <c r="CC35" s="4"/>
      <c r="CD35" s="4"/>
      <c r="CE35" s="4"/>
      <c r="CX35" s="4"/>
      <c r="CY35" s="4"/>
      <c r="CZ35" s="4"/>
      <c r="DS35" s="4"/>
      <c r="DT35" s="4"/>
      <c r="DU35" s="4"/>
      <c r="EN35" s="4"/>
      <c r="EO35" s="4"/>
      <c r="EP35" s="4"/>
      <c r="FI35" s="4"/>
      <c r="FJ35" s="4"/>
      <c r="FK35" s="4"/>
    </row>
    <row r="36" spans="1:167" s="2" customFormat="1">
      <c r="A36" s="5">
        <v>0.67708333333333404</v>
      </c>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35"/>
      <c r="AM36" s="4"/>
      <c r="AN36" s="4"/>
      <c r="AO36" s="4"/>
      <c r="BH36" s="4"/>
      <c r="BI36" s="4"/>
      <c r="BJ36" s="4"/>
      <c r="CC36" s="4"/>
      <c r="CD36" s="4"/>
      <c r="CE36" s="4"/>
      <c r="CX36" s="4"/>
      <c r="CY36" s="4"/>
      <c r="CZ36" s="4"/>
      <c r="DS36" s="4"/>
      <c r="DT36" s="4"/>
      <c r="DU36" s="4"/>
      <c r="EN36" s="4"/>
      <c r="EO36" s="4"/>
      <c r="EP36" s="4"/>
      <c r="FI36" s="4"/>
      <c r="FJ36" s="4"/>
      <c r="FK36" s="4"/>
    </row>
    <row r="37" spans="1:167" s="2" customFormat="1">
      <c r="A37" s="5">
        <v>0.6875</v>
      </c>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35"/>
      <c r="AM37" s="4"/>
      <c r="AN37" s="4"/>
      <c r="AO37" s="4"/>
      <c r="BH37" s="4"/>
      <c r="BI37" s="4"/>
      <c r="BJ37" s="4"/>
      <c r="CC37" s="4"/>
      <c r="CD37" s="4"/>
      <c r="CE37" s="4"/>
      <c r="CX37" s="4"/>
      <c r="CY37" s="4"/>
      <c r="CZ37" s="4"/>
      <c r="DS37" s="4"/>
      <c r="DT37" s="4"/>
      <c r="DU37" s="4"/>
      <c r="EN37" s="4"/>
      <c r="EO37" s="4"/>
      <c r="EP37" s="4"/>
      <c r="FI37" s="4"/>
      <c r="FJ37" s="4"/>
      <c r="FK37" s="4"/>
    </row>
    <row r="38" spans="1:167" s="2" customFormat="1">
      <c r="A38" s="5">
        <v>0.69791666666666696</v>
      </c>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35"/>
      <c r="AM38" s="4"/>
      <c r="AN38" s="4"/>
      <c r="AO38" s="4"/>
      <c r="BH38" s="4"/>
      <c r="BI38" s="4"/>
      <c r="BJ38" s="4"/>
      <c r="CC38" s="4"/>
      <c r="CD38" s="4"/>
      <c r="CE38" s="4"/>
      <c r="CX38" s="4"/>
      <c r="CY38" s="4"/>
      <c r="CZ38" s="4"/>
      <c r="DS38" s="4"/>
      <c r="DT38" s="4"/>
      <c r="DU38" s="4"/>
      <c r="EN38" s="4"/>
      <c r="EO38" s="4"/>
      <c r="EP38" s="4"/>
      <c r="FI38" s="4"/>
      <c r="FJ38" s="4"/>
      <c r="FK38" s="4"/>
    </row>
    <row r="39" spans="1:167" s="2" customFormat="1">
      <c r="A39" s="5">
        <v>0.70833333333333404</v>
      </c>
      <c r="B39" s="51"/>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35"/>
      <c r="AM39" s="4"/>
      <c r="AN39" s="4"/>
      <c r="AO39" s="4"/>
      <c r="BH39" s="4"/>
      <c r="BI39" s="4"/>
      <c r="BJ39" s="4"/>
      <c r="CC39" s="4"/>
      <c r="CD39" s="4"/>
      <c r="CE39" s="4"/>
      <c r="CX39" s="4"/>
      <c r="CY39" s="4"/>
      <c r="CZ39" s="4"/>
      <c r="DS39" s="4"/>
      <c r="DT39" s="4"/>
      <c r="DU39" s="4"/>
      <c r="EN39" s="4"/>
      <c r="EO39" s="4"/>
      <c r="EP39" s="4"/>
      <c r="FI39" s="4"/>
      <c r="FJ39" s="4"/>
      <c r="FK39" s="4"/>
    </row>
    <row r="40" spans="1:167" s="2" customFormat="1">
      <c r="A40" s="5">
        <v>0.71875</v>
      </c>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35"/>
      <c r="AM40" s="4"/>
      <c r="AN40" s="4"/>
      <c r="AO40" s="4"/>
      <c r="BH40" s="4"/>
      <c r="BI40" s="4"/>
      <c r="BJ40" s="4"/>
      <c r="CC40" s="4"/>
      <c r="CD40" s="4"/>
      <c r="CE40" s="4"/>
      <c r="CX40" s="4"/>
      <c r="CY40" s="4"/>
      <c r="CZ40" s="4"/>
      <c r="DS40" s="4"/>
      <c r="DT40" s="4"/>
      <c r="DU40" s="4"/>
      <c r="EN40" s="4"/>
      <c r="EO40" s="4"/>
      <c r="EP40" s="4"/>
      <c r="FI40" s="4"/>
      <c r="FJ40" s="4"/>
      <c r="FK40" s="4"/>
    </row>
    <row r="41" spans="1:167" s="2" customFormat="1">
      <c r="A41" s="5">
        <v>0.72916666666666696</v>
      </c>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35"/>
      <c r="AM41" s="4"/>
      <c r="AN41" s="4"/>
      <c r="AO41" s="4"/>
      <c r="BH41" s="4"/>
      <c r="BI41" s="4"/>
      <c r="BJ41" s="4"/>
      <c r="CC41" s="4"/>
      <c r="CD41" s="4"/>
      <c r="CE41" s="4"/>
      <c r="CX41" s="4"/>
      <c r="CY41" s="4"/>
      <c r="CZ41" s="4"/>
      <c r="DS41" s="4"/>
      <c r="DT41" s="4"/>
      <c r="DU41" s="4"/>
      <c r="EN41" s="4"/>
      <c r="EO41" s="4"/>
      <c r="EP41" s="4"/>
      <c r="FI41" s="4"/>
      <c r="FJ41" s="4"/>
      <c r="FK41" s="4"/>
    </row>
    <row r="42" spans="1:167" s="2" customFormat="1" ht="12.75" customHeight="1">
      <c r="A42" s="5">
        <v>0.73958333333333404</v>
      </c>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35"/>
      <c r="AM42" s="4"/>
      <c r="AN42" s="4"/>
      <c r="AO42" s="4"/>
      <c r="BH42" s="4"/>
      <c r="BI42" s="4"/>
      <c r="BJ42" s="4"/>
      <c r="CC42" s="4"/>
      <c r="CD42" s="4"/>
      <c r="CE42" s="4"/>
      <c r="CX42" s="4"/>
      <c r="CY42" s="4"/>
      <c r="CZ42" s="4"/>
      <c r="DS42" s="4"/>
      <c r="DT42" s="4"/>
      <c r="DU42" s="4"/>
      <c r="EN42" s="4"/>
      <c r="EO42" s="4"/>
      <c r="EP42" s="4"/>
      <c r="FI42" s="4"/>
      <c r="FJ42" s="4"/>
      <c r="FK42" s="4"/>
    </row>
    <row r="43" spans="1:167" s="2" customFormat="1" ht="12.75" customHeight="1">
      <c r="A43" s="5">
        <v>0.749999999999998</v>
      </c>
      <c r="B43" s="53"/>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c r="AC43" s="53"/>
      <c r="AD43" s="53"/>
      <c r="AE43" s="53"/>
      <c r="AF43" s="38"/>
      <c r="AM43" s="4"/>
      <c r="AN43" s="4"/>
      <c r="AO43" s="4"/>
      <c r="BH43" s="4"/>
      <c r="BI43" s="4"/>
      <c r="BJ43" s="4"/>
      <c r="CC43" s="4"/>
      <c r="CD43" s="4"/>
      <c r="CE43" s="4"/>
      <c r="CX43" s="4"/>
      <c r="CY43" s="4"/>
      <c r="CZ43" s="4"/>
      <c r="DS43" s="4"/>
      <c r="DT43" s="4"/>
      <c r="DU43" s="4"/>
      <c r="EN43" s="4"/>
      <c r="EO43" s="4"/>
      <c r="EP43" s="4"/>
      <c r="FI43" s="4"/>
      <c r="FJ43" s="4"/>
      <c r="FK43" s="4"/>
    </row>
    <row r="44" spans="1:167" s="2" customFormat="1" ht="12.75" customHeight="1">
      <c r="A44" s="5">
        <v>0.76041666666666397</v>
      </c>
      <c r="B44" s="53"/>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38"/>
      <c r="AM44" s="4"/>
      <c r="AN44" s="4"/>
      <c r="AO44" s="4"/>
      <c r="BH44" s="4"/>
      <c r="BI44" s="4"/>
      <c r="BJ44" s="4"/>
      <c r="CC44" s="4"/>
      <c r="CD44" s="4"/>
      <c r="CE44" s="4"/>
      <c r="CX44" s="4"/>
      <c r="CY44" s="4"/>
      <c r="CZ44" s="4"/>
      <c r="DS44" s="4"/>
      <c r="DT44" s="4"/>
      <c r="DU44" s="4"/>
      <c r="EN44" s="4"/>
      <c r="EO44" s="4"/>
      <c r="EP44" s="4"/>
      <c r="FI44" s="4"/>
      <c r="FJ44" s="4"/>
      <c r="FK44" s="4"/>
    </row>
    <row r="45" spans="1:167" s="2" customFormat="1" ht="12.75" customHeight="1">
      <c r="A45" s="5">
        <v>0.77083333333333004</v>
      </c>
      <c r="B45" s="53"/>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38"/>
      <c r="AM45" s="4"/>
      <c r="AN45" s="4"/>
      <c r="AO45" s="4"/>
      <c r="BH45" s="4"/>
      <c r="BI45" s="4"/>
      <c r="BJ45" s="4"/>
      <c r="CC45" s="4"/>
      <c r="CD45" s="4"/>
      <c r="CE45" s="4"/>
      <c r="CX45" s="4"/>
      <c r="CY45" s="4"/>
      <c r="CZ45" s="4"/>
      <c r="DS45" s="4"/>
      <c r="DT45" s="4"/>
      <c r="DU45" s="4"/>
      <c r="EN45" s="4"/>
      <c r="EO45" s="4"/>
      <c r="EP45" s="4"/>
      <c r="FI45" s="4"/>
      <c r="FJ45" s="4"/>
      <c r="FK45" s="4"/>
    </row>
    <row r="46" spans="1:167" s="2" customFormat="1" ht="12.75" customHeight="1">
      <c r="A46" s="5">
        <v>0.781249999999996</v>
      </c>
      <c r="B46" s="53"/>
      <c r="C46" s="53"/>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38"/>
      <c r="AM46" s="4"/>
      <c r="AN46" s="4"/>
      <c r="AO46" s="4"/>
      <c r="BH46" s="4"/>
      <c r="BI46" s="4"/>
      <c r="BJ46" s="4"/>
      <c r="CC46" s="4"/>
      <c r="CD46" s="4"/>
      <c r="CE46" s="4"/>
      <c r="CX46" s="4"/>
      <c r="CY46" s="4"/>
      <c r="CZ46" s="4"/>
      <c r="DS46" s="4"/>
      <c r="DT46" s="4"/>
      <c r="DU46" s="4"/>
      <c r="EN46" s="4"/>
      <c r="EO46" s="4"/>
      <c r="EP46" s="4"/>
      <c r="FI46" s="4"/>
      <c r="FJ46" s="4"/>
      <c r="FK46" s="4"/>
    </row>
    <row r="47" spans="1:167" s="2" customFormat="1" ht="12.75" customHeight="1">
      <c r="A47" s="5">
        <v>0.79166666666666197</v>
      </c>
      <c r="B47" s="53"/>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38"/>
      <c r="AM47" s="4"/>
      <c r="AN47" s="4"/>
      <c r="AO47" s="4"/>
      <c r="BH47" s="4"/>
      <c r="BI47" s="4"/>
      <c r="BJ47" s="4"/>
      <c r="CC47" s="4"/>
      <c r="CD47" s="4"/>
      <c r="CE47" s="4"/>
      <c r="CX47" s="4"/>
      <c r="CY47" s="4"/>
      <c r="CZ47" s="4"/>
      <c r="DS47" s="4"/>
      <c r="DT47" s="4"/>
      <c r="DU47" s="4"/>
      <c r="EN47" s="4"/>
      <c r="EO47" s="4"/>
      <c r="EP47" s="4"/>
      <c r="FI47" s="4"/>
      <c r="FJ47" s="4"/>
      <c r="FK47" s="4"/>
    </row>
    <row r="48" spans="1:167" s="2" customFormat="1" ht="12.75" customHeight="1">
      <c r="A48" s="5">
        <v>0.80208333333332804</v>
      </c>
      <c r="B48" s="53"/>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38"/>
      <c r="AM48" s="4"/>
      <c r="AN48" s="4"/>
      <c r="AO48" s="4"/>
      <c r="BH48" s="4"/>
      <c r="BI48" s="4"/>
      <c r="BJ48" s="4"/>
      <c r="CC48" s="4"/>
      <c r="CD48" s="4"/>
      <c r="CE48" s="4"/>
      <c r="CX48" s="4"/>
      <c r="CY48" s="4"/>
      <c r="CZ48" s="4"/>
      <c r="DS48" s="4"/>
      <c r="DT48" s="4"/>
      <c r="DU48" s="4"/>
      <c r="EN48" s="4"/>
      <c r="EO48" s="4"/>
      <c r="EP48" s="4"/>
      <c r="FI48" s="4"/>
      <c r="FJ48" s="4"/>
      <c r="FK48" s="4"/>
    </row>
    <row r="49" spans="1:167" s="2" customFormat="1" ht="12.75" customHeight="1">
      <c r="A49" s="5">
        <v>0.812499999999994</v>
      </c>
      <c r="B49" s="53"/>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38"/>
      <c r="AM49" s="4"/>
      <c r="AN49" s="4"/>
      <c r="AO49" s="4"/>
      <c r="BH49" s="4"/>
      <c r="BI49" s="4"/>
      <c r="BJ49" s="4"/>
      <c r="CC49" s="4"/>
      <c r="CD49" s="4"/>
      <c r="CE49" s="4"/>
      <c r="CX49" s="4"/>
      <c r="CY49" s="4"/>
      <c r="CZ49" s="4"/>
      <c r="DS49" s="4"/>
      <c r="DT49" s="4"/>
      <c r="DU49" s="4"/>
      <c r="EN49" s="4"/>
      <c r="EO49" s="4"/>
      <c r="EP49" s="4"/>
      <c r="FI49" s="4"/>
      <c r="FJ49" s="4"/>
      <c r="FK49" s="4"/>
    </row>
    <row r="50" spans="1:167" s="2" customFormat="1" ht="12.75" customHeight="1">
      <c r="A50" s="5">
        <v>0.82291666666665997</v>
      </c>
      <c r="B50" s="53"/>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38"/>
      <c r="AM50" s="4"/>
      <c r="AN50" s="4"/>
      <c r="AO50" s="4"/>
      <c r="BH50" s="4"/>
      <c r="BI50" s="4"/>
      <c r="BJ50" s="4"/>
      <c r="CC50" s="4"/>
      <c r="CD50" s="4"/>
      <c r="CE50" s="4"/>
      <c r="CX50" s="4"/>
      <c r="CY50" s="4"/>
      <c r="CZ50" s="4"/>
      <c r="DS50" s="4"/>
      <c r="DT50" s="4"/>
      <c r="DU50" s="4"/>
      <c r="EN50" s="4"/>
      <c r="EO50" s="4"/>
      <c r="EP50" s="4"/>
      <c r="FI50" s="4"/>
      <c r="FJ50" s="4"/>
      <c r="FK50" s="4"/>
    </row>
    <row r="51" spans="1:167" s="2" customFormat="1" ht="13.5" thickBot="1">
      <c r="A51" s="5">
        <v>0.83333333333332604</v>
      </c>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39"/>
      <c r="AM51" s="4"/>
      <c r="AN51" s="4"/>
      <c r="AO51" s="4"/>
      <c r="BH51" s="4"/>
      <c r="BI51" s="4"/>
      <c r="BJ51" s="4"/>
      <c r="CC51" s="4"/>
      <c r="CD51" s="4"/>
      <c r="CE51" s="4"/>
      <c r="CX51" s="4"/>
      <c r="CY51" s="4"/>
      <c r="CZ51" s="4"/>
      <c r="DS51" s="4"/>
      <c r="DT51" s="4"/>
      <c r="DU51" s="4"/>
      <c r="EN51" s="4"/>
      <c r="EO51" s="4"/>
      <c r="EP51" s="4"/>
      <c r="FI51" s="4"/>
      <c r="FJ51" s="4"/>
      <c r="FK51" s="4"/>
    </row>
    <row r="52" spans="1:167"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row>
    <row r="53" spans="1:167"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row>
    <row r="54" spans="1:167"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c r="AF54" s="7"/>
    </row>
    <row r="55" spans="1:167" s="2" customFormat="1">
      <c r="A55" s="7"/>
      <c r="B55" s="11"/>
      <c r="I55" s="7"/>
      <c r="J55" s="7"/>
      <c r="K55" s="7"/>
      <c r="L55" s="7"/>
      <c r="M55" s="7"/>
      <c r="N55" s="7"/>
      <c r="O55" s="7"/>
      <c r="P55" s="7"/>
      <c r="Q55" s="7"/>
      <c r="R55" s="7"/>
      <c r="S55" s="7"/>
      <c r="T55" s="7"/>
      <c r="U55" s="7"/>
      <c r="V55" s="7"/>
      <c r="W55" s="7"/>
      <c r="X55" s="7"/>
      <c r="Y55" s="7"/>
      <c r="Z55" s="7"/>
      <c r="AA55" s="7"/>
      <c r="AB55" s="7"/>
      <c r="AC55" s="7"/>
      <c r="AD55" s="7"/>
      <c r="AE55" s="7"/>
      <c r="AF55" s="7"/>
    </row>
    <row r="56" spans="1:167"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c r="AF56" s="7"/>
    </row>
    <row r="57" spans="1:167"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row>
    <row r="58" spans="1:167"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row>
    <row r="59" spans="1:167"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167"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row>
    <row r="61" spans="1:167"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167"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167"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row>
    <row r="64" spans="1:167"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row>
    <row r="65" spans="1:32"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row>
    <row r="70" spans="1:32"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row>
    <row r="71" spans="1:32"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row>
    <row r="72" spans="1:32"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row>
    <row r="73" spans="1:32"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row>
    <row r="74" spans="1:32"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row>
    <row r="75" spans="1:32"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row>
    <row r="76" spans="1:32"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row>
    <row r="77" spans="1:32"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row>
    <row r="78" spans="1:32"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row>
    <row r="79" spans="1:32"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row>
    <row r="80" spans="1:32"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row>
    <row r="81" spans="1:32"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row>
    <row r="82" spans="1:32"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row>
    <row r="83" spans="1:32"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row>
    <row r="84" spans="1:32"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row>
    <row r="86" spans="1:32"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row>
    <row r="87" spans="1:32"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row>
    <row r="88" spans="1:32"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row>
    <row r="89" spans="1:32"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row>
    <row r="90" spans="1:32"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row>
    <row r="91" spans="1:32"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row>
    <row r="92" spans="1:32"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row>
    <row r="93" spans="1:32"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row>
    <row r="94" spans="1:32"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row>
    <row r="95" spans="1:32"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row>
    <row r="96" spans="1:32"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row>
    <row r="97" spans="1:32"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row>
    <row r="98" spans="1:32"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row>
    <row r="100" spans="1:32"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row>
    <row r="101" spans="1:32"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row>
    <row r="102" spans="1:32"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row>
    <row r="103" spans="1:32"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row>
    <row r="104" spans="1:32"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row>
    <row r="105" spans="1:32"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row>
    <row r="106" spans="1:32"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row>
    <row r="107" spans="1:32"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row>
    <row r="108" spans="1:32"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row>
    <row r="110" spans="1:32"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row>
    <row r="111" spans="1:32"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row>
    <row r="112" spans="1:32"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row>
    <row r="113" spans="1:32"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row>
    <row r="114" spans="1:32"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row>
    <row r="115" spans="1:32"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row>
    <row r="116" spans="1:32"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row>
    <row r="117" spans="1:32"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row>
    <row r="118" spans="1:32"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row>
    <row r="119" spans="1:32"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row>
    <row r="120" spans="1:32"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row>
    <row r="121" spans="1:32"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row>
    <row r="122" spans="1:32"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row>
    <row r="123" spans="1:32"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row>
    <row r="124" spans="1:32"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sheetData>
  <sheetProtection sheet="1" formatCells="0" insertHyperlinks="0"/>
  <customSheetViews>
    <customSheetView guid="{9898321C-5773-4C97-A5B9-E49A60561EDA}" showRuler="0">
      <pane xSplit="1" ySplit="2" topLeftCell="B3" activePane="bottomRight" state="frozenSplit"/>
      <selection pane="bottomRight" activeCell="B3" sqref="B3"/>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1"/>
      <headerFooter alignWithMargins="0"/>
    </customSheetView>
    <customSheetView guid="{F1719629-EC13-44D1-9FC6-57123ECFF61A}" showRuler="0">
      <pane xSplit="1" ySplit="2" topLeftCell="B3" activePane="bottomRight" state="frozenSplit"/>
      <selection pane="bottomRight" activeCell="B3" sqref="B3"/>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2"/>
      <headerFooter alignWithMargins="0"/>
    </customSheetView>
  </customSheetViews>
  <mergeCells count="9">
    <mergeCell ref="B1:AF1"/>
    <mergeCell ref="AK20:AN20"/>
    <mergeCell ref="AR20:AU20"/>
    <mergeCell ref="K56:T56"/>
    <mergeCell ref="M54:O54"/>
    <mergeCell ref="K54:L54"/>
    <mergeCell ref="AI5:AV16"/>
    <mergeCell ref="AI24:AJ24"/>
    <mergeCell ref="AI18:AJ18"/>
  </mergeCells>
  <phoneticPr fontId="3" type="noConversion"/>
  <conditionalFormatting sqref="B4:C51 D3:H51 I4:I51 J3:AF51">
    <cfRule type="cellIs" priority="1" stopIfTrue="1" operator="notEqual">
      <formula>0</formula>
    </cfRule>
    <cfRule type="expression" dxfId="77" priority="2" stopIfTrue="1">
      <formula>OR(WEEKDAY(B$2)=1,WEEKDAY(B$2)=7)</formula>
    </cfRule>
    <cfRule type="expression" dxfId="76" priority="3" stopIfTrue="1">
      <formula>B$2=TODAY()</formula>
    </cfRule>
  </conditionalFormatting>
  <conditionalFormatting sqref="C3 I3">
    <cfRule type="cellIs" priority="4" stopIfTrue="1" operator="notEqual">
      <formula>0</formula>
    </cfRule>
    <cfRule type="expression" dxfId="75" priority="5" stopIfTrue="1">
      <formula>OR(WEEKDAY(B$2)=1,WEEKDAY(B$2)=7)</formula>
    </cfRule>
    <cfRule type="expression" dxfId="74" priority="6" stopIfTrue="1">
      <formula>B$2=TODAY()</formula>
    </cfRule>
  </conditionalFormatting>
  <conditionalFormatting sqref="B2:AF2">
    <cfRule type="cellIs" dxfId="73" priority="7" stopIfTrue="1" operator="equal">
      <formula>TODAY()</formula>
    </cfRule>
  </conditionalFormatting>
  <pageMargins left="0.75" right="0.75" top="1" bottom="1" header="0.5" footer="0.5"/>
  <pageSetup paperSize="9" scale="79" orientation="portrait" horizontalDpi="200" verticalDpi="200" r:id="rId3"/>
  <headerFooter alignWithMargins="0"/>
  <rowBreaks count="1" manualBreakCount="1">
    <brk id="51" max="16383" man="1"/>
  </rowBreaks>
  <colBreaks count="1" manualBreakCount="1">
    <brk id="32" max="1048575" man="1"/>
  </colBreaks>
  <drawing r:id="rId4"/>
  <legacyDrawing r:id="rId5"/>
  <mc:AlternateContent xmlns:mc="http://schemas.openxmlformats.org/markup-compatibility/2006">
    <mc:Choice Requires="x14">
      <controls>
        <mc:AlternateContent xmlns:mc="http://schemas.openxmlformats.org/markup-compatibility/2006">
          <mc:Choice Requires="x14">
            <control shapeId="70657" r:id="rId6" name="Button 1">
              <controlPr defaultSize="0" print="0" autoFill="0" autoPict="0" macro="[0]!procurar">
                <anchor moveWithCells="1" sizeWithCells="1">
                  <from>
                    <xdr:col>36</xdr:col>
                    <xdr:colOff>28575</xdr:colOff>
                    <xdr:row>31</xdr:row>
                    <xdr:rowOff>76200</xdr:rowOff>
                  </from>
                  <to>
                    <xdr:col>45</xdr:col>
                    <xdr:colOff>66675</xdr:colOff>
                    <xdr:row>35</xdr:row>
                    <xdr:rowOff>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3">
    <tabColor indexed="11"/>
  </sheetPr>
  <dimension ref="A1:FK798"/>
  <sheetViews>
    <sheetView zoomScaleNormal="100" workbookViewId="0">
      <pane xSplit="1" ySplit="2" topLeftCell="B3" activePane="bottomRight" state="frozenSplit"/>
      <selection activeCell="B3" sqref="B3"/>
      <selection pane="topRight" activeCell="B3" sqref="B3"/>
      <selection pane="bottomLeft" activeCell="B3" sqref="B3"/>
      <selection pane="bottomRight" activeCell="AD51" sqref="AD51"/>
    </sheetView>
  </sheetViews>
  <sheetFormatPr defaultColWidth="3.28515625" defaultRowHeight="12.75"/>
  <cols>
    <col min="1" max="1" width="6.85546875" style="7" customWidth="1"/>
    <col min="2" max="2" width="3.28515625" style="11"/>
    <col min="3" max="21" width="3.28515625" style="7"/>
    <col min="22" max="22" width="4" style="7" bestFit="1" customWidth="1"/>
    <col min="23" max="33" width="3.28515625" style="7"/>
    <col min="34" max="34" width="3.28515625" style="7" customWidth="1"/>
    <col min="35" max="16384" width="3.28515625" style="7"/>
  </cols>
  <sheetData>
    <row r="1" spans="1:167" s="2" customFormat="1" ht="13.5" thickBot="1">
      <c r="A1" s="1">
        <v>2018</v>
      </c>
      <c r="B1" s="678" t="str">
        <f ca="1">LEFT(RIGHT(CELL("filename",D9),LEN(CELL("filename",D9))-FIND("]",CELL("filename",D9))),MIN(FIND({1;2;3;4;5;6;7;8;9;0},RIGHT(CELL("filename",D9),LEN(CELL("filename",D9))-FIND("]",CELL("filename",D9)))&amp;1234567890))-1)</f>
        <v>Junho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2">
        <f ca="1">IF($B$1="Janeiro",1,IF($B$1="Fevereiro",2,IF($B$1="Março",3,IF($B$1="Abril",4,IF($B$1="Maio",5,IF($B$1="Junho",6,""))))))</f>
        <v>6</v>
      </c>
      <c r="AH1" s="2" t="str">
        <f ca="1">IF($B$1="Julho",7,IF($B$1="Agosto",8,IF($B$1="Setembro",9,IF($B$1="Outubro",10,IF($B$1="Novembro",11,IF($B$1="Dezembro",12,""))))))</f>
        <v/>
      </c>
    </row>
    <row r="2" spans="1:167" s="2" customFormat="1" ht="13.5" thickBot="1">
      <c r="A2" s="1" t="str">
        <f ca="1">CONCATENATE(AG1,AH1)</f>
        <v>6</v>
      </c>
      <c r="B2" s="10">
        <f ca="1">DATE($A$1,$A$2,1)</f>
        <v>43252</v>
      </c>
      <c r="C2" s="10">
        <f t="shared" ref="C2:AE2" ca="1" si="0">B2+1</f>
        <v>43253</v>
      </c>
      <c r="D2" s="10">
        <f t="shared" ca="1" si="0"/>
        <v>43254</v>
      </c>
      <c r="E2" s="10">
        <f t="shared" ca="1" si="0"/>
        <v>43255</v>
      </c>
      <c r="F2" s="10">
        <f t="shared" ca="1" si="0"/>
        <v>43256</v>
      </c>
      <c r="G2" s="10">
        <f t="shared" ca="1" si="0"/>
        <v>43257</v>
      </c>
      <c r="H2" s="10">
        <f t="shared" ca="1" si="0"/>
        <v>43258</v>
      </c>
      <c r="I2" s="10">
        <f t="shared" ca="1" si="0"/>
        <v>43259</v>
      </c>
      <c r="J2" s="10">
        <f t="shared" ca="1" si="0"/>
        <v>43260</v>
      </c>
      <c r="K2" s="10">
        <f t="shared" ca="1" si="0"/>
        <v>43261</v>
      </c>
      <c r="L2" s="10">
        <f t="shared" ca="1" si="0"/>
        <v>43262</v>
      </c>
      <c r="M2" s="10">
        <f t="shared" ca="1" si="0"/>
        <v>43263</v>
      </c>
      <c r="N2" s="10">
        <f t="shared" ca="1" si="0"/>
        <v>43264</v>
      </c>
      <c r="O2" s="10">
        <f t="shared" ca="1" si="0"/>
        <v>43265</v>
      </c>
      <c r="P2" s="10">
        <f t="shared" ca="1" si="0"/>
        <v>43266</v>
      </c>
      <c r="Q2" s="10">
        <f t="shared" ca="1" si="0"/>
        <v>43267</v>
      </c>
      <c r="R2" s="10">
        <f t="shared" ca="1" si="0"/>
        <v>43268</v>
      </c>
      <c r="S2" s="10">
        <f t="shared" ca="1" si="0"/>
        <v>43269</v>
      </c>
      <c r="T2" s="10">
        <f t="shared" ca="1" si="0"/>
        <v>43270</v>
      </c>
      <c r="U2" s="10">
        <f t="shared" ca="1" si="0"/>
        <v>43271</v>
      </c>
      <c r="V2" s="10">
        <f t="shared" ca="1" si="0"/>
        <v>43272</v>
      </c>
      <c r="W2" s="10">
        <f t="shared" ca="1" si="0"/>
        <v>43273</v>
      </c>
      <c r="X2" s="10">
        <f t="shared" ca="1" si="0"/>
        <v>43274</v>
      </c>
      <c r="Y2" s="10">
        <f t="shared" ca="1" si="0"/>
        <v>43275</v>
      </c>
      <c r="Z2" s="10">
        <f t="shared" ca="1" si="0"/>
        <v>43276</v>
      </c>
      <c r="AA2" s="10">
        <f t="shared" ca="1" si="0"/>
        <v>43277</v>
      </c>
      <c r="AB2" s="10">
        <f t="shared" ca="1" si="0"/>
        <v>43278</v>
      </c>
      <c r="AC2" s="10">
        <f t="shared" ca="1" si="0"/>
        <v>43279</v>
      </c>
      <c r="AD2" s="10">
        <f t="shared" ca="1" si="0"/>
        <v>43280</v>
      </c>
      <c r="AE2" s="10">
        <f t="shared" ca="1" si="0"/>
        <v>43281</v>
      </c>
      <c r="AF2" s="10">
        <v>31</v>
      </c>
    </row>
    <row r="3" spans="1:167" s="2" customFormat="1">
      <c r="A3" s="3">
        <v>0.33333333333333331</v>
      </c>
      <c r="B3" s="14" t="s">
        <v>121</v>
      </c>
      <c r="C3" s="290"/>
      <c r="D3" s="13"/>
      <c r="E3" s="346" t="s">
        <v>121</v>
      </c>
      <c r="F3" s="354" t="s">
        <v>121</v>
      </c>
      <c r="G3" s="346" t="s">
        <v>121</v>
      </c>
      <c r="H3" s="12"/>
      <c r="I3" s="12"/>
      <c r="J3" s="12"/>
      <c r="K3" s="127" t="s">
        <v>121</v>
      </c>
      <c r="L3" s="12"/>
      <c r="M3" s="346">
        <v>7</v>
      </c>
      <c r="N3" s="12"/>
      <c r="O3" s="12"/>
      <c r="P3" s="127">
        <v>3</v>
      </c>
      <c r="Q3" s="346" t="s">
        <v>121</v>
      </c>
      <c r="R3" s="12"/>
      <c r="S3" s="13"/>
      <c r="T3" s="12"/>
      <c r="U3" s="12"/>
      <c r="V3" s="127">
        <v>123</v>
      </c>
      <c r="W3" s="346" t="s">
        <v>121</v>
      </c>
      <c r="X3" s="12"/>
      <c r="Y3" s="12"/>
      <c r="Z3" s="346" t="s">
        <v>121</v>
      </c>
      <c r="AA3" s="127">
        <v>2</v>
      </c>
      <c r="AB3" s="12"/>
      <c r="AC3" s="127">
        <v>1</v>
      </c>
      <c r="AD3" s="346" t="s">
        <v>121</v>
      </c>
      <c r="AE3" s="12"/>
      <c r="AF3" s="12"/>
      <c r="AM3" s="4"/>
      <c r="AN3" s="4"/>
      <c r="AO3" s="4"/>
      <c r="BH3" s="4"/>
      <c r="BI3" s="4"/>
      <c r="BJ3" s="4"/>
      <c r="CC3" s="4"/>
      <c r="CD3" s="4"/>
      <c r="CE3" s="4"/>
      <c r="CX3" s="4"/>
      <c r="CY3" s="4"/>
      <c r="CZ3" s="4"/>
      <c r="DS3" s="4"/>
      <c r="DT3" s="4"/>
      <c r="DU3" s="4"/>
      <c r="EN3" s="4"/>
      <c r="EO3" s="4"/>
      <c r="EP3" s="4"/>
      <c r="FI3" s="4"/>
      <c r="FJ3" s="4"/>
      <c r="FK3" s="4"/>
    </row>
    <row r="4" spans="1:167" s="2" customFormat="1">
      <c r="A4" s="5">
        <v>0.34375</v>
      </c>
      <c r="B4" s="13"/>
      <c r="C4" s="13"/>
      <c r="D4" s="13"/>
      <c r="E4" s="13"/>
      <c r="F4" s="353">
        <v>1</v>
      </c>
      <c r="G4" s="13"/>
      <c r="H4" s="13"/>
      <c r="I4" s="13"/>
      <c r="J4" s="13"/>
      <c r="K4" s="13"/>
      <c r="L4" s="13"/>
      <c r="M4" s="13"/>
      <c r="N4" s="13"/>
      <c r="O4" s="13"/>
      <c r="P4" s="13"/>
      <c r="Q4" s="13"/>
      <c r="R4" s="13"/>
      <c r="S4" s="13"/>
      <c r="T4" s="13"/>
      <c r="U4" s="13"/>
      <c r="V4" s="13"/>
      <c r="W4" s="127" t="s">
        <v>121</v>
      </c>
      <c r="X4" s="13"/>
      <c r="Y4" s="13"/>
      <c r="Z4" s="127">
        <v>1</v>
      </c>
      <c r="AA4" s="13"/>
      <c r="AB4" s="13"/>
      <c r="AC4" s="13"/>
      <c r="AD4" s="35"/>
      <c r="AE4" s="13"/>
      <c r="AF4" s="13"/>
      <c r="AM4" s="4"/>
      <c r="AN4" s="4"/>
      <c r="AO4" s="4"/>
      <c r="BH4" s="4"/>
      <c r="BI4" s="4"/>
      <c r="BJ4" s="4"/>
      <c r="CC4" s="4"/>
      <c r="CD4" s="4"/>
      <c r="CE4" s="4"/>
      <c r="CX4" s="4"/>
      <c r="CY4" s="4"/>
      <c r="CZ4" s="4"/>
      <c r="DS4" s="4"/>
      <c r="DT4" s="4"/>
      <c r="DU4" s="4"/>
      <c r="EN4" s="4"/>
      <c r="EO4" s="4"/>
      <c r="EP4" s="4"/>
      <c r="FI4" s="4"/>
      <c r="FJ4" s="4"/>
      <c r="FK4" s="4"/>
    </row>
    <row r="5" spans="1:167" s="2" customFormat="1" ht="12.75" customHeight="1">
      <c r="A5" s="5">
        <v>0.35416666666666669</v>
      </c>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35"/>
      <c r="AE5" s="13"/>
      <c r="AF5" s="13"/>
      <c r="AI5" s="682" t="s">
        <v>117</v>
      </c>
      <c r="AJ5" s="682"/>
      <c r="AK5" s="682"/>
      <c r="AL5" s="682"/>
      <c r="AM5" s="682"/>
      <c r="AN5" s="682"/>
      <c r="AO5" s="682"/>
      <c r="AP5" s="682"/>
      <c r="AQ5" s="682"/>
      <c r="AR5" s="682"/>
      <c r="AS5" s="682"/>
      <c r="AT5" s="682"/>
      <c r="AU5" s="682"/>
      <c r="AV5" s="682"/>
      <c r="BH5" s="4"/>
      <c r="BI5" s="4"/>
      <c r="BJ5" s="4"/>
      <c r="CC5" s="4"/>
      <c r="CD5" s="4"/>
      <c r="CE5" s="4"/>
      <c r="CX5" s="4"/>
      <c r="CY5" s="4"/>
      <c r="CZ5" s="4"/>
      <c r="DS5" s="4"/>
      <c r="DT5" s="4"/>
      <c r="DU5" s="4"/>
      <c r="EN5" s="4"/>
      <c r="EO5" s="4"/>
      <c r="EP5" s="4"/>
      <c r="FI5" s="4"/>
      <c r="FJ5" s="4"/>
      <c r="FK5" s="4"/>
    </row>
    <row r="6" spans="1:167" s="2" customFormat="1">
      <c r="A6" s="5">
        <v>0.36458333333333331</v>
      </c>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35"/>
      <c r="AE6" s="13"/>
      <c r="AF6" s="13"/>
      <c r="AI6" s="682"/>
      <c r="AJ6" s="682"/>
      <c r="AK6" s="682"/>
      <c r="AL6" s="682"/>
      <c r="AM6" s="682"/>
      <c r="AN6" s="682"/>
      <c r="AO6" s="682"/>
      <c r="AP6" s="682"/>
      <c r="AQ6" s="682"/>
      <c r="AR6" s="682"/>
      <c r="AS6" s="682"/>
      <c r="AT6" s="682"/>
      <c r="AU6" s="682"/>
      <c r="AV6" s="682"/>
      <c r="BH6" s="4"/>
      <c r="BI6" s="4"/>
      <c r="BJ6" s="4"/>
      <c r="CC6" s="4"/>
      <c r="CD6" s="4"/>
      <c r="CE6" s="4"/>
      <c r="CX6" s="4"/>
      <c r="CY6" s="4"/>
      <c r="CZ6" s="4"/>
      <c r="DS6" s="4"/>
      <c r="DT6" s="4"/>
      <c r="DU6" s="4"/>
      <c r="EN6" s="4"/>
      <c r="EO6" s="4"/>
      <c r="EP6" s="4"/>
      <c r="FI6" s="4"/>
      <c r="FJ6" s="4"/>
      <c r="FK6" s="4"/>
    </row>
    <row r="7" spans="1:167" s="2" customFormat="1">
      <c r="A7" s="5">
        <v>0.375</v>
      </c>
      <c r="B7" s="13"/>
      <c r="C7" s="13"/>
      <c r="D7" s="13"/>
      <c r="E7" s="13"/>
      <c r="F7" s="127">
        <v>4</v>
      </c>
      <c r="G7" s="13"/>
      <c r="H7" s="127">
        <v>3</v>
      </c>
      <c r="I7" s="13"/>
      <c r="J7" s="13"/>
      <c r="K7" s="13"/>
      <c r="L7" s="13"/>
      <c r="M7" s="13"/>
      <c r="N7" s="13"/>
      <c r="O7" s="13"/>
      <c r="P7" s="13"/>
      <c r="Q7" s="13"/>
      <c r="R7" s="13"/>
      <c r="S7" s="13"/>
      <c r="T7" s="13"/>
      <c r="U7" s="13"/>
      <c r="V7" s="13"/>
      <c r="W7" s="13"/>
      <c r="X7" s="13"/>
      <c r="Y7" s="13"/>
      <c r="Z7" s="13"/>
      <c r="AA7" s="13"/>
      <c r="AB7" s="13"/>
      <c r="AC7" s="13"/>
      <c r="AD7" s="35"/>
      <c r="AE7" s="13"/>
      <c r="AF7" s="13"/>
      <c r="AI7" s="682"/>
      <c r="AJ7" s="682"/>
      <c r="AK7" s="682"/>
      <c r="AL7" s="682"/>
      <c r="AM7" s="682"/>
      <c r="AN7" s="682"/>
      <c r="AO7" s="682"/>
      <c r="AP7" s="682"/>
      <c r="AQ7" s="682"/>
      <c r="AR7" s="682"/>
      <c r="AS7" s="682"/>
      <c r="AT7" s="682"/>
      <c r="AU7" s="682"/>
      <c r="AV7" s="682"/>
      <c r="BH7" s="4"/>
      <c r="BI7" s="4"/>
      <c r="BJ7" s="4"/>
      <c r="CC7" s="4"/>
      <c r="CD7" s="4"/>
      <c r="CE7" s="4"/>
      <c r="CX7" s="4"/>
      <c r="CY7" s="4"/>
      <c r="CZ7" s="4"/>
      <c r="DS7" s="4"/>
      <c r="DT7" s="4"/>
      <c r="DU7" s="4"/>
      <c r="EN7" s="4"/>
      <c r="EO7" s="4"/>
      <c r="EP7" s="4"/>
      <c r="FI7" s="4"/>
      <c r="FJ7" s="4"/>
      <c r="FK7" s="4"/>
    </row>
    <row r="8" spans="1:167" s="2" customFormat="1">
      <c r="A8" s="5">
        <v>0.38541666666666702</v>
      </c>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35"/>
      <c r="AE8" s="13"/>
      <c r="AF8" s="13"/>
      <c r="AI8" s="682"/>
      <c r="AJ8" s="682"/>
      <c r="AK8" s="682"/>
      <c r="AL8" s="682"/>
      <c r="AM8" s="682"/>
      <c r="AN8" s="682"/>
      <c r="AO8" s="682"/>
      <c r="AP8" s="682"/>
      <c r="AQ8" s="682"/>
      <c r="AR8" s="682"/>
      <c r="AS8" s="682"/>
      <c r="AT8" s="682"/>
      <c r="AU8" s="682"/>
      <c r="AV8" s="682"/>
      <c r="BH8" s="4"/>
      <c r="BI8" s="4"/>
      <c r="BJ8" s="4"/>
      <c r="CC8" s="4"/>
      <c r="CD8" s="4"/>
      <c r="CE8" s="4"/>
      <c r="CX8" s="4"/>
      <c r="CY8" s="4"/>
      <c r="CZ8" s="4"/>
      <c r="DS8" s="4"/>
      <c r="DT8" s="4"/>
      <c r="DU8" s="4"/>
      <c r="EN8" s="4"/>
      <c r="EO8" s="4"/>
      <c r="EP8" s="4"/>
      <c r="FI8" s="4"/>
      <c r="FJ8" s="4"/>
      <c r="FK8" s="4"/>
    </row>
    <row r="9" spans="1:167" s="2" customFormat="1">
      <c r="A9" s="5">
        <v>0.39583333333333298</v>
      </c>
      <c r="B9" s="13"/>
      <c r="C9" s="13"/>
      <c r="D9" s="13"/>
      <c r="E9" s="13"/>
      <c r="F9" s="13"/>
      <c r="G9" s="13"/>
      <c r="H9" s="13"/>
      <c r="I9" s="13"/>
      <c r="J9" s="13"/>
      <c r="K9" s="13"/>
      <c r="L9" s="55"/>
      <c r="M9" s="13"/>
      <c r="N9" s="13"/>
      <c r="O9" s="13"/>
      <c r="P9" s="13"/>
      <c r="Q9" s="13"/>
      <c r="R9" s="13"/>
      <c r="S9" s="13"/>
      <c r="T9" s="13"/>
      <c r="U9" s="13"/>
      <c r="V9" s="13"/>
      <c r="W9" s="13"/>
      <c r="X9" s="13"/>
      <c r="Y9" s="13"/>
      <c r="Z9" s="13"/>
      <c r="AA9" s="13"/>
      <c r="AB9" s="13"/>
      <c r="AC9" s="13"/>
      <c r="AD9" s="35"/>
      <c r="AE9" s="13"/>
      <c r="AF9" s="13"/>
      <c r="AI9" s="682"/>
      <c r="AJ9" s="682"/>
      <c r="AK9" s="682"/>
      <c r="AL9" s="682"/>
      <c r="AM9" s="682"/>
      <c r="AN9" s="682"/>
      <c r="AO9" s="682"/>
      <c r="AP9" s="682"/>
      <c r="AQ9" s="682"/>
      <c r="AR9" s="682"/>
      <c r="AS9" s="682"/>
      <c r="AT9" s="682"/>
      <c r="AU9" s="682"/>
      <c r="AV9" s="682"/>
      <c r="BH9" s="4"/>
      <c r="BI9" s="4"/>
      <c r="BJ9" s="4"/>
      <c r="CC9" s="4"/>
      <c r="CD9" s="4"/>
      <c r="CE9" s="4"/>
      <c r="CX9" s="4"/>
      <c r="CY9" s="4"/>
      <c r="CZ9" s="4"/>
      <c r="DS9" s="4"/>
      <c r="DT9" s="4"/>
      <c r="DU9" s="4"/>
      <c r="EN9" s="4"/>
      <c r="EO9" s="4"/>
      <c r="EP9" s="4"/>
      <c r="FI9" s="4"/>
      <c r="FJ9" s="4"/>
      <c r="FK9" s="4"/>
    </row>
    <row r="10" spans="1:167" s="2" customFormat="1" ht="13.5" thickBot="1">
      <c r="A10" s="5">
        <v>0.40625</v>
      </c>
      <c r="B10" s="13"/>
      <c r="C10" s="13"/>
      <c r="D10" s="13"/>
      <c r="E10" s="13"/>
      <c r="F10" s="13"/>
      <c r="G10" s="13"/>
      <c r="H10" s="13"/>
      <c r="I10" s="13"/>
      <c r="J10" s="13"/>
      <c r="K10" s="13"/>
      <c r="L10" s="56"/>
      <c r="M10" s="13"/>
      <c r="N10" s="13"/>
      <c r="O10" s="13"/>
      <c r="P10" s="13"/>
      <c r="Q10" s="13"/>
      <c r="R10" s="13"/>
      <c r="S10" s="13"/>
      <c r="T10" s="13"/>
      <c r="U10" s="13"/>
      <c r="V10" s="13"/>
      <c r="W10" s="13"/>
      <c r="X10" s="13"/>
      <c r="Y10" s="13"/>
      <c r="Z10" s="13"/>
      <c r="AA10" s="13"/>
      <c r="AB10" s="13"/>
      <c r="AC10" s="13"/>
      <c r="AD10" s="35"/>
      <c r="AE10" s="13"/>
      <c r="AF10" s="13"/>
      <c r="AI10" s="682"/>
      <c r="AJ10" s="682"/>
      <c r="AK10" s="682"/>
      <c r="AL10" s="682"/>
      <c r="AM10" s="682"/>
      <c r="AN10" s="682"/>
      <c r="AO10" s="682"/>
      <c r="AP10" s="682"/>
      <c r="AQ10" s="682"/>
      <c r="AR10" s="682"/>
      <c r="AS10" s="682"/>
      <c r="AT10" s="682"/>
      <c r="AU10" s="682"/>
      <c r="AV10" s="682"/>
      <c r="BH10" s="4"/>
      <c r="BI10" s="4"/>
      <c r="BJ10" s="4"/>
      <c r="CC10" s="4"/>
      <c r="CD10" s="4"/>
      <c r="CE10" s="4"/>
      <c r="CX10" s="4"/>
      <c r="CY10" s="4"/>
      <c r="CZ10" s="4"/>
      <c r="DS10" s="4"/>
      <c r="DT10" s="4"/>
      <c r="DU10" s="4"/>
      <c r="EN10" s="4"/>
      <c r="EO10" s="4"/>
      <c r="EP10" s="4"/>
      <c r="FI10" s="4"/>
      <c r="FJ10" s="4"/>
      <c r="FK10" s="4"/>
    </row>
    <row r="11" spans="1:167" s="2" customFormat="1">
      <c r="A11" s="5">
        <v>0.41666666666666702</v>
      </c>
      <c r="B11" s="13"/>
      <c r="C11" s="13"/>
      <c r="D11" s="13"/>
      <c r="E11" s="127">
        <v>2</v>
      </c>
      <c r="F11" s="13"/>
      <c r="G11" s="13"/>
      <c r="H11" s="13"/>
      <c r="I11" s="13"/>
      <c r="J11" s="13"/>
      <c r="K11" s="13"/>
      <c r="L11" s="127">
        <v>3</v>
      </c>
      <c r="M11" s="127">
        <v>3</v>
      </c>
      <c r="N11" s="13"/>
      <c r="O11" s="13"/>
      <c r="P11" s="127">
        <v>5</v>
      </c>
      <c r="Q11" s="13"/>
      <c r="R11" s="13"/>
      <c r="S11" s="127">
        <v>8</v>
      </c>
      <c r="T11" s="127">
        <v>3</v>
      </c>
      <c r="U11" s="13"/>
      <c r="V11" s="13"/>
      <c r="W11" s="13"/>
      <c r="X11" s="13"/>
      <c r="Y11" s="13"/>
      <c r="Z11" s="13"/>
      <c r="AA11" s="13"/>
      <c r="AB11" s="13"/>
      <c r="AC11" s="346" t="s">
        <v>121</v>
      </c>
      <c r="AD11" s="35"/>
      <c r="AE11" s="13"/>
      <c r="AF11" s="13"/>
      <c r="AI11" s="682"/>
      <c r="AJ11" s="682"/>
      <c r="AK11" s="682"/>
      <c r="AL11" s="682"/>
      <c r="AM11" s="682"/>
      <c r="AN11" s="682"/>
      <c r="AO11" s="682"/>
      <c r="AP11" s="682"/>
      <c r="AQ11" s="682"/>
      <c r="AR11" s="682"/>
      <c r="AS11" s="682"/>
      <c r="AT11" s="682"/>
      <c r="AU11" s="682"/>
      <c r="AV11" s="682"/>
      <c r="BH11" s="4"/>
      <c r="BI11" s="4"/>
      <c r="BJ11" s="4"/>
      <c r="CC11" s="4"/>
      <c r="CD11" s="4"/>
      <c r="CE11" s="4"/>
      <c r="CX11" s="4"/>
      <c r="CY11" s="4"/>
      <c r="CZ11" s="4"/>
      <c r="DS11" s="4"/>
      <c r="DT11" s="4"/>
      <c r="DU11" s="4"/>
      <c r="EN11" s="4"/>
      <c r="EO11" s="4"/>
      <c r="EP11" s="4"/>
      <c r="FI11" s="4"/>
      <c r="FJ11" s="4"/>
      <c r="FK11" s="4"/>
    </row>
    <row r="12" spans="1:167" s="2" customFormat="1">
      <c r="A12" s="5">
        <v>0.42708333333333298</v>
      </c>
      <c r="B12" s="13"/>
      <c r="C12" s="13"/>
      <c r="D12" s="13"/>
      <c r="E12" s="13"/>
      <c r="F12" s="13"/>
      <c r="G12" s="13"/>
      <c r="H12" s="13"/>
      <c r="I12" s="13"/>
      <c r="J12" s="13"/>
      <c r="K12" s="13"/>
      <c r="L12" s="13"/>
      <c r="M12" s="127">
        <v>3</v>
      </c>
      <c r="N12" s="13"/>
      <c r="O12" s="127">
        <v>3</v>
      </c>
      <c r="P12" s="13"/>
      <c r="Q12" s="13"/>
      <c r="R12" s="13"/>
      <c r="S12" s="13"/>
      <c r="T12" s="13"/>
      <c r="U12" s="13"/>
      <c r="V12" s="13"/>
      <c r="W12" s="13"/>
      <c r="X12" s="13"/>
      <c r="Y12" s="13"/>
      <c r="Z12" s="13"/>
      <c r="AA12" s="13"/>
      <c r="AB12" s="13"/>
      <c r="AC12" s="13"/>
      <c r="AD12" s="35"/>
      <c r="AE12" s="13"/>
      <c r="AF12" s="13"/>
      <c r="AI12" s="682"/>
      <c r="AJ12" s="682"/>
      <c r="AK12" s="682"/>
      <c r="AL12" s="682"/>
      <c r="AM12" s="682"/>
      <c r="AN12" s="682"/>
      <c r="AO12" s="682"/>
      <c r="AP12" s="682"/>
      <c r="AQ12" s="682"/>
      <c r="AR12" s="682"/>
      <c r="AS12" s="682"/>
      <c r="AT12" s="682"/>
      <c r="AU12" s="682"/>
      <c r="AV12" s="682"/>
      <c r="BH12" s="4"/>
      <c r="BI12" s="4"/>
      <c r="BJ12" s="4"/>
      <c r="CC12" s="4"/>
      <c r="CD12" s="4"/>
      <c r="CE12" s="4"/>
      <c r="CX12" s="4"/>
      <c r="CY12" s="4"/>
      <c r="CZ12" s="4"/>
      <c r="DS12" s="4"/>
      <c r="DT12" s="4"/>
      <c r="DU12" s="4"/>
      <c r="EN12" s="4"/>
      <c r="EO12" s="4"/>
      <c r="EP12" s="4"/>
      <c r="FI12" s="4"/>
      <c r="FJ12" s="4"/>
      <c r="FK12" s="4"/>
    </row>
    <row r="13" spans="1:167" s="2" customFormat="1">
      <c r="A13" s="5">
        <v>0.4375</v>
      </c>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35"/>
      <c r="AE13" s="13"/>
      <c r="AF13" s="13"/>
      <c r="AI13" s="682"/>
      <c r="AJ13" s="682"/>
      <c r="AK13" s="682"/>
      <c r="AL13" s="682"/>
      <c r="AM13" s="682"/>
      <c r="AN13" s="682"/>
      <c r="AO13" s="682"/>
      <c r="AP13" s="682"/>
      <c r="AQ13" s="682"/>
      <c r="AR13" s="682"/>
      <c r="AS13" s="682"/>
      <c r="AT13" s="682"/>
      <c r="AU13" s="682"/>
      <c r="AV13" s="682"/>
      <c r="BH13" s="4"/>
      <c r="BI13" s="4"/>
      <c r="BJ13" s="4"/>
      <c r="CC13" s="4"/>
      <c r="CD13" s="4"/>
      <c r="CE13" s="4"/>
      <c r="CX13" s="4"/>
      <c r="CY13" s="4"/>
      <c r="CZ13" s="4"/>
      <c r="DS13" s="4"/>
      <c r="DT13" s="4"/>
      <c r="DU13" s="4"/>
      <c r="EN13" s="4"/>
      <c r="EO13" s="4"/>
      <c r="EP13" s="4"/>
      <c r="FI13" s="4"/>
      <c r="FJ13" s="4"/>
      <c r="FK13" s="4"/>
    </row>
    <row r="14" spans="1:167" s="2" customFormat="1">
      <c r="A14" s="5">
        <v>0.44791666666666702</v>
      </c>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35"/>
      <c r="AE14" s="13"/>
      <c r="AF14" s="13"/>
      <c r="AI14" s="682"/>
      <c r="AJ14" s="682"/>
      <c r="AK14" s="682"/>
      <c r="AL14" s="682"/>
      <c r="AM14" s="682"/>
      <c r="AN14" s="682"/>
      <c r="AO14" s="682"/>
      <c r="AP14" s="682"/>
      <c r="AQ14" s="682"/>
      <c r="AR14" s="682"/>
      <c r="AS14" s="682"/>
      <c r="AT14" s="682"/>
      <c r="AU14" s="682"/>
      <c r="AV14" s="682"/>
      <c r="BH14" s="4"/>
      <c r="BI14" s="4"/>
      <c r="BJ14" s="4"/>
      <c r="CC14" s="4"/>
      <c r="CD14" s="4"/>
      <c r="CE14" s="4"/>
      <c r="CX14" s="4"/>
      <c r="CY14" s="4"/>
      <c r="CZ14" s="4"/>
      <c r="DS14" s="4"/>
      <c r="DT14" s="4"/>
      <c r="DU14" s="4"/>
      <c r="EN14" s="4"/>
      <c r="EO14" s="4"/>
      <c r="EP14" s="4"/>
      <c r="FI14" s="4"/>
      <c r="FJ14" s="4"/>
      <c r="FK14" s="4"/>
    </row>
    <row r="15" spans="1:167" s="2" customFormat="1">
      <c r="A15" s="5">
        <v>0.45833333333333298</v>
      </c>
      <c r="B15" s="51"/>
      <c r="C15" s="51"/>
      <c r="D15" s="51"/>
      <c r="E15" s="51"/>
      <c r="F15" s="51"/>
      <c r="G15" s="51"/>
      <c r="H15" s="51"/>
      <c r="I15" s="51"/>
      <c r="J15" s="13"/>
      <c r="K15" s="51"/>
      <c r="L15" s="51"/>
      <c r="M15" s="51"/>
      <c r="N15" s="51"/>
      <c r="O15" s="51"/>
      <c r="P15" s="51"/>
      <c r="Q15" s="51"/>
      <c r="R15" s="51"/>
      <c r="S15" s="51"/>
      <c r="T15" s="51"/>
      <c r="U15" s="51"/>
      <c r="V15" s="51"/>
      <c r="W15" s="51"/>
      <c r="X15" s="51"/>
      <c r="Y15" s="51"/>
      <c r="Z15" s="51"/>
      <c r="AA15" s="51"/>
      <c r="AB15" s="51"/>
      <c r="AC15" s="51"/>
      <c r="AD15" s="36"/>
      <c r="AE15" s="51"/>
      <c r="AF15" s="51"/>
      <c r="AI15" s="682"/>
      <c r="AJ15" s="682"/>
      <c r="AK15" s="682"/>
      <c r="AL15" s="682"/>
      <c r="AM15" s="682"/>
      <c r="AN15" s="682"/>
      <c r="AO15" s="682"/>
      <c r="AP15" s="682"/>
      <c r="AQ15" s="682"/>
      <c r="AR15" s="682"/>
      <c r="AS15" s="682"/>
      <c r="AT15" s="682"/>
      <c r="AU15" s="682"/>
      <c r="AV15" s="682"/>
      <c r="BH15" s="4"/>
      <c r="BI15" s="4"/>
      <c r="BJ15" s="4"/>
      <c r="CC15" s="4"/>
      <c r="CD15" s="4"/>
      <c r="CE15" s="4"/>
      <c r="CX15" s="4"/>
      <c r="CY15" s="4"/>
      <c r="CZ15" s="4"/>
      <c r="DS15" s="4"/>
      <c r="DT15" s="4"/>
      <c r="DU15" s="4"/>
      <c r="EN15" s="4"/>
      <c r="EO15" s="4"/>
      <c r="EP15" s="4"/>
      <c r="FI15" s="4"/>
      <c r="FJ15" s="4"/>
      <c r="FK15" s="4"/>
    </row>
    <row r="16" spans="1:167" s="2" customFormat="1">
      <c r="A16" s="5">
        <v>0.46875</v>
      </c>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35"/>
      <c r="AE16" s="13"/>
      <c r="AF16" s="13"/>
      <c r="AI16" s="682"/>
      <c r="AJ16" s="682"/>
      <c r="AK16" s="682"/>
      <c r="AL16" s="682"/>
      <c r="AM16" s="682"/>
      <c r="AN16" s="682"/>
      <c r="AO16" s="682"/>
      <c r="AP16" s="682"/>
      <c r="AQ16" s="682"/>
      <c r="AR16" s="682"/>
      <c r="AS16" s="682"/>
      <c r="AT16" s="682"/>
      <c r="AU16" s="682"/>
      <c r="AV16" s="682"/>
      <c r="BH16" s="4"/>
      <c r="BI16" s="4"/>
      <c r="BJ16" s="4"/>
      <c r="CC16" s="4"/>
      <c r="CD16" s="4"/>
      <c r="CE16" s="4"/>
      <c r="CX16" s="4"/>
      <c r="CY16" s="4"/>
      <c r="CZ16" s="4"/>
      <c r="DS16" s="4"/>
      <c r="DT16" s="4"/>
      <c r="DU16" s="4"/>
      <c r="EN16" s="4"/>
      <c r="EO16" s="4"/>
      <c r="EP16" s="4"/>
      <c r="FI16" s="4"/>
      <c r="FJ16" s="4"/>
      <c r="FK16" s="4"/>
    </row>
    <row r="17" spans="1:167" s="2" customFormat="1">
      <c r="A17" s="5">
        <v>0.47916666666666702</v>
      </c>
      <c r="B17" s="13"/>
      <c r="C17" s="13"/>
      <c r="D17" s="13"/>
      <c r="E17" s="13"/>
      <c r="F17" s="13"/>
      <c r="G17" s="13"/>
      <c r="H17" s="13"/>
      <c r="I17" s="13"/>
      <c r="J17" s="13"/>
      <c r="K17" s="13"/>
      <c r="L17" s="56"/>
      <c r="M17" s="13"/>
      <c r="N17" s="13"/>
      <c r="O17" s="13"/>
      <c r="P17" s="13"/>
      <c r="Q17" s="13"/>
      <c r="R17" s="13"/>
      <c r="S17" s="13"/>
      <c r="T17" s="13"/>
      <c r="U17" s="13"/>
      <c r="V17" s="13"/>
      <c r="W17" s="13"/>
      <c r="X17" s="13"/>
      <c r="Y17" s="13"/>
      <c r="Z17" s="13"/>
      <c r="AA17" s="13"/>
      <c r="AB17" s="13"/>
      <c r="AC17" s="13"/>
      <c r="AD17" s="35"/>
      <c r="AE17" s="13"/>
      <c r="AF17" s="13"/>
      <c r="AI17" s="9"/>
      <c r="AJ17" s="9"/>
      <c r="AK17" s="9"/>
      <c r="AL17" s="9"/>
      <c r="AM17" s="9"/>
      <c r="AN17" s="9"/>
      <c r="AO17" s="9"/>
      <c r="AP17" s="9"/>
      <c r="AQ17" s="9"/>
      <c r="AR17" s="9"/>
      <c r="AS17" s="9"/>
      <c r="AT17" s="9"/>
      <c r="AU17" s="9"/>
      <c r="AV17" s="9"/>
      <c r="BH17" s="4"/>
      <c r="BI17" s="4"/>
      <c r="BJ17" s="4"/>
      <c r="CC17" s="4"/>
      <c r="CD17" s="4"/>
      <c r="CE17" s="4"/>
      <c r="CX17" s="4"/>
      <c r="CY17" s="4"/>
      <c r="CZ17" s="4"/>
      <c r="DS17" s="4"/>
      <c r="DT17" s="4"/>
      <c r="DU17" s="4"/>
      <c r="EN17" s="4"/>
      <c r="EO17" s="4"/>
      <c r="EP17" s="4"/>
      <c r="FI17" s="4"/>
      <c r="FJ17" s="4"/>
      <c r="FK17" s="4"/>
    </row>
    <row r="18" spans="1:167" s="2" customFormat="1">
      <c r="A18" s="5">
        <v>0.48958333333333298</v>
      </c>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35"/>
      <c r="AE18" s="13"/>
      <c r="AF18" s="13"/>
      <c r="AI18" s="684" t="s">
        <v>115</v>
      </c>
      <c r="AJ18" s="684"/>
      <c r="AV18" s="9"/>
      <c r="BH18" s="4"/>
      <c r="BI18" s="4"/>
      <c r="BJ18" s="4"/>
      <c r="CC18" s="4"/>
      <c r="CD18" s="4"/>
      <c r="CE18" s="4"/>
      <c r="CX18" s="4"/>
      <c r="CY18" s="4"/>
      <c r="CZ18" s="4"/>
      <c r="DS18" s="4"/>
      <c r="DT18" s="4"/>
      <c r="DU18" s="4"/>
      <c r="EN18" s="4"/>
      <c r="EO18" s="4"/>
      <c r="EP18" s="4"/>
      <c r="FI18" s="4"/>
      <c r="FJ18" s="4"/>
      <c r="FK18" s="4"/>
    </row>
    <row r="19" spans="1:167" s="2" customFormat="1">
      <c r="A19" s="5">
        <v>0.5</v>
      </c>
      <c r="B19" s="13"/>
      <c r="C19" s="13"/>
      <c r="D19" s="13"/>
      <c r="E19" s="13"/>
      <c r="F19" s="13"/>
      <c r="G19" s="13"/>
      <c r="H19" s="13"/>
      <c r="I19" s="13"/>
      <c r="J19" s="13"/>
      <c r="K19" s="13"/>
      <c r="L19" s="13"/>
      <c r="M19" s="13"/>
      <c r="N19" s="13"/>
      <c r="O19" s="13"/>
      <c r="P19" s="13"/>
      <c r="Q19" s="13"/>
      <c r="R19" s="13"/>
      <c r="S19" s="13"/>
      <c r="T19" s="13"/>
      <c r="U19" s="127">
        <v>3</v>
      </c>
      <c r="V19" s="13"/>
      <c r="W19" s="13"/>
      <c r="X19" s="13"/>
      <c r="Y19" s="13"/>
      <c r="Z19" s="13"/>
      <c r="AA19" s="13"/>
      <c r="AB19" s="13"/>
      <c r="AC19" s="13"/>
      <c r="AD19" s="35"/>
      <c r="AE19" s="13"/>
      <c r="AF19" s="13"/>
      <c r="AV19" s="9"/>
      <c r="BH19" s="4"/>
      <c r="BI19" s="4"/>
      <c r="BJ19" s="4"/>
      <c r="CC19" s="4"/>
      <c r="CD19" s="4"/>
      <c r="CE19" s="4"/>
      <c r="CX19" s="4"/>
      <c r="CY19" s="4"/>
      <c r="CZ19" s="4"/>
      <c r="DS19" s="4"/>
      <c r="DT19" s="4"/>
      <c r="DU19" s="4"/>
      <c r="EN19" s="4"/>
      <c r="EO19" s="4"/>
      <c r="EP19" s="4"/>
      <c r="FI19" s="4"/>
      <c r="FJ19" s="4"/>
      <c r="FK19" s="4"/>
    </row>
    <row r="20" spans="1:167" s="2" customFormat="1">
      <c r="A20" s="5">
        <v>0.51041666666666696</v>
      </c>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35"/>
      <c r="AE20" s="13"/>
      <c r="AF20" s="13"/>
      <c r="AI20" s="6"/>
      <c r="AJ20" s="7"/>
      <c r="AK20" s="679" t="s">
        <v>0</v>
      </c>
      <c r="AL20" s="679"/>
      <c r="AM20" s="679"/>
      <c r="AN20" s="679"/>
      <c r="AO20" s="9"/>
      <c r="AP20" s="8"/>
      <c r="AQ20" s="7"/>
      <c r="AR20" s="679" t="s">
        <v>1</v>
      </c>
      <c r="AS20" s="679"/>
      <c r="AT20" s="679"/>
      <c r="AU20" s="679"/>
      <c r="BH20" s="4"/>
      <c r="BI20" s="4"/>
      <c r="BJ20" s="4"/>
      <c r="CC20" s="4"/>
      <c r="CD20" s="4"/>
      <c r="CE20" s="4"/>
      <c r="CX20" s="4"/>
      <c r="CY20" s="4"/>
      <c r="CZ20" s="4"/>
      <c r="DS20" s="4"/>
      <c r="DT20" s="4"/>
      <c r="DU20" s="4"/>
      <c r="EN20" s="4"/>
      <c r="EO20" s="4"/>
      <c r="EP20" s="4"/>
      <c r="FI20" s="4"/>
      <c r="FJ20" s="4"/>
      <c r="FK20" s="4"/>
    </row>
    <row r="21" spans="1:167" s="2" customFormat="1">
      <c r="A21" s="5">
        <v>0.52083333333333304</v>
      </c>
      <c r="B21" s="13"/>
      <c r="C21" s="13"/>
      <c r="D21" s="13"/>
      <c r="E21" s="13"/>
      <c r="F21" s="127" t="s">
        <v>121</v>
      </c>
      <c r="G21" s="13"/>
      <c r="H21" s="13"/>
      <c r="I21" s="13"/>
      <c r="J21" s="13"/>
      <c r="K21" s="13"/>
      <c r="L21" s="13"/>
      <c r="M21" s="13"/>
      <c r="N21" s="13"/>
      <c r="O21" s="13"/>
      <c r="P21" s="13"/>
      <c r="Q21" s="13"/>
      <c r="R21" s="13"/>
      <c r="S21" s="13"/>
      <c r="T21" s="13"/>
      <c r="U21" s="13"/>
      <c r="V21" s="13"/>
      <c r="W21" s="13"/>
      <c r="X21" s="13"/>
      <c r="Y21" s="13"/>
      <c r="Z21" s="13"/>
      <c r="AA21" s="13"/>
      <c r="AB21" s="13"/>
      <c r="AC21" s="13"/>
      <c r="AD21" s="35"/>
      <c r="AE21" s="13"/>
      <c r="AF21" s="13"/>
      <c r="AI21" s="9"/>
      <c r="AJ21" s="9"/>
      <c r="AK21" s="9"/>
      <c r="AL21" s="9"/>
      <c r="AM21" s="9"/>
      <c r="AN21" s="9"/>
      <c r="AO21" s="9"/>
      <c r="AP21" s="9"/>
      <c r="AQ21" s="9"/>
      <c r="AR21" s="9"/>
      <c r="AS21" s="9"/>
      <c r="AT21" s="9"/>
      <c r="AU21" s="9"/>
      <c r="AV21" s="9"/>
      <c r="BH21" s="4"/>
      <c r="BI21" s="4"/>
      <c r="BJ21" s="4"/>
      <c r="CC21" s="4"/>
      <c r="CD21" s="4"/>
      <c r="CE21" s="4"/>
      <c r="CX21" s="4"/>
      <c r="CY21" s="4"/>
      <c r="CZ21" s="4"/>
      <c r="DS21" s="4"/>
      <c r="DT21" s="4"/>
      <c r="DU21" s="4"/>
      <c r="EN21" s="4"/>
      <c r="EO21" s="4"/>
      <c r="EP21" s="4"/>
      <c r="FI21" s="4"/>
      <c r="FJ21" s="4"/>
      <c r="FK21" s="4"/>
    </row>
    <row r="22" spans="1:167" s="2" customFormat="1">
      <c r="A22" s="5">
        <v>0.53125</v>
      </c>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35"/>
      <c r="AE22" s="13"/>
      <c r="AF22" s="13"/>
      <c r="AV22" s="9"/>
      <c r="BH22" s="4"/>
      <c r="BI22" s="4"/>
      <c r="BJ22" s="4"/>
      <c r="CC22" s="4"/>
      <c r="CD22" s="4"/>
      <c r="CE22" s="4"/>
      <c r="CX22" s="4"/>
      <c r="CY22" s="4"/>
      <c r="CZ22" s="4"/>
      <c r="DS22" s="4"/>
      <c r="DT22" s="4"/>
      <c r="DU22" s="4"/>
      <c r="EN22" s="4"/>
      <c r="EO22" s="4"/>
      <c r="EP22" s="4"/>
      <c r="FI22" s="4"/>
      <c r="FJ22" s="4"/>
      <c r="FK22" s="4"/>
    </row>
    <row r="23" spans="1:167" s="2" customFormat="1">
      <c r="A23" s="5">
        <v>0.54166666666666696</v>
      </c>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35"/>
      <c r="AE23" s="13"/>
      <c r="AF23" s="13"/>
      <c r="AI23" s="9"/>
      <c r="AJ23" s="9"/>
      <c r="AK23" s="9"/>
      <c r="AL23" s="9"/>
      <c r="AM23" s="9"/>
      <c r="AN23" s="9"/>
      <c r="AO23" s="9"/>
      <c r="AP23" s="9"/>
      <c r="AQ23" s="9"/>
      <c r="AR23" s="9"/>
      <c r="AS23" s="9"/>
      <c r="AT23" s="9"/>
      <c r="AU23" s="9"/>
      <c r="AV23" s="9"/>
      <c r="BH23" s="4"/>
      <c r="BI23" s="4"/>
      <c r="BJ23" s="4"/>
      <c r="CC23" s="4"/>
      <c r="CD23" s="4"/>
      <c r="CE23" s="4"/>
      <c r="CX23" s="4"/>
      <c r="CY23" s="4"/>
      <c r="CZ23" s="4"/>
      <c r="DS23" s="4"/>
      <c r="DT23" s="4"/>
      <c r="DU23" s="4"/>
      <c r="EN23" s="4"/>
      <c r="EO23" s="4"/>
      <c r="EP23" s="4"/>
      <c r="FI23" s="4"/>
      <c r="FJ23" s="4"/>
      <c r="FK23" s="4"/>
    </row>
    <row r="24" spans="1:167" s="2" customFormat="1">
      <c r="A24" s="5">
        <v>0.55208333333333304</v>
      </c>
      <c r="B24" s="13"/>
      <c r="C24" s="13"/>
      <c r="D24" s="13"/>
      <c r="E24" s="352"/>
      <c r="F24" s="13"/>
      <c r="G24" s="13"/>
      <c r="H24" s="13"/>
      <c r="I24" s="13"/>
      <c r="J24" s="13"/>
      <c r="K24" s="13"/>
      <c r="L24" s="13"/>
      <c r="M24" s="13"/>
      <c r="N24" s="13"/>
      <c r="O24" s="13"/>
      <c r="P24" s="13"/>
      <c r="Q24" s="13"/>
      <c r="R24" s="13"/>
      <c r="S24" s="13"/>
      <c r="T24" s="13"/>
      <c r="U24" s="13"/>
      <c r="V24" s="13"/>
      <c r="W24" s="13"/>
      <c r="X24" s="13"/>
      <c r="Y24" s="13"/>
      <c r="Z24" s="13"/>
      <c r="AA24" s="13"/>
      <c r="AB24" s="13"/>
      <c r="AC24" s="13"/>
      <c r="AD24" s="35"/>
      <c r="AE24" s="13"/>
      <c r="AF24" s="13"/>
      <c r="AI24" s="683"/>
      <c r="AJ24" s="683"/>
      <c r="BH24" s="4"/>
      <c r="BI24" s="4"/>
      <c r="BJ24" s="4"/>
      <c r="CC24" s="4"/>
      <c r="CD24" s="4"/>
      <c r="CE24" s="4"/>
      <c r="CX24" s="4"/>
      <c r="CY24" s="4"/>
      <c r="CZ24" s="4"/>
      <c r="DS24" s="4"/>
      <c r="DT24" s="4"/>
      <c r="DU24" s="4"/>
      <c r="EN24" s="4"/>
      <c r="EO24" s="4"/>
      <c r="EP24" s="4"/>
      <c r="FI24" s="4"/>
      <c r="FJ24" s="4"/>
      <c r="FK24" s="4"/>
    </row>
    <row r="25" spans="1:167" s="2" customFormat="1">
      <c r="A25" s="5">
        <v>0.5625</v>
      </c>
      <c r="B25" s="13"/>
      <c r="C25" s="13"/>
      <c r="D25" s="13"/>
      <c r="E25" s="353">
        <v>1</v>
      </c>
      <c r="F25" s="13"/>
      <c r="G25" s="127">
        <v>4</v>
      </c>
      <c r="H25" s="13"/>
      <c r="I25" s="127">
        <v>3</v>
      </c>
      <c r="J25" s="13"/>
      <c r="K25" s="13"/>
      <c r="L25" s="13"/>
      <c r="M25" s="13"/>
      <c r="N25" s="127">
        <v>2</v>
      </c>
      <c r="O25" s="127">
        <v>3</v>
      </c>
      <c r="P25" s="127">
        <v>3</v>
      </c>
      <c r="Q25" s="13"/>
      <c r="R25" s="13"/>
      <c r="S25" s="13"/>
      <c r="T25" s="13"/>
      <c r="U25" s="127">
        <v>2</v>
      </c>
      <c r="V25" s="13"/>
      <c r="W25" s="13"/>
      <c r="X25" s="13"/>
      <c r="Y25" s="13"/>
      <c r="Z25" s="13"/>
      <c r="AA25" s="13"/>
      <c r="AB25" s="13"/>
      <c r="AC25" s="13"/>
      <c r="AD25" s="35"/>
      <c r="AE25" s="13"/>
      <c r="AF25" s="13"/>
      <c r="AK25" s="137" t="str">
        <f>HYPERLINK("\\risintra-dept\DEPT\AFA\CAL\3000_GAL\3400_ESQUADRILHAS\3490_COMUM\MAPA_GM\GW","Arquivo de Documentos")</f>
        <v>Arquivo de Documentos</v>
      </c>
      <c r="AM25" s="4"/>
      <c r="AN25" s="4"/>
      <c r="AO25" s="4"/>
      <c r="BH25" s="4"/>
      <c r="BI25" s="4"/>
      <c r="BJ25" s="4"/>
      <c r="CC25" s="4"/>
      <c r="CD25" s="4"/>
      <c r="CE25" s="4"/>
      <c r="CX25" s="4"/>
      <c r="CY25" s="4"/>
      <c r="CZ25" s="4"/>
      <c r="DS25" s="4"/>
      <c r="DT25" s="4"/>
      <c r="DU25" s="4"/>
      <c r="EN25" s="4"/>
      <c r="EO25" s="4"/>
      <c r="EP25" s="4"/>
      <c r="FI25" s="4"/>
      <c r="FJ25" s="4"/>
      <c r="FK25" s="4"/>
    </row>
    <row r="26" spans="1:167" s="2" customFormat="1">
      <c r="A26" s="5">
        <v>0.57291666666666696</v>
      </c>
      <c r="B26" s="13"/>
      <c r="C26" s="13"/>
      <c r="D26" s="13"/>
      <c r="E26" s="13"/>
      <c r="F26" s="13"/>
      <c r="G26" s="127">
        <v>3</v>
      </c>
      <c r="H26" s="13"/>
      <c r="I26" s="13"/>
      <c r="J26" s="13"/>
      <c r="K26" s="13"/>
      <c r="L26" s="13"/>
      <c r="M26" s="13"/>
      <c r="N26" s="13"/>
      <c r="O26" s="13"/>
      <c r="P26" s="13"/>
      <c r="Q26" s="13"/>
      <c r="R26" s="13"/>
      <c r="S26" s="13"/>
      <c r="T26" s="13"/>
      <c r="U26" s="127">
        <v>3</v>
      </c>
      <c r="V26" s="13"/>
      <c r="W26" s="13"/>
      <c r="X26" s="13"/>
      <c r="Y26" s="13"/>
      <c r="Z26" s="13"/>
      <c r="AA26" s="13"/>
      <c r="AB26" s="13"/>
      <c r="AC26" s="13"/>
      <c r="AD26" s="35"/>
      <c r="AE26" s="13"/>
      <c r="AF26" s="13"/>
      <c r="AI26" s="7"/>
      <c r="AK26" s="7"/>
      <c r="AL26" s="9"/>
      <c r="AM26" s="7"/>
      <c r="AN26" s="9"/>
      <c r="AO26" s="7"/>
      <c r="AP26" s="9"/>
      <c r="AQ26" s="7"/>
      <c r="AR26" s="9"/>
      <c r="AS26" s="7"/>
      <c r="BH26" s="4"/>
      <c r="BI26" s="4"/>
      <c r="BJ26" s="4"/>
      <c r="CC26" s="4"/>
      <c r="CD26" s="4"/>
      <c r="CE26" s="4"/>
      <c r="CX26" s="4"/>
      <c r="CY26" s="4"/>
      <c r="CZ26" s="4"/>
      <c r="DS26" s="4"/>
      <c r="DT26" s="4"/>
      <c r="DU26" s="4"/>
      <c r="EN26" s="4"/>
      <c r="EO26" s="4"/>
      <c r="EP26" s="4"/>
      <c r="FI26" s="4"/>
      <c r="FJ26" s="4"/>
      <c r="FK26" s="4"/>
    </row>
    <row r="27" spans="1:167" s="2" customFormat="1">
      <c r="A27" s="5">
        <v>0.58333333333333304</v>
      </c>
      <c r="B27" s="13"/>
      <c r="C27" s="13"/>
      <c r="D27" s="13"/>
      <c r="E27" s="13"/>
      <c r="F27" s="13"/>
      <c r="G27" s="127">
        <v>1</v>
      </c>
      <c r="H27" s="13"/>
      <c r="I27" s="13"/>
      <c r="J27" s="13"/>
      <c r="K27" s="13"/>
      <c r="L27" s="13"/>
      <c r="M27" s="127">
        <v>3</v>
      </c>
      <c r="N27" s="13"/>
      <c r="O27" s="13"/>
      <c r="P27" s="13"/>
      <c r="Q27" s="13"/>
      <c r="R27" s="13"/>
      <c r="S27" s="13"/>
      <c r="T27" s="13"/>
      <c r="U27" s="127" t="s">
        <v>121</v>
      </c>
      <c r="V27" s="136"/>
      <c r="W27" s="136"/>
      <c r="X27" s="13"/>
      <c r="Y27" s="13"/>
      <c r="Z27" s="13"/>
      <c r="AA27" s="13"/>
      <c r="AB27" s="13"/>
      <c r="AC27" s="13"/>
      <c r="AD27" s="35"/>
      <c r="AE27" s="13"/>
      <c r="AF27" s="13"/>
      <c r="AM27" s="4"/>
      <c r="AN27" s="4"/>
      <c r="AO27" s="4"/>
      <c r="BH27" s="4"/>
      <c r="BI27" s="4"/>
      <c r="BJ27" s="4"/>
      <c r="CC27" s="4"/>
      <c r="CD27" s="4"/>
      <c r="CE27" s="4"/>
      <c r="CX27" s="4"/>
      <c r="CY27" s="4"/>
      <c r="CZ27" s="4"/>
      <c r="DS27" s="4"/>
      <c r="DT27" s="4"/>
      <c r="DU27" s="4"/>
      <c r="EN27" s="4"/>
      <c r="EO27" s="4"/>
      <c r="EP27" s="4"/>
      <c r="FI27" s="4"/>
      <c r="FJ27" s="4"/>
      <c r="FK27" s="4"/>
    </row>
    <row r="28" spans="1:167" s="2" customFormat="1">
      <c r="A28" s="5">
        <v>0.59375</v>
      </c>
      <c r="B28" s="13"/>
      <c r="C28" s="13"/>
      <c r="D28" s="13"/>
      <c r="E28" s="13"/>
      <c r="F28" s="13"/>
      <c r="G28" s="13"/>
      <c r="H28" s="13"/>
      <c r="I28" s="13"/>
      <c r="J28" s="13"/>
      <c r="K28" s="13"/>
      <c r="L28" s="13"/>
      <c r="M28" s="13"/>
      <c r="N28" s="13"/>
      <c r="O28" s="13"/>
      <c r="P28" s="13"/>
      <c r="Q28" s="13"/>
      <c r="R28" s="13"/>
      <c r="S28" s="13"/>
      <c r="T28" s="13"/>
      <c r="U28" s="13"/>
      <c r="V28" s="13"/>
      <c r="W28" s="13"/>
      <c r="X28" s="13"/>
      <c r="Y28" s="13"/>
      <c r="Z28" s="358">
        <v>1</v>
      </c>
      <c r="AA28" s="13"/>
      <c r="AB28" s="13"/>
      <c r="AC28" s="13"/>
      <c r="AD28" s="35"/>
      <c r="AE28" s="13"/>
      <c r="AF28" s="13"/>
      <c r="AM28" s="4"/>
      <c r="AN28" s="4"/>
      <c r="AO28" s="4"/>
      <c r="BH28" s="4"/>
      <c r="BI28" s="4"/>
      <c r="BJ28" s="4"/>
      <c r="CC28" s="4"/>
      <c r="CD28" s="4"/>
      <c r="CE28" s="4"/>
      <c r="CX28" s="4"/>
      <c r="CY28" s="4"/>
      <c r="CZ28" s="4"/>
      <c r="DS28" s="4"/>
      <c r="DT28" s="4"/>
      <c r="DU28" s="4"/>
      <c r="EN28" s="4"/>
      <c r="EO28" s="4"/>
      <c r="EP28" s="4"/>
      <c r="FI28" s="4"/>
      <c r="FJ28" s="4"/>
      <c r="FK28" s="4"/>
    </row>
    <row r="29" spans="1:167" s="2" customFormat="1">
      <c r="A29" s="5">
        <v>0.60416666666666696</v>
      </c>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35"/>
      <c r="AE29" s="13"/>
      <c r="AF29" s="13"/>
      <c r="AM29" s="4"/>
      <c r="AN29" s="4"/>
      <c r="AO29" s="4"/>
      <c r="BH29" s="4"/>
      <c r="BI29" s="4"/>
      <c r="BJ29" s="4"/>
      <c r="CC29" s="4"/>
      <c r="CD29" s="4"/>
      <c r="CE29" s="4"/>
      <c r="CX29" s="4"/>
      <c r="CY29" s="4"/>
      <c r="CZ29" s="4"/>
      <c r="DS29" s="4"/>
      <c r="DT29" s="4"/>
      <c r="DU29" s="4"/>
      <c r="EN29" s="4"/>
      <c r="EO29" s="4"/>
      <c r="EP29" s="4"/>
      <c r="FI29" s="4"/>
      <c r="FJ29" s="4"/>
      <c r="FK29" s="4"/>
    </row>
    <row r="30" spans="1:167" s="2" customFormat="1">
      <c r="A30" s="5">
        <v>0.61458333333333304</v>
      </c>
      <c r="B30" s="13"/>
      <c r="C30" s="13"/>
      <c r="D30" s="13"/>
      <c r="E30" s="13"/>
      <c r="F30" s="13"/>
      <c r="G30" s="13"/>
      <c r="H30" s="13"/>
      <c r="I30" s="13"/>
      <c r="J30" s="13"/>
      <c r="K30" s="13"/>
      <c r="L30" s="13"/>
      <c r="M30" s="13"/>
      <c r="N30" s="13"/>
      <c r="O30" s="13"/>
      <c r="P30" s="13"/>
      <c r="Q30" s="13"/>
      <c r="R30" s="13"/>
      <c r="S30" s="13"/>
      <c r="T30" s="13"/>
      <c r="U30" s="127">
        <v>1</v>
      </c>
      <c r="V30" s="13"/>
      <c r="W30" s="13"/>
      <c r="X30" s="13"/>
      <c r="Y30" s="13"/>
      <c r="Z30" s="13"/>
      <c r="AA30" s="13"/>
      <c r="AB30" s="13"/>
      <c r="AC30" s="13"/>
      <c r="AD30" s="35"/>
      <c r="AE30" s="13"/>
      <c r="AF30" s="13"/>
      <c r="BH30" s="4"/>
      <c r="BI30" s="4"/>
      <c r="BJ30" s="4"/>
      <c r="CC30" s="4"/>
      <c r="CD30" s="4"/>
      <c r="CE30" s="4"/>
      <c r="CX30" s="4"/>
      <c r="CY30" s="4"/>
      <c r="CZ30" s="4"/>
      <c r="DS30" s="4"/>
      <c r="DT30" s="4"/>
      <c r="DU30" s="4"/>
      <c r="EN30" s="4"/>
      <c r="EO30" s="4"/>
      <c r="EP30" s="4"/>
      <c r="FI30" s="4"/>
      <c r="FJ30" s="4"/>
      <c r="FK30" s="4"/>
    </row>
    <row r="31" spans="1:167" s="2" customFormat="1">
      <c r="A31" s="5">
        <v>0.625</v>
      </c>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35"/>
      <c r="AE31" s="13"/>
      <c r="AF31" s="13"/>
      <c r="AM31" s="4"/>
      <c r="AN31" s="4"/>
      <c r="AO31" s="4"/>
      <c r="BH31" s="4"/>
      <c r="BI31" s="4"/>
      <c r="BJ31" s="4"/>
      <c r="CC31" s="4"/>
      <c r="CD31" s="4"/>
      <c r="CE31" s="4"/>
      <c r="CX31" s="4"/>
      <c r="CY31" s="4"/>
      <c r="CZ31" s="4"/>
      <c r="DS31" s="4"/>
      <c r="DT31" s="4"/>
      <c r="DU31" s="4"/>
      <c r="EN31" s="4"/>
      <c r="EO31" s="4"/>
      <c r="EP31" s="4"/>
      <c r="FI31" s="4"/>
      <c r="FJ31" s="4"/>
      <c r="FK31" s="4"/>
    </row>
    <row r="32" spans="1:167" s="2" customFormat="1">
      <c r="A32" s="5">
        <v>0.63541666666666696</v>
      </c>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35"/>
      <c r="AE32" s="13"/>
      <c r="AF32" s="13"/>
      <c r="AM32" s="4"/>
      <c r="AN32" s="4"/>
      <c r="AO32" s="4"/>
      <c r="BH32" s="4"/>
      <c r="BI32" s="4"/>
      <c r="BJ32" s="4"/>
      <c r="CC32" s="4"/>
      <c r="CD32" s="4"/>
      <c r="CE32" s="4"/>
      <c r="CX32" s="4"/>
      <c r="CY32" s="4"/>
      <c r="CZ32" s="4"/>
      <c r="DS32" s="4"/>
      <c r="DT32" s="4"/>
      <c r="DU32" s="4"/>
      <c r="EN32" s="4"/>
      <c r="EO32" s="4"/>
      <c r="EP32" s="4"/>
      <c r="FI32" s="4"/>
      <c r="FJ32" s="4"/>
      <c r="FK32" s="4"/>
    </row>
    <row r="33" spans="1:167" s="2" customFormat="1">
      <c r="A33" s="5">
        <v>0.64583333333333404</v>
      </c>
      <c r="B33" s="13"/>
      <c r="C33" s="13"/>
      <c r="D33" s="13"/>
      <c r="E33" s="13"/>
      <c r="F33" s="13"/>
      <c r="G33" s="13"/>
      <c r="H33" s="13"/>
      <c r="I33" s="13"/>
      <c r="J33" s="13"/>
      <c r="K33" s="13"/>
      <c r="L33" s="13"/>
      <c r="M33" s="13"/>
      <c r="N33" s="13"/>
      <c r="O33" s="13"/>
      <c r="P33" s="13"/>
      <c r="Q33" s="13"/>
      <c r="R33" s="13"/>
      <c r="S33" s="13"/>
      <c r="T33" s="127">
        <v>2</v>
      </c>
      <c r="U33" s="13"/>
      <c r="V33" s="13"/>
      <c r="W33" s="13"/>
      <c r="X33" s="13"/>
      <c r="Y33" s="13"/>
      <c r="Z33" s="13"/>
      <c r="AA33" s="13"/>
      <c r="AB33" s="13"/>
      <c r="AC33" s="13"/>
      <c r="AD33" s="35"/>
      <c r="AE33" s="13"/>
      <c r="AF33" s="13"/>
      <c r="AM33" s="4"/>
      <c r="AN33" s="4"/>
      <c r="AO33" s="4"/>
      <c r="BH33" s="4"/>
      <c r="BI33" s="4"/>
      <c r="BJ33" s="4"/>
      <c r="CC33" s="4"/>
      <c r="CD33" s="4"/>
      <c r="CE33" s="4"/>
      <c r="CX33" s="4"/>
      <c r="CY33" s="4"/>
      <c r="CZ33" s="4"/>
      <c r="DS33" s="4"/>
      <c r="DT33" s="4"/>
      <c r="DU33" s="4"/>
      <c r="EN33" s="4"/>
      <c r="EO33" s="4"/>
      <c r="EP33" s="4"/>
      <c r="FI33" s="4"/>
      <c r="FJ33" s="4"/>
      <c r="FK33" s="4"/>
    </row>
    <row r="34" spans="1:167" s="2" customFormat="1">
      <c r="A34" s="5">
        <v>0.65625</v>
      </c>
      <c r="B34" s="13"/>
      <c r="C34" s="13"/>
      <c r="D34" s="13"/>
      <c r="E34" s="13"/>
      <c r="F34" s="127">
        <v>2</v>
      </c>
      <c r="G34" s="13"/>
      <c r="H34" s="13"/>
      <c r="I34" s="13"/>
      <c r="J34" s="13"/>
      <c r="K34" s="13"/>
      <c r="L34" s="13"/>
      <c r="M34" s="127">
        <v>3</v>
      </c>
      <c r="N34" s="13"/>
      <c r="O34" s="13"/>
      <c r="P34" s="13"/>
      <c r="Q34" s="13"/>
      <c r="R34" s="13"/>
      <c r="S34" s="13"/>
      <c r="T34" s="13"/>
      <c r="U34" s="13"/>
      <c r="V34" s="13"/>
      <c r="W34" s="13"/>
      <c r="X34" s="13"/>
      <c r="Y34" s="13"/>
      <c r="Z34" s="13"/>
      <c r="AA34" s="13"/>
      <c r="AB34" s="13"/>
      <c r="AC34" s="13"/>
      <c r="AD34" s="35"/>
      <c r="AE34" s="13"/>
      <c r="AF34" s="13"/>
      <c r="AM34" s="4"/>
      <c r="AN34" s="4"/>
      <c r="AO34" s="4"/>
      <c r="BH34" s="4"/>
      <c r="BI34" s="4"/>
      <c r="BJ34" s="4"/>
      <c r="CC34" s="4"/>
      <c r="CD34" s="4"/>
      <c r="CE34" s="4"/>
      <c r="CX34" s="4"/>
      <c r="CY34" s="4"/>
      <c r="CZ34" s="4"/>
      <c r="DS34" s="4"/>
      <c r="DT34" s="4"/>
      <c r="DU34" s="4"/>
      <c r="EN34" s="4"/>
      <c r="EO34" s="4"/>
      <c r="EP34" s="4"/>
      <c r="FI34" s="4"/>
      <c r="FJ34" s="4"/>
      <c r="FK34" s="4"/>
    </row>
    <row r="35" spans="1:167" s="2" customFormat="1">
      <c r="A35" s="5">
        <v>0.66666666666666696</v>
      </c>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35"/>
      <c r="AE35" s="13"/>
      <c r="AF35" s="13"/>
      <c r="AM35" s="4"/>
      <c r="AN35" s="4"/>
      <c r="AO35" s="4"/>
      <c r="BH35" s="4"/>
      <c r="BI35" s="4"/>
      <c r="BJ35" s="4"/>
      <c r="CC35" s="4"/>
      <c r="CD35" s="4"/>
      <c r="CE35" s="4"/>
      <c r="CX35" s="4"/>
      <c r="CY35" s="4"/>
      <c r="CZ35" s="4"/>
      <c r="DS35" s="4"/>
      <c r="DT35" s="4"/>
      <c r="DU35" s="4"/>
      <c r="EN35" s="4"/>
      <c r="EO35" s="4"/>
      <c r="EP35" s="4"/>
      <c r="FI35" s="4"/>
      <c r="FJ35" s="4"/>
      <c r="FK35" s="4"/>
    </row>
    <row r="36" spans="1:167" s="2" customFormat="1">
      <c r="A36" s="5">
        <v>0.67708333333333404</v>
      </c>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35"/>
      <c r="AE36" s="13"/>
      <c r="AF36" s="13"/>
      <c r="AM36" s="4"/>
      <c r="AN36" s="4"/>
      <c r="AO36" s="4"/>
      <c r="BH36" s="4"/>
      <c r="BI36" s="4"/>
      <c r="BJ36" s="4"/>
      <c r="CC36" s="4"/>
      <c r="CD36" s="4"/>
      <c r="CE36" s="4"/>
      <c r="CX36" s="4"/>
      <c r="CY36" s="4"/>
      <c r="CZ36" s="4"/>
      <c r="DS36" s="4"/>
      <c r="DT36" s="4"/>
      <c r="DU36" s="4"/>
      <c r="EN36" s="4"/>
      <c r="EO36" s="4"/>
      <c r="EP36" s="4"/>
      <c r="FI36" s="4"/>
      <c r="FJ36" s="4"/>
      <c r="FK36" s="4"/>
    </row>
    <row r="37" spans="1:167" s="2" customFormat="1">
      <c r="A37" s="5">
        <v>0.6875</v>
      </c>
      <c r="B37" s="13"/>
      <c r="C37" s="13"/>
      <c r="D37" s="13"/>
      <c r="E37" s="13"/>
      <c r="F37" s="13"/>
      <c r="G37" s="13"/>
      <c r="H37" s="13"/>
      <c r="I37" s="13"/>
      <c r="J37" s="13"/>
      <c r="K37" s="13"/>
      <c r="L37" s="13"/>
      <c r="M37" s="13"/>
      <c r="N37" s="13"/>
      <c r="O37" s="13"/>
      <c r="P37" s="13"/>
      <c r="Q37" s="13"/>
      <c r="R37" s="13"/>
      <c r="S37" s="13"/>
      <c r="T37" s="13"/>
      <c r="U37" s="13"/>
      <c r="V37" s="13"/>
      <c r="W37" s="13"/>
      <c r="X37" s="13"/>
      <c r="Y37" s="13"/>
      <c r="Z37" s="358">
        <v>1</v>
      </c>
      <c r="AA37" s="13"/>
      <c r="AB37" s="13"/>
      <c r="AC37" s="13"/>
      <c r="AD37" s="35"/>
      <c r="AE37" s="13"/>
      <c r="AF37" s="13"/>
      <c r="AM37" s="4"/>
      <c r="AN37" s="4"/>
      <c r="AO37" s="4"/>
      <c r="BH37" s="4"/>
      <c r="BI37" s="4"/>
      <c r="BJ37" s="4"/>
      <c r="CC37" s="4"/>
      <c r="CD37" s="4"/>
      <c r="CE37" s="4"/>
      <c r="CX37" s="4"/>
      <c r="CY37" s="4"/>
      <c r="CZ37" s="4"/>
      <c r="DS37" s="4"/>
      <c r="DT37" s="4"/>
      <c r="DU37" s="4"/>
      <c r="EN37" s="4"/>
      <c r="EO37" s="4"/>
      <c r="EP37" s="4"/>
      <c r="FI37" s="4"/>
      <c r="FJ37" s="4"/>
      <c r="FK37" s="4"/>
    </row>
    <row r="38" spans="1:167" s="2" customFormat="1">
      <c r="A38" s="5">
        <v>0.69791666666666696</v>
      </c>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35"/>
      <c r="AE38" s="13"/>
      <c r="AF38" s="13"/>
      <c r="AM38" s="4"/>
      <c r="AN38" s="4"/>
      <c r="AO38" s="4"/>
      <c r="BH38" s="4"/>
      <c r="BI38" s="4"/>
      <c r="BJ38" s="4"/>
      <c r="CC38" s="4"/>
      <c r="CD38" s="4"/>
      <c r="CE38" s="4"/>
      <c r="CX38" s="4"/>
      <c r="CY38" s="4"/>
      <c r="CZ38" s="4"/>
      <c r="DS38" s="4"/>
      <c r="DT38" s="4"/>
      <c r="DU38" s="4"/>
      <c r="EN38" s="4"/>
      <c r="EO38" s="4"/>
      <c r="EP38" s="4"/>
      <c r="FI38" s="4"/>
      <c r="FJ38" s="4"/>
      <c r="FK38" s="4"/>
    </row>
    <row r="39" spans="1:167" s="2" customFormat="1">
      <c r="A39" s="5">
        <v>0.70833333333333404</v>
      </c>
      <c r="B39" s="51"/>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35"/>
      <c r="AE39" s="13"/>
      <c r="AF39" s="13"/>
      <c r="AM39" s="4"/>
      <c r="AN39" s="4"/>
      <c r="AO39" s="4"/>
      <c r="BH39" s="4"/>
      <c r="BI39" s="4"/>
      <c r="BJ39" s="4"/>
      <c r="CC39" s="4"/>
      <c r="CD39" s="4"/>
      <c r="CE39" s="4"/>
      <c r="CX39" s="4"/>
      <c r="CY39" s="4"/>
      <c r="CZ39" s="4"/>
      <c r="DS39" s="4"/>
      <c r="DT39" s="4"/>
      <c r="DU39" s="4"/>
      <c r="EN39" s="4"/>
      <c r="EO39" s="4"/>
      <c r="EP39" s="4"/>
      <c r="FI39" s="4"/>
      <c r="FJ39" s="4"/>
      <c r="FK39" s="4"/>
    </row>
    <row r="40" spans="1:167" s="2" customFormat="1">
      <c r="A40" s="5">
        <v>0.71875</v>
      </c>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35"/>
      <c r="AE40" s="13"/>
      <c r="AF40" s="13"/>
      <c r="AM40" s="4"/>
      <c r="AN40" s="4"/>
      <c r="AO40" s="4"/>
      <c r="BH40" s="4"/>
      <c r="BI40" s="4"/>
      <c r="BJ40" s="4"/>
      <c r="CC40" s="4"/>
      <c r="CD40" s="4"/>
      <c r="CE40" s="4"/>
      <c r="CX40" s="4"/>
      <c r="CY40" s="4"/>
      <c r="CZ40" s="4"/>
      <c r="DS40" s="4"/>
      <c r="DT40" s="4"/>
      <c r="DU40" s="4"/>
      <c r="EN40" s="4"/>
      <c r="EO40" s="4"/>
      <c r="EP40" s="4"/>
      <c r="FI40" s="4"/>
      <c r="FJ40" s="4"/>
      <c r="FK40" s="4"/>
    </row>
    <row r="41" spans="1:167" s="2" customFormat="1">
      <c r="A41" s="5">
        <v>0.72916666666666696</v>
      </c>
      <c r="B41" s="13"/>
      <c r="C41" s="13"/>
      <c r="D41" s="13"/>
      <c r="E41" s="13"/>
      <c r="F41" s="13"/>
      <c r="G41" s="13"/>
      <c r="H41" s="13"/>
      <c r="I41" s="13"/>
      <c r="J41" s="13"/>
      <c r="K41" s="13"/>
      <c r="L41" s="13"/>
      <c r="M41" s="13"/>
      <c r="N41" s="13"/>
      <c r="O41" s="127">
        <v>1</v>
      </c>
      <c r="P41" s="13"/>
      <c r="Q41" s="13"/>
      <c r="R41" s="13"/>
      <c r="S41" s="13"/>
      <c r="T41" s="13"/>
      <c r="U41" s="13"/>
      <c r="V41" s="13"/>
      <c r="W41" s="13"/>
      <c r="X41" s="13"/>
      <c r="Y41" s="13"/>
      <c r="Z41" s="13"/>
      <c r="AA41" s="13"/>
      <c r="AB41" s="13"/>
      <c r="AC41" s="13"/>
      <c r="AD41" s="35"/>
      <c r="AE41" s="13"/>
      <c r="AF41" s="13"/>
      <c r="AM41" s="4"/>
      <c r="AN41" s="4"/>
      <c r="AO41" s="4"/>
      <c r="BH41" s="4"/>
      <c r="BI41" s="4"/>
      <c r="BJ41" s="4"/>
      <c r="CC41" s="4"/>
      <c r="CD41" s="4"/>
      <c r="CE41" s="4"/>
      <c r="CX41" s="4"/>
      <c r="CY41" s="4"/>
      <c r="CZ41" s="4"/>
      <c r="DS41" s="4"/>
      <c r="DT41" s="4"/>
      <c r="DU41" s="4"/>
      <c r="EN41" s="4"/>
      <c r="EO41" s="4"/>
      <c r="EP41" s="4"/>
      <c r="FI41" s="4"/>
      <c r="FJ41" s="4"/>
      <c r="FK41" s="4"/>
    </row>
    <row r="42" spans="1:167" s="2" customFormat="1" ht="12.75" customHeight="1">
      <c r="A42" s="5">
        <v>0.73958333333333404</v>
      </c>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35"/>
      <c r="AE42" s="13"/>
      <c r="AF42" s="13"/>
      <c r="AM42" s="4"/>
      <c r="AN42" s="4"/>
      <c r="AO42" s="4"/>
      <c r="BH42" s="4"/>
      <c r="BI42" s="4"/>
      <c r="BJ42" s="4"/>
      <c r="CC42" s="4"/>
      <c r="CD42" s="4"/>
      <c r="CE42" s="4"/>
      <c r="CX42" s="4"/>
      <c r="CY42" s="4"/>
      <c r="CZ42" s="4"/>
      <c r="DS42" s="4"/>
      <c r="DT42" s="4"/>
      <c r="DU42" s="4"/>
      <c r="EN42" s="4"/>
      <c r="EO42" s="4"/>
      <c r="EP42" s="4"/>
      <c r="FI42" s="4"/>
      <c r="FJ42" s="4"/>
      <c r="FK42" s="4"/>
    </row>
    <row r="43" spans="1:167" s="2" customFormat="1" ht="12.75" customHeight="1">
      <c r="A43" s="5">
        <v>0.749999999999998</v>
      </c>
      <c r="B43" s="53"/>
      <c r="C43" s="53"/>
      <c r="D43" s="53"/>
      <c r="E43" s="53"/>
      <c r="F43" s="53"/>
      <c r="G43" s="53"/>
      <c r="H43" s="53"/>
      <c r="I43" s="53"/>
      <c r="J43" s="53"/>
      <c r="K43" s="53"/>
      <c r="L43" s="53"/>
      <c r="M43" s="127">
        <v>2</v>
      </c>
      <c r="N43" s="53"/>
      <c r="O43" s="53"/>
      <c r="P43" s="53"/>
      <c r="Q43" s="356">
        <v>4</v>
      </c>
      <c r="R43" s="53"/>
      <c r="S43" s="53"/>
      <c r="T43" s="53"/>
      <c r="U43" s="53"/>
      <c r="V43" s="53"/>
      <c r="W43" s="53"/>
      <c r="X43" s="53"/>
      <c r="Y43" s="53"/>
      <c r="Z43" s="53"/>
      <c r="AA43" s="53"/>
      <c r="AB43" s="53"/>
      <c r="AC43" s="53"/>
      <c r="AD43" s="38"/>
      <c r="AE43" s="53"/>
      <c r="AF43" s="53"/>
      <c r="AM43" s="4"/>
      <c r="AN43" s="4"/>
      <c r="AO43" s="4"/>
      <c r="BH43" s="4"/>
      <c r="BI43" s="4"/>
      <c r="BJ43" s="4"/>
      <c r="CC43" s="4"/>
      <c r="CD43" s="4"/>
      <c r="CE43" s="4"/>
      <c r="CX43" s="4"/>
      <c r="CY43" s="4"/>
      <c r="CZ43" s="4"/>
      <c r="DS43" s="4"/>
      <c r="DT43" s="4"/>
      <c r="DU43" s="4"/>
      <c r="EN43" s="4"/>
      <c r="EO43" s="4"/>
      <c r="EP43" s="4"/>
      <c r="FI43" s="4"/>
      <c r="FJ43" s="4"/>
      <c r="FK43" s="4"/>
    </row>
    <row r="44" spans="1:167" s="2" customFormat="1" ht="12.75" customHeight="1">
      <c r="A44" s="5">
        <v>0.76041666666666397</v>
      </c>
      <c r="B44" s="53"/>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38"/>
      <c r="AE44" s="53"/>
      <c r="AF44" s="53"/>
      <c r="AM44" s="4"/>
      <c r="AN44" s="4"/>
      <c r="AO44" s="4"/>
      <c r="BH44" s="4"/>
      <c r="BI44" s="4"/>
      <c r="BJ44" s="4"/>
      <c r="CC44" s="4"/>
      <c r="CD44" s="4"/>
      <c r="CE44" s="4"/>
      <c r="CX44" s="4"/>
      <c r="CY44" s="4"/>
      <c r="CZ44" s="4"/>
      <c r="DS44" s="4"/>
      <c r="DT44" s="4"/>
      <c r="DU44" s="4"/>
      <c r="EN44" s="4"/>
      <c r="EO44" s="4"/>
      <c r="EP44" s="4"/>
      <c r="FI44" s="4"/>
      <c r="FJ44" s="4"/>
      <c r="FK44" s="4"/>
    </row>
    <row r="45" spans="1:167" s="2" customFormat="1" ht="12.75" customHeight="1">
      <c r="A45" s="5">
        <v>0.77083333333333004</v>
      </c>
      <c r="B45" s="53"/>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38"/>
      <c r="AE45" s="53"/>
      <c r="AF45" s="53"/>
      <c r="AM45" s="4"/>
      <c r="AN45" s="4"/>
      <c r="AO45" s="4"/>
      <c r="BH45" s="4"/>
      <c r="BI45" s="4"/>
      <c r="BJ45" s="4"/>
      <c r="CC45" s="4"/>
      <c r="CD45" s="4"/>
      <c r="CE45" s="4"/>
      <c r="CX45" s="4"/>
      <c r="CY45" s="4"/>
      <c r="CZ45" s="4"/>
      <c r="DS45" s="4"/>
      <c r="DT45" s="4"/>
      <c r="DU45" s="4"/>
      <c r="EN45" s="4"/>
      <c r="EO45" s="4"/>
      <c r="EP45" s="4"/>
      <c r="FI45" s="4"/>
      <c r="FJ45" s="4"/>
      <c r="FK45" s="4"/>
    </row>
    <row r="46" spans="1:167" s="2" customFormat="1" ht="12.75" customHeight="1">
      <c r="A46" s="5">
        <v>0.781249999999996</v>
      </c>
      <c r="B46" s="53"/>
      <c r="C46" s="53"/>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38"/>
      <c r="AE46" s="53"/>
      <c r="AF46" s="53"/>
      <c r="AM46" s="4"/>
      <c r="AN46" s="4"/>
      <c r="AO46" s="4"/>
      <c r="BH46" s="4"/>
      <c r="BI46" s="4"/>
      <c r="BJ46" s="4"/>
      <c r="CC46" s="4"/>
      <c r="CD46" s="4"/>
      <c r="CE46" s="4"/>
      <c r="CX46" s="4"/>
      <c r="CY46" s="4"/>
      <c r="CZ46" s="4"/>
      <c r="DS46" s="4"/>
      <c r="DT46" s="4"/>
      <c r="DU46" s="4"/>
      <c r="EN46" s="4"/>
      <c r="EO46" s="4"/>
      <c r="EP46" s="4"/>
      <c r="FI46" s="4"/>
      <c r="FJ46" s="4"/>
      <c r="FK46" s="4"/>
    </row>
    <row r="47" spans="1:167" s="2" customFormat="1" ht="12.75" customHeight="1">
      <c r="A47" s="5">
        <v>0.79166666666666197</v>
      </c>
      <c r="B47" s="53"/>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38"/>
      <c r="AE47" s="53"/>
      <c r="AF47" s="53"/>
      <c r="AM47" s="4"/>
      <c r="AN47" s="4"/>
      <c r="AO47" s="4"/>
      <c r="BH47" s="4"/>
      <c r="BI47" s="4"/>
      <c r="BJ47" s="4"/>
      <c r="CC47" s="4"/>
      <c r="CD47" s="4"/>
      <c r="CE47" s="4"/>
      <c r="CX47" s="4"/>
      <c r="CY47" s="4"/>
      <c r="CZ47" s="4"/>
      <c r="DS47" s="4"/>
      <c r="DT47" s="4"/>
      <c r="DU47" s="4"/>
      <c r="EN47" s="4"/>
      <c r="EO47" s="4"/>
      <c r="EP47" s="4"/>
      <c r="FI47" s="4"/>
      <c r="FJ47" s="4"/>
      <c r="FK47" s="4"/>
    </row>
    <row r="48" spans="1:167" s="2" customFormat="1" ht="12.75" customHeight="1">
      <c r="A48" s="5">
        <v>0.80208333333332804</v>
      </c>
      <c r="B48" s="53"/>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38"/>
      <c r="AE48" s="53"/>
      <c r="AF48" s="53"/>
      <c r="AM48" s="4"/>
      <c r="AN48" s="4"/>
      <c r="AO48" s="4"/>
      <c r="BH48" s="4"/>
      <c r="BI48" s="4"/>
      <c r="BJ48" s="4"/>
      <c r="CC48" s="4"/>
      <c r="CD48" s="4"/>
      <c r="CE48" s="4"/>
      <c r="CX48" s="4"/>
      <c r="CY48" s="4"/>
      <c r="CZ48" s="4"/>
      <c r="DS48" s="4"/>
      <c r="DT48" s="4"/>
      <c r="DU48" s="4"/>
      <c r="EN48" s="4"/>
      <c r="EO48" s="4"/>
      <c r="EP48" s="4"/>
      <c r="FI48" s="4"/>
      <c r="FJ48" s="4"/>
      <c r="FK48" s="4"/>
    </row>
    <row r="49" spans="1:167" s="2" customFormat="1" ht="12.75" customHeight="1">
      <c r="A49" s="5">
        <v>0.812499999999994</v>
      </c>
      <c r="B49" s="53"/>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38"/>
      <c r="AE49" s="53"/>
      <c r="AF49" s="53"/>
      <c r="AM49" s="4"/>
      <c r="AN49" s="4"/>
      <c r="AO49" s="4"/>
      <c r="BH49" s="4"/>
      <c r="BI49" s="4"/>
      <c r="BJ49" s="4"/>
      <c r="CC49" s="4"/>
      <c r="CD49" s="4"/>
      <c r="CE49" s="4"/>
      <c r="CX49" s="4"/>
      <c r="CY49" s="4"/>
      <c r="CZ49" s="4"/>
      <c r="DS49" s="4"/>
      <c r="DT49" s="4"/>
      <c r="DU49" s="4"/>
      <c r="EN49" s="4"/>
      <c r="EO49" s="4"/>
      <c r="EP49" s="4"/>
      <c r="FI49" s="4"/>
      <c r="FJ49" s="4"/>
      <c r="FK49" s="4"/>
    </row>
    <row r="50" spans="1:167" s="2" customFormat="1" ht="12.75" customHeight="1">
      <c r="A50" s="5">
        <v>0.82291666666665997</v>
      </c>
      <c r="B50" s="53"/>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38"/>
      <c r="AE50" s="53"/>
      <c r="AF50" s="53"/>
      <c r="AM50" s="4"/>
      <c r="AN50" s="4"/>
      <c r="AO50" s="4"/>
      <c r="BH50" s="4"/>
      <c r="BI50" s="4"/>
      <c r="BJ50" s="4"/>
      <c r="CC50" s="4"/>
      <c r="CD50" s="4"/>
      <c r="CE50" s="4"/>
      <c r="CX50" s="4"/>
      <c r="CY50" s="4"/>
      <c r="CZ50" s="4"/>
      <c r="DS50" s="4"/>
      <c r="DT50" s="4"/>
      <c r="DU50" s="4"/>
      <c r="EN50" s="4"/>
      <c r="EO50" s="4"/>
      <c r="EP50" s="4"/>
      <c r="FI50" s="4"/>
      <c r="FJ50" s="4"/>
      <c r="FK50" s="4"/>
    </row>
    <row r="51" spans="1:167" s="2" customFormat="1" ht="13.5" thickBot="1">
      <c r="A51" s="5">
        <v>0.83333333333332604</v>
      </c>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355">
        <v>4</v>
      </c>
      <c r="AE51" s="54"/>
      <c r="AF51" s="54"/>
      <c r="AM51" s="4"/>
      <c r="AN51" s="4"/>
      <c r="AO51" s="4"/>
      <c r="BH51" s="4"/>
      <c r="BI51" s="4"/>
      <c r="BJ51" s="4"/>
      <c r="CC51" s="4"/>
      <c r="CD51" s="4"/>
      <c r="CE51" s="4"/>
      <c r="CX51" s="4"/>
      <c r="CY51" s="4"/>
      <c r="CZ51" s="4"/>
      <c r="DS51" s="4"/>
      <c r="DT51" s="4"/>
      <c r="DU51" s="4"/>
      <c r="EN51" s="4"/>
      <c r="EO51" s="4"/>
      <c r="EP51" s="4"/>
      <c r="FI51" s="4"/>
      <c r="FJ51" s="4"/>
      <c r="FK51" s="4"/>
    </row>
    <row r="52" spans="1:167"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row>
    <row r="53" spans="1:167"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row>
    <row r="54" spans="1:167"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c r="AF54" s="7"/>
    </row>
    <row r="55" spans="1:167" s="2" customFormat="1">
      <c r="A55" s="7"/>
      <c r="B55" s="11"/>
      <c r="I55" s="7"/>
      <c r="J55" s="7"/>
      <c r="K55" s="7"/>
      <c r="L55" s="7"/>
      <c r="M55" s="7"/>
      <c r="N55" s="7"/>
      <c r="O55" s="7"/>
      <c r="P55" s="7"/>
      <c r="Q55" s="7"/>
      <c r="R55" s="7"/>
      <c r="S55" s="7"/>
      <c r="T55" s="7"/>
      <c r="U55" s="7"/>
      <c r="V55" s="7"/>
      <c r="W55" s="7"/>
      <c r="X55" s="7"/>
      <c r="Y55" s="7"/>
      <c r="Z55" s="7"/>
      <c r="AA55" s="7"/>
      <c r="AB55" s="7"/>
      <c r="AC55" s="7"/>
      <c r="AD55" s="7"/>
      <c r="AE55" s="7"/>
      <c r="AF55" s="7"/>
    </row>
    <row r="56" spans="1:167"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c r="AF56" s="7"/>
    </row>
    <row r="57" spans="1:167"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row>
    <row r="58" spans="1:167"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row>
    <row r="59" spans="1:167"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167"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row>
    <row r="61" spans="1:167"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167"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167"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row>
    <row r="64" spans="1:167"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row>
    <row r="65" spans="1:32"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row>
    <row r="70" spans="1:32"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row>
    <row r="71" spans="1:32"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row>
    <row r="72" spans="1:32"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row>
    <row r="73" spans="1:32"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row>
    <row r="74" spans="1:32"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row>
    <row r="75" spans="1:32"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row>
    <row r="76" spans="1:32"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row>
    <row r="77" spans="1:32"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row>
    <row r="78" spans="1:32"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row>
    <row r="79" spans="1:32"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row>
    <row r="80" spans="1:32"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row>
    <row r="81" spans="1:32"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row>
    <row r="82" spans="1:32"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row>
    <row r="83" spans="1:32"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row>
    <row r="84" spans="1:32"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row>
    <row r="86" spans="1:32"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row>
    <row r="87" spans="1:32"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row>
    <row r="88" spans="1:32"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row>
    <row r="89" spans="1:32"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row>
    <row r="90" spans="1:32"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row>
    <row r="91" spans="1:32"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row>
    <row r="92" spans="1:32"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row>
    <row r="93" spans="1:32"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row>
    <row r="94" spans="1:32"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row>
    <row r="95" spans="1:32"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row>
    <row r="96" spans="1:32"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row>
    <row r="97" spans="1:32"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row>
    <row r="98" spans="1:32"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row>
    <row r="100" spans="1:32"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row>
    <row r="101" spans="1:32"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row>
    <row r="102" spans="1:32"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row>
    <row r="103" spans="1:32"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row>
    <row r="104" spans="1:32"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row>
    <row r="105" spans="1:32"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row>
    <row r="106" spans="1:32"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row>
    <row r="107" spans="1:32"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row>
    <row r="108" spans="1:32"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row>
    <row r="110" spans="1:32"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row>
    <row r="111" spans="1:32"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row>
    <row r="112" spans="1:32"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row>
    <row r="113" spans="1:32"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row>
    <row r="114" spans="1:32"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row>
    <row r="115" spans="1:32"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row>
    <row r="116" spans="1:32"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row>
    <row r="117" spans="1:32"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row>
    <row r="118" spans="1:32"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row>
    <row r="119" spans="1:32"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row>
    <row r="120" spans="1:32"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row>
    <row r="121" spans="1:32"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row>
    <row r="122" spans="1:32"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row>
    <row r="123" spans="1:32"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row>
    <row r="124" spans="1:32"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sheetData>
  <sheetProtection sheet="1" formatCells="0" insertHyperlinks="0"/>
  <customSheetViews>
    <customSheetView guid="{9898321C-5773-4C97-A5B9-E49A60561EDA}" showRuler="0">
      <pane xSplit="1" ySplit="2" topLeftCell="B3" activePane="bottomRight" state="frozenSplit"/>
      <selection pane="bottomRight" activeCell="B3" sqref="B3"/>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1"/>
      <headerFooter alignWithMargins="0"/>
    </customSheetView>
    <customSheetView guid="{F1719629-EC13-44D1-9FC6-57123ECFF61A}" showRuler="0">
      <pane xSplit="1" ySplit="2" topLeftCell="B3" activePane="bottomRight" state="frozenSplit"/>
      <selection pane="bottomRight" activeCell="U29" sqref="U29"/>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2"/>
      <headerFooter alignWithMargins="0"/>
    </customSheetView>
  </customSheetViews>
  <mergeCells count="9">
    <mergeCell ref="B1:AF1"/>
    <mergeCell ref="AK20:AN20"/>
    <mergeCell ref="AR20:AU20"/>
    <mergeCell ref="K56:T56"/>
    <mergeCell ref="M54:O54"/>
    <mergeCell ref="K54:L54"/>
    <mergeCell ref="AI5:AV16"/>
    <mergeCell ref="AI24:AJ24"/>
    <mergeCell ref="AI18:AJ18"/>
  </mergeCells>
  <phoneticPr fontId="3" type="noConversion"/>
  <conditionalFormatting sqref="B3 B4:C51 V4:V51 D3:U51 W3:AF51">
    <cfRule type="cellIs" priority="1" stopIfTrue="1" operator="notEqual">
      <formula>0</formula>
    </cfRule>
    <cfRule type="expression" dxfId="72" priority="2" stopIfTrue="1">
      <formula>OR(WEEKDAY(B$2)=1,WEEKDAY(B$2)=7)</formula>
    </cfRule>
    <cfRule type="expression" dxfId="71" priority="3" stopIfTrue="1">
      <formula>B$2=TODAY()</formula>
    </cfRule>
  </conditionalFormatting>
  <conditionalFormatting sqref="V3">
    <cfRule type="cellIs" priority="8" stopIfTrue="1" operator="notEqual">
      <formula>0</formula>
    </cfRule>
    <cfRule type="expression" dxfId="70" priority="9" stopIfTrue="1">
      <formula>OR(WEEKDAY(S$2)=1,WEEKDAY(S$2)=7)</formula>
    </cfRule>
    <cfRule type="expression" dxfId="69" priority="10" stopIfTrue="1">
      <formula>S$2=TODAY()</formula>
    </cfRule>
  </conditionalFormatting>
  <conditionalFormatting sqref="B2:AF2">
    <cfRule type="cellIs" dxfId="68" priority="4" stopIfTrue="1" operator="equal">
      <formula>TODAY()</formula>
    </cfRule>
  </conditionalFormatting>
  <pageMargins left="0.75" right="0.75" top="1" bottom="1" header="0.5" footer="0.5"/>
  <pageSetup paperSize="9" scale="79" orientation="portrait" horizontalDpi="200" verticalDpi="200" r:id="rId3"/>
  <headerFooter alignWithMargins="0"/>
  <rowBreaks count="1" manualBreakCount="1">
    <brk id="51" max="16383" man="1"/>
  </rowBreaks>
  <colBreaks count="1" manualBreakCount="1">
    <brk id="32" max="1048575" man="1"/>
  </colBreaks>
  <drawing r:id="rId4"/>
  <legacyDrawing r:id="rId5"/>
  <mc:AlternateContent xmlns:mc="http://schemas.openxmlformats.org/markup-compatibility/2006">
    <mc:Choice Requires="x14">
      <controls>
        <mc:AlternateContent xmlns:mc="http://schemas.openxmlformats.org/markup-compatibility/2006">
          <mc:Choice Requires="x14">
            <control shapeId="69633" r:id="rId6" name="Button 1">
              <controlPr defaultSize="0" print="0" autoFill="0" autoPict="0" macro="[0]!procurar">
                <anchor moveWithCells="1" sizeWithCells="1">
                  <from>
                    <xdr:col>36</xdr:col>
                    <xdr:colOff>28575</xdr:colOff>
                    <xdr:row>31</xdr:row>
                    <xdr:rowOff>76200</xdr:rowOff>
                  </from>
                  <to>
                    <xdr:col>45</xdr:col>
                    <xdr:colOff>66675</xdr:colOff>
                    <xdr:row>35</xdr:row>
                    <xdr:rowOff>0</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2">
    <tabColor indexed="11"/>
  </sheetPr>
  <dimension ref="A1:FK798"/>
  <sheetViews>
    <sheetView zoomScaleNormal="100" workbookViewId="0">
      <pane xSplit="1" ySplit="2" topLeftCell="B3" activePane="bottomRight" state="frozenSplit"/>
      <selection activeCell="B3" sqref="B3"/>
      <selection pane="topRight" activeCell="B3" sqref="B3"/>
      <selection pane="bottomLeft" activeCell="B3" sqref="B3"/>
      <selection pane="bottomRight" activeCell="C3" sqref="C3"/>
    </sheetView>
  </sheetViews>
  <sheetFormatPr defaultColWidth="3.28515625" defaultRowHeight="12.75"/>
  <cols>
    <col min="1" max="1" width="6.85546875" style="7" customWidth="1"/>
    <col min="2" max="2" width="3.28515625" style="11"/>
    <col min="3" max="33" width="3.28515625" style="7"/>
    <col min="34" max="34" width="3.28515625" style="7" customWidth="1"/>
    <col min="35" max="16384" width="3.28515625" style="7"/>
  </cols>
  <sheetData>
    <row r="1" spans="1:167" s="2" customFormat="1" ht="13.5" thickBot="1">
      <c r="A1" s="1">
        <v>2018</v>
      </c>
      <c r="B1" s="678" t="str">
        <f ca="1">LEFT(RIGHT(CELL("filename",D9),LEN(CELL("filename",D9))-FIND("]",CELL("filename",D9))),MIN(FIND({1;2;3;4;5;6;7;8;9;0},RIGHT(CELL("filename",D9),LEN(CELL("filename",D9))-FIND("]",CELL("filename",D9)))&amp;1234567890))-1)</f>
        <v>Maio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2">
        <f ca="1">IF($B$1="Janeiro",1,IF($B$1="Fevereiro",2,IF($B$1="Março",3,IF($B$1="Abril",4,IF($B$1="Maio",5,IF($B$1="Junho",6,""))))))</f>
        <v>5</v>
      </c>
      <c r="AH1" s="2" t="str">
        <f ca="1">IF($B$1="Julho",7,IF($B$1="Agosto",8,IF($B$1="Setembro",9,IF($B$1="Outubro",10,IF($B$1="Novembro",11,IF($B$1="Dezembro",12,""))))))</f>
        <v/>
      </c>
    </row>
    <row r="2" spans="1:167" s="2" customFormat="1" ht="13.5" thickBot="1">
      <c r="A2" s="1" t="str">
        <f ca="1">CONCATENATE(AG1,AH1)</f>
        <v>5</v>
      </c>
      <c r="B2" s="10">
        <f ca="1">DATE($A$1,$A$2,1)</f>
        <v>43221</v>
      </c>
      <c r="C2" s="10">
        <f t="shared" ref="C2:AE2" ca="1" si="0">B2+1</f>
        <v>43222</v>
      </c>
      <c r="D2" s="10">
        <f t="shared" ca="1" si="0"/>
        <v>43223</v>
      </c>
      <c r="E2" s="10">
        <f t="shared" ca="1" si="0"/>
        <v>43224</v>
      </c>
      <c r="F2" s="10">
        <f t="shared" ca="1" si="0"/>
        <v>43225</v>
      </c>
      <c r="G2" s="10">
        <f t="shared" ca="1" si="0"/>
        <v>43226</v>
      </c>
      <c r="H2" s="10">
        <f t="shared" ca="1" si="0"/>
        <v>43227</v>
      </c>
      <c r="I2" s="10">
        <f t="shared" ca="1" si="0"/>
        <v>43228</v>
      </c>
      <c r="J2" s="10">
        <f t="shared" ca="1" si="0"/>
        <v>43229</v>
      </c>
      <c r="K2" s="10">
        <f t="shared" ca="1" si="0"/>
        <v>43230</v>
      </c>
      <c r="L2" s="10">
        <f t="shared" ca="1" si="0"/>
        <v>43231</v>
      </c>
      <c r="M2" s="10">
        <f t="shared" ca="1" si="0"/>
        <v>43232</v>
      </c>
      <c r="N2" s="10">
        <f t="shared" ca="1" si="0"/>
        <v>43233</v>
      </c>
      <c r="O2" s="10">
        <f t="shared" ca="1" si="0"/>
        <v>43234</v>
      </c>
      <c r="P2" s="10">
        <f t="shared" ca="1" si="0"/>
        <v>43235</v>
      </c>
      <c r="Q2" s="10">
        <f t="shared" ca="1" si="0"/>
        <v>43236</v>
      </c>
      <c r="R2" s="10">
        <f t="shared" ca="1" si="0"/>
        <v>43237</v>
      </c>
      <c r="S2" s="10">
        <f t="shared" ca="1" si="0"/>
        <v>43238</v>
      </c>
      <c r="T2" s="10">
        <f t="shared" ca="1" si="0"/>
        <v>43239</v>
      </c>
      <c r="U2" s="10">
        <f t="shared" ca="1" si="0"/>
        <v>43240</v>
      </c>
      <c r="V2" s="10">
        <f t="shared" ca="1" si="0"/>
        <v>43241</v>
      </c>
      <c r="W2" s="10">
        <f t="shared" ca="1" si="0"/>
        <v>43242</v>
      </c>
      <c r="X2" s="10">
        <f t="shared" ca="1" si="0"/>
        <v>43243</v>
      </c>
      <c r="Y2" s="10">
        <f t="shared" ca="1" si="0"/>
        <v>43244</v>
      </c>
      <c r="Z2" s="10">
        <f t="shared" ca="1" si="0"/>
        <v>43245</v>
      </c>
      <c r="AA2" s="10">
        <f t="shared" ca="1" si="0"/>
        <v>43246</v>
      </c>
      <c r="AB2" s="10">
        <f t="shared" ca="1" si="0"/>
        <v>43247</v>
      </c>
      <c r="AC2" s="10">
        <f t="shared" ca="1" si="0"/>
        <v>43248</v>
      </c>
      <c r="AD2" s="10">
        <f t="shared" ca="1" si="0"/>
        <v>43249</v>
      </c>
      <c r="AE2" s="10">
        <f t="shared" ca="1" si="0"/>
        <v>43250</v>
      </c>
      <c r="AF2" s="10">
        <v>31</v>
      </c>
    </row>
    <row r="3" spans="1:167" s="2" customFormat="1">
      <c r="A3" s="3">
        <v>0.33333333333333331</v>
      </c>
      <c r="C3" s="28" t="s">
        <v>121</v>
      </c>
      <c r="D3" s="30">
        <v>5</v>
      </c>
      <c r="E3" s="25"/>
      <c r="F3" s="30">
        <v>23</v>
      </c>
      <c r="G3" s="30" t="s">
        <v>121</v>
      </c>
      <c r="H3" s="24"/>
      <c r="I3" s="30" t="s">
        <v>121</v>
      </c>
      <c r="J3" s="24"/>
      <c r="K3" s="58">
        <v>1</v>
      </c>
      <c r="L3" s="30" t="s">
        <v>121</v>
      </c>
      <c r="M3" s="24"/>
      <c r="N3" s="24"/>
      <c r="O3" s="24"/>
      <c r="P3" s="30" t="s">
        <v>121</v>
      </c>
      <c r="Q3" s="24"/>
      <c r="R3" s="30" t="s">
        <v>121</v>
      </c>
      <c r="S3" s="24"/>
      <c r="T3" s="24"/>
      <c r="U3" s="24"/>
      <c r="V3" s="30">
        <v>4</v>
      </c>
      <c r="W3" s="30">
        <v>12</v>
      </c>
      <c r="X3" s="24"/>
      <c r="Y3" s="30">
        <v>35</v>
      </c>
      <c r="Z3" s="28" t="s">
        <v>121</v>
      </c>
      <c r="AA3" s="24"/>
      <c r="AB3" s="24"/>
      <c r="AC3" s="30">
        <v>2</v>
      </c>
      <c r="AD3" s="30">
        <v>1</v>
      </c>
      <c r="AE3" s="28" t="s">
        <v>121</v>
      </c>
      <c r="AF3" s="132" t="s">
        <v>121</v>
      </c>
      <c r="AM3" s="4"/>
      <c r="AN3" s="4"/>
      <c r="AO3" s="4"/>
      <c r="BH3" s="4"/>
      <c r="BI3" s="4"/>
      <c r="BJ3" s="4"/>
      <c r="CC3" s="4"/>
      <c r="CD3" s="4"/>
      <c r="CE3" s="4"/>
      <c r="CX3" s="4"/>
      <c r="CY3" s="4"/>
      <c r="CZ3" s="4"/>
      <c r="DS3" s="4"/>
      <c r="DT3" s="4"/>
      <c r="DU3" s="4"/>
      <c r="EN3" s="4"/>
      <c r="EO3" s="4"/>
      <c r="EP3" s="4"/>
      <c r="FI3" s="4"/>
      <c r="FJ3" s="4"/>
      <c r="FK3" s="4"/>
    </row>
    <row r="4" spans="1:167" s="2" customFormat="1">
      <c r="A4" s="5">
        <v>0.34375</v>
      </c>
      <c r="B4" s="19"/>
      <c r="C4" s="28">
        <v>5</v>
      </c>
      <c r="D4" s="28">
        <v>5</v>
      </c>
      <c r="E4" s="25"/>
      <c r="F4" s="28">
        <v>3</v>
      </c>
      <c r="G4" s="25"/>
      <c r="H4" s="25"/>
      <c r="I4" s="25"/>
      <c r="J4" s="25"/>
      <c r="K4" s="28">
        <v>8</v>
      </c>
      <c r="L4" s="25"/>
      <c r="M4" s="25"/>
      <c r="N4" s="25"/>
      <c r="O4" s="25"/>
      <c r="P4" s="25"/>
      <c r="Q4" s="25"/>
      <c r="R4" s="28">
        <v>5</v>
      </c>
      <c r="S4" s="25"/>
      <c r="T4" s="25"/>
      <c r="U4" s="25"/>
      <c r="V4" s="28" t="s">
        <v>121</v>
      </c>
      <c r="W4" s="25"/>
      <c r="X4" s="25"/>
      <c r="Y4" s="28">
        <v>7</v>
      </c>
      <c r="Z4" s="28" t="s">
        <v>121</v>
      </c>
      <c r="AA4" s="28" t="s">
        <v>121</v>
      </c>
      <c r="AB4" s="28" t="s">
        <v>121</v>
      </c>
      <c r="AC4" s="25"/>
      <c r="AD4" s="25"/>
      <c r="AE4" s="25"/>
      <c r="AF4" s="19"/>
      <c r="AM4" s="4"/>
      <c r="AN4" s="4"/>
      <c r="AO4" s="4"/>
      <c r="BH4" s="4"/>
      <c r="BI4" s="4"/>
      <c r="BJ4" s="4"/>
      <c r="CC4" s="4"/>
      <c r="CD4" s="4"/>
      <c r="CE4" s="4"/>
      <c r="CX4" s="4"/>
      <c r="CY4" s="4"/>
      <c r="CZ4" s="4"/>
      <c r="DS4" s="4"/>
      <c r="DT4" s="4"/>
      <c r="DU4" s="4"/>
      <c r="EN4" s="4"/>
      <c r="EO4" s="4"/>
      <c r="EP4" s="4"/>
      <c r="FI4" s="4"/>
      <c r="FJ4" s="4"/>
      <c r="FK4" s="4"/>
    </row>
    <row r="5" spans="1:167" s="2" customFormat="1" ht="12.75" customHeight="1">
      <c r="A5" s="5">
        <v>0.35416666666666669</v>
      </c>
      <c r="B5" s="19"/>
      <c r="C5" s="25"/>
      <c r="D5" s="25"/>
      <c r="E5" s="25"/>
      <c r="F5" s="25"/>
      <c r="G5" s="25"/>
      <c r="H5" s="25"/>
      <c r="I5" s="25"/>
      <c r="J5" s="25"/>
      <c r="K5" s="25"/>
      <c r="L5" s="25"/>
      <c r="M5" s="25"/>
      <c r="N5" s="25"/>
      <c r="O5" s="25"/>
      <c r="P5" s="25"/>
      <c r="Q5" s="25"/>
      <c r="R5" s="25"/>
      <c r="S5" s="25"/>
      <c r="T5" s="25"/>
      <c r="U5" s="25"/>
      <c r="V5" s="25"/>
      <c r="W5" s="25"/>
      <c r="X5" s="25"/>
      <c r="Y5" s="351">
        <v>3</v>
      </c>
      <c r="Z5" s="25"/>
      <c r="AA5" s="25"/>
      <c r="AB5" s="25"/>
      <c r="AC5" s="25"/>
      <c r="AD5" s="25"/>
      <c r="AE5" s="25"/>
      <c r="AF5" s="19"/>
      <c r="AI5" s="682" t="s">
        <v>117</v>
      </c>
      <c r="AJ5" s="682"/>
      <c r="AK5" s="682"/>
      <c r="AL5" s="682"/>
      <c r="AM5" s="682"/>
      <c r="AN5" s="682"/>
      <c r="AO5" s="682"/>
      <c r="AP5" s="682"/>
      <c r="AQ5" s="682"/>
      <c r="AR5" s="682"/>
      <c r="AS5" s="682"/>
      <c r="AT5" s="682"/>
      <c r="AU5" s="682"/>
      <c r="AV5" s="682"/>
      <c r="BH5" s="4"/>
      <c r="BI5" s="4"/>
      <c r="BJ5" s="4"/>
      <c r="CC5" s="4"/>
      <c r="CD5" s="4"/>
      <c r="CE5" s="4"/>
      <c r="CX5" s="4"/>
      <c r="CY5" s="4"/>
      <c r="CZ5" s="4"/>
      <c r="DS5" s="4"/>
      <c r="DT5" s="4"/>
      <c r="DU5" s="4"/>
      <c r="EN5" s="4"/>
      <c r="EO5" s="4"/>
      <c r="EP5" s="4"/>
      <c r="FI5" s="4"/>
      <c r="FJ5" s="4"/>
      <c r="FK5" s="4"/>
    </row>
    <row r="6" spans="1:167" s="2" customFormat="1">
      <c r="A6" s="5">
        <v>0.36458333333333331</v>
      </c>
      <c r="B6" s="19"/>
      <c r="C6" s="25"/>
      <c r="D6" s="25"/>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19"/>
      <c r="AI6" s="682"/>
      <c r="AJ6" s="682"/>
      <c r="AK6" s="682"/>
      <c r="AL6" s="682"/>
      <c r="AM6" s="682"/>
      <c r="AN6" s="682"/>
      <c r="AO6" s="682"/>
      <c r="AP6" s="682"/>
      <c r="AQ6" s="682"/>
      <c r="AR6" s="682"/>
      <c r="AS6" s="682"/>
      <c r="AT6" s="682"/>
      <c r="AU6" s="682"/>
      <c r="AV6" s="682"/>
      <c r="BH6" s="4"/>
      <c r="BI6" s="4"/>
      <c r="BJ6" s="4"/>
      <c r="CC6" s="4"/>
      <c r="CD6" s="4"/>
      <c r="CE6" s="4"/>
      <c r="CX6" s="4"/>
      <c r="CY6" s="4"/>
      <c r="CZ6" s="4"/>
      <c r="DS6" s="4"/>
      <c r="DT6" s="4"/>
      <c r="DU6" s="4"/>
      <c r="EN6" s="4"/>
      <c r="EO6" s="4"/>
      <c r="EP6" s="4"/>
      <c r="FI6" s="4"/>
      <c r="FJ6" s="4"/>
      <c r="FK6" s="4"/>
    </row>
    <row r="7" spans="1:167" s="2" customFormat="1">
      <c r="A7" s="5">
        <v>0.375</v>
      </c>
      <c r="B7" s="19"/>
      <c r="C7" s="25"/>
      <c r="D7" s="25"/>
      <c r="E7" s="25"/>
      <c r="F7" s="25"/>
      <c r="G7" s="25"/>
      <c r="H7" s="25"/>
      <c r="I7" s="28">
        <v>8</v>
      </c>
      <c r="J7" s="25"/>
      <c r="K7" s="25"/>
      <c r="L7" s="28">
        <v>43</v>
      </c>
      <c r="M7" s="25"/>
      <c r="N7" s="25"/>
      <c r="O7" s="25"/>
      <c r="P7" s="25"/>
      <c r="Q7" s="25"/>
      <c r="R7" s="25"/>
      <c r="S7" s="25"/>
      <c r="T7" s="28" t="s">
        <v>121</v>
      </c>
      <c r="U7" s="25"/>
      <c r="V7" s="25"/>
      <c r="W7" s="25"/>
      <c r="X7" s="25"/>
      <c r="Y7" s="25"/>
      <c r="Z7" s="25"/>
      <c r="AA7" s="25"/>
      <c r="AB7" s="25"/>
      <c r="AC7" s="25"/>
      <c r="AD7" s="25"/>
      <c r="AE7" s="25"/>
      <c r="AF7" s="19"/>
      <c r="AI7" s="682"/>
      <c r="AJ7" s="682"/>
      <c r="AK7" s="682"/>
      <c r="AL7" s="682"/>
      <c r="AM7" s="682"/>
      <c r="AN7" s="682"/>
      <c r="AO7" s="682"/>
      <c r="AP7" s="682"/>
      <c r="AQ7" s="682"/>
      <c r="AR7" s="682"/>
      <c r="AS7" s="682"/>
      <c r="AT7" s="682"/>
      <c r="AU7" s="682"/>
      <c r="AV7" s="682"/>
      <c r="BH7" s="4"/>
      <c r="BI7" s="4"/>
      <c r="BJ7" s="4"/>
      <c r="CC7" s="4"/>
      <c r="CD7" s="4"/>
      <c r="CE7" s="4"/>
      <c r="CX7" s="4"/>
      <c r="CY7" s="4"/>
      <c r="CZ7" s="4"/>
      <c r="DS7" s="4"/>
      <c r="DT7" s="4"/>
      <c r="DU7" s="4"/>
      <c r="EN7" s="4"/>
      <c r="EO7" s="4"/>
      <c r="EP7" s="4"/>
      <c r="FI7" s="4"/>
      <c r="FJ7" s="4"/>
      <c r="FK7" s="4"/>
    </row>
    <row r="8" spans="1:167" s="2" customFormat="1">
      <c r="A8" s="5">
        <v>0.38541666666666702</v>
      </c>
      <c r="B8" s="19"/>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19"/>
      <c r="AI8" s="682"/>
      <c r="AJ8" s="682"/>
      <c r="AK8" s="682"/>
      <c r="AL8" s="682"/>
      <c r="AM8" s="682"/>
      <c r="AN8" s="682"/>
      <c r="AO8" s="682"/>
      <c r="AP8" s="682"/>
      <c r="AQ8" s="682"/>
      <c r="AR8" s="682"/>
      <c r="AS8" s="682"/>
      <c r="AT8" s="682"/>
      <c r="AU8" s="682"/>
      <c r="AV8" s="682"/>
      <c r="BH8" s="4"/>
      <c r="BI8" s="4"/>
      <c r="BJ8" s="4"/>
      <c r="CC8" s="4"/>
      <c r="CD8" s="4"/>
      <c r="CE8" s="4"/>
      <c r="CX8" s="4"/>
      <c r="CY8" s="4"/>
      <c r="CZ8" s="4"/>
      <c r="DS8" s="4"/>
      <c r="DT8" s="4"/>
      <c r="DU8" s="4"/>
      <c r="EN8" s="4"/>
      <c r="EO8" s="4"/>
      <c r="EP8" s="4"/>
      <c r="FI8" s="4"/>
      <c r="FJ8" s="4"/>
      <c r="FK8" s="4"/>
    </row>
    <row r="9" spans="1:167" s="2" customFormat="1">
      <c r="A9" s="5">
        <v>0.39583333333333298</v>
      </c>
      <c r="B9" s="19"/>
      <c r="C9" s="25"/>
      <c r="D9" s="25"/>
      <c r="E9" s="28">
        <v>3</v>
      </c>
      <c r="F9" s="25"/>
      <c r="G9" s="25"/>
      <c r="H9" s="25"/>
      <c r="I9" s="25"/>
      <c r="J9" s="25"/>
      <c r="K9" s="25"/>
      <c r="L9" s="126"/>
      <c r="M9" s="25"/>
      <c r="N9" s="25"/>
      <c r="O9" s="25"/>
      <c r="P9" s="25"/>
      <c r="Q9" s="25"/>
      <c r="R9" s="25"/>
      <c r="S9" s="28">
        <v>2</v>
      </c>
      <c r="T9" s="25"/>
      <c r="U9" s="25"/>
      <c r="V9" s="25"/>
      <c r="W9" s="25"/>
      <c r="X9" s="25"/>
      <c r="Y9" s="28">
        <v>7</v>
      </c>
      <c r="Z9" s="25"/>
      <c r="AA9" s="25"/>
      <c r="AB9" s="25"/>
      <c r="AC9" s="25"/>
      <c r="AD9" s="25"/>
      <c r="AE9" s="25"/>
      <c r="AF9" s="19"/>
      <c r="AI9" s="682"/>
      <c r="AJ9" s="682"/>
      <c r="AK9" s="682"/>
      <c r="AL9" s="682"/>
      <c r="AM9" s="682"/>
      <c r="AN9" s="682"/>
      <c r="AO9" s="682"/>
      <c r="AP9" s="682"/>
      <c r="AQ9" s="682"/>
      <c r="AR9" s="682"/>
      <c r="AS9" s="682"/>
      <c r="AT9" s="682"/>
      <c r="AU9" s="682"/>
      <c r="AV9" s="682"/>
      <c r="BH9" s="4"/>
      <c r="BI9" s="4"/>
      <c r="BJ9" s="4"/>
      <c r="CC9" s="4"/>
      <c r="CD9" s="4"/>
      <c r="CE9" s="4"/>
      <c r="CX9" s="4"/>
      <c r="CY9" s="4"/>
      <c r="CZ9" s="4"/>
      <c r="DS9" s="4"/>
      <c r="DT9" s="4"/>
      <c r="DU9" s="4"/>
      <c r="EN9" s="4"/>
      <c r="EO9" s="4"/>
      <c r="EP9" s="4"/>
      <c r="FI9" s="4"/>
      <c r="FJ9" s="4"/>
      <c r="FK9" s="4"/>
    </row>
    <row r="10" spans="1:167" s="2" customFormat="1">
      <c r="A10" s="5">
        <v>0.40625</v>
      </c>
      <c r="B10" s="19"/>
      <c r="C10" s="25"/>
      <c r="D10" s="25"/>
      <c r="E10" s="25"/>
      <c r="F10" s="25"/>
      <c r="G10" s="25"/>
      <c r="H10" s="25"/>
      <c r="I10" s="25"/>
      <c r="J10" s="25"/>
      <c r="K10" s="25"/>
      <c r="L10" s="128"/>
      <c r="M10" s="25"/>
      <c r="N10" s="25"/>
      <c r="O10" s="25"/>
      <c r="P10" s="25"/>
      <c r="Q10" s="25"/>
      <c r="R10" s="25"/>
      <c r="S10" s="25"/>
      <c r="T10" s="25"/>
      <c r="U10" s="25"/>
      <c r="V10" s="25"/>
      <c r="W10" s="25"/>
      <c r="X10" s="25"/>
      <c r="Y10" s="25"/>
      <c r="Z10" s="25"/>
      <c r="AA10" s="25"/>
      <c r="AB10" s="25"/>
      <c r="AC10" s="25"/>
      <c r="AD10" s="25"/>
      <c r="AE10" s="25"/>
      <c r="AF10" s="19"/>
      <c r="AI10" s="682"/>
      <c r="AJ10" s="682"/>
      <c r="AK10" s="682"/>
      <c r="AL10" s="682"/>
      <c r="AM10" s="682"/>
      <c r="AN10" s="682"/>
      <c r="AO10" s="682"/>
      <c r="AP10" s="682"/>
      <c r="AQ10" s="682"/>
      <c r="AR10" s="682"/>
      <c r="AS10" s="682"/>
      <c r="AT10" s="682"/>
      <c r="AU10" s="682"/>
      <c r="AV10" s="682"/>
      <c r="BH10" s="4"/>
      <c r="BI10" s="4"/>
      <c r="BJ10" s="4"/>
      <c r="CC10" s="4"/>
      <c r="CD10" s="4"/>
      <c r="CE10" s="4"/>
      <c r="CX10" s="4"/>
      <c r="CY10" s="4"/>
      <c r="CZ10" s="4"/>
      <c r="DS10" s="4"/>
      <c r="DT10" s="4"/>
      <c r="DU10" s="4"/>
      <c r="EN10" s="4"/>
      <c r="EO10" s="4"/>
      <c r="EP10" s="4"/>
      <c r="FI10" s="4"/>
      <c r="FJ10" s="4"/>
      <c r="FK10" s="4"/>
    </row>
    <row r="11" spans="1:167" s="2" customFormat="1">
      <c r="A11" s="5">
        <v>0.41666666666666702</v>
      </c>
      <c r="B11" s="19"/>
      <c r="C11" s="25"/>
      <c r="D11" s="28">
        <v>3</v>
      </c>
      <c r="E11" s="28">
        <v>8</v>
      </c>
      <c r="F11" s="25"/>
      <c r="G11" s="25"/>
      <c r="H11" s="25"/>
      <c r="I11" s="25"/>
      <c r="J11" s="25"/>
      <c r="K11" s="25"/>
      <c r="L11" s="28">
        <v>3</v>
      </c>
      <c r="M11" s="25"/>
      <c r="N11" s="25"/>
      <c r="O11" s="25"/>
      <c r="P11" s="25"/>
      <c r="Q11" s="28">
        <v>8</v>
      </c>
      <c r="R11" s="25"/>
      <c r="S11" s="25"/>
      <c r="T11" s="25"/>
      <c r="U11" s="25"/>
      <c r="V11" s="28">
        <v>3</v>
      </c>
      <c r="W11" s="25"/>
      <c r="X11" s="25"/>
      <c r="Y11" s="25"/>
      <c r="Z11" s="25"/>
      <c r="AA11" s="25"/>
      <c r="AB11" s="25"/>
      <c r="AC11" s="25"/>
      <c r="AD11" s="25"/>
      <c r="AE11" s="25"/>
      <c r="AF11" s="19"/>
      <c r="AI11" s="682"/>
      <c r="AJ11" s="682"/>
      <c r="AK11" s="682"/>
      <c r="AL11" s="682"/>
      <c r="AM11" s="682"/>
      <c r="AN11" s="682"/>
      <c r="AO11" s="682"/>
      <c r="AP11" s="682"/>
      <c r="AQ11" s="682"/>
      <c r="AR11" s="682"/>
      <c r="AS11" s="682"/>
      <c r="AT11" s="682"/>
      <c r="AU11" s="682"/>
      <c r="AV11" s="682"/>
      <c r="BH11" s="4"/>
      <c r="BI11" s="4"/>
      <c r="BJ11" s="4"/>
      <c r="CC11" s="4"/>
      <c r="CD11" s="4"/>
      <c r="CE11" s="4"/>
      <c r="CX11" s="4"/>
      <c r="CY11" s="4"/>
      <c r="CZ11" s="4"/>
      <c r="DS11" s="4"/>
      <c r="DT11" s="4"/>
      <c r="DU11" s="4"/>
      <c r="EN11" s="4"/>
      <c r="EO11" s="4"/>
      <c r="EP11" s="4"/>
      <c r="FI11" s="4"/>
      <c r="FJ11" s="4"/>
      <c r="FK11" s="4"/>
    </row>
    <row r="12" spans="1:167" s="2" customFormat="1">
      <c r="A12" s="5">
        <v>0.42708333333333298</v>
      </c>
      <c r="B12" s="19"/>
      <c r="C12" s="25"/>
      <c r="D12" s="25"/>
      <c r="E12" s="28">
        <v>3</v>
      </c>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19"/>
      <c r="AI12" s="682"/>
      <c r="AJ12" s="682"/>
      <c r="AK12" s="682"/>
      <c r="AL12" s="682"/>
      <c r="AM12" s="682"/>
      <c r="AN12" s="682"/>
      <c r="AO12" s="682"/>
      <c r="AP12" s="682"/>
      <c r="AQ12" s="682"/>
      <c r="AR12" s="682"/>
      <c r="AS12" s="682"/>
      <c r="AT12" s="682"/>
      <c r="AU12" s="682"/>
      <c r="AV12" s="682"/>
      <c r="BH12" s="4"/>
      <c r="BI12" s="4"/>
      <c r="BJ12" s="4"/>
      <c r="CC12" s="4"/>
      <c r="CD12" s="4"/>
      <c r="CE12" s="4"/>
      <c r="CX12" s="4"/>
      <c r="CY12" s="4"/>
      <c r="CZ12" s="4"/>
      <c r="DS12" s="4"/>
      <c r="DT12" s="4"/>
      <c r="DU12" s="4"/>
      <c r="EN12" s="4"/>
      <c r="EO12" s="4"/>
      <c r="EP12" s="4"/>
      <c r="FI12" s="4"/>
      <c r="FJ12" s="4"/>
      <c r="FK12" s="4"/>
    </row>
    <row r="13" spans="1:167" s="2" customFormat="1">
      <c r="A13" s="5">
        <v>0.4375</v>
      </c>
      <c r="B13" s="19"/>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19"/>
      <c r="AI13" s="682"/>
      <c r="AJ13" s="682"/>
      <c r="AK13" s="682"/>
      <c r="AL13" s="682"/>
      <c r="AM13" s="682"/>
      <c r="AN13" s="682"/>
      <c r="AO13" s="682"/>
      <c r="AP13" s="682"/>
      <c r="AQ13" s="682"/>
      <c r="AR13" s="682"/>
      <c r="AS13" s="682"/>
      <c r="AT13" s="682"/>
      <c r="AU13" s="682"/>
      <c r="AV13" s="682"/>
      <c r="BH13" s="4"/>
      <c r="BI13" s="4"/>
      <c r="BJ13" s="4"/>
      <c r="CC13" s="4"/>
      <c r="CD13" s="4"/>
      <c r="CE13" s="4"/>
      <c r="CX13" s="4"/>
      <c r="CY13" s="4"/>
      <c r="CZ13" s="4"/>
      <c r="DS13" s="4"/>
      <c r="DT13" s="4"/>
      <c r="DU13" s="4"/>
      <c r="EN13" s="4"/>
      <c r="EO13" s="4"/>
      <c r="EP13" s="4"/>
      <c r="FI13" s="4"/>
      <c r="FJ13" s="4"/>
      <c r="FK13" s="4"/>
    </row>
    <row r="14" spans="1:167" s="2" customFormat="1">
      <c r="A14" s="5">
        <v>0.44791666666666702</v>
      </c>
      <c r="B14" s="19"/>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19"/>
      <c r="AI14" s="682"/>
      <c r="AJ14" s="682"/>
      <c r="AK14" s="682"/>
      <c r="AL14" s="682"/>
      <c r="AM14" s="682"/>
      <c r="AN14" s="682"/>
      <c r="AO14" s="682"/>
      <c r="AP14" s="682"/>
      <c r="AQ14" s="682"/>
      <c r="AR14" s="682"/>
      <c r="AS14" s="682"/>
      <c r="AT14" s="682"/>
      <c r="AU14" s="682"/>
      <c r="AV14" s="682"/>
      <c r="BH14" s="4"/>
      <c r="BI14" s="4"/>
      <c r="BJ14" s="4"/>
      <c r="CC14" s="4"/>
      <c r="CD14" s="4"/>
      <c r="CE14" s="4"/>
      <c r="CX14" s="4"/>
      <c r="CY14" s="4"/>
      <c r="CZ14" s="4"/>
      <c r="DS14" s="4"/>
      <c r="DT14" s="4"/>
      <c r="DU14" s="4"/>
      <c r="EN14" s="4"/>
      <c r="EO14" s="4"/>
      <c r="EP14" s="4"/>
      <c r="FI14" s="4"/>
      <c r="FJ14" s="4"/>
      <c r="FK14" s="4"/>
    </row>
    <row r="15" spans="1:167" s="2" customFormat="1">
      <c r="A15" s="5">
        <v>0.45833333333333298</v>
      </c>
      <c r="B15" s="21"/>
      <c r="C15" s="26"/>
      <c r="D15" s="26"/>
      <c r="E15" s="26"/>
      <c r="F15" s="26"/>
      <c r="G15" s="26"/>
      <c r="H15" s="26"/>
      <c r="I15" s="26"/>
      <c r="J15" s="25"/>
      <c r="K15" s="26"/>
      <c r="L15" s="26"/>
      <c r="M15" s="26"/>
      <c r="N15" s="26"/>
      <c r="O15" s="26"/>
      <c r="P15" s="26"/>
      <c r="Q15" s="26"/>
      <c r="R15" s="26"/>
      <c r="S15" s="26"/>
      <c r="T15" s="26"/>
      <c r="U15" s="26"/>
      <c r="V15" s="26"/>
      <c r="W15" s="26"/>
      <c r="X15" s="26"/>
      <c r="Y15" s="26"/>
      <c r="Z15" s="26"/>
      <c r="AA15" s="26"/>
      <c r="AB15" s="26"/>
      <c r="AC15" s="26"/>
      <c r="AD15" s="26"/>
      <c r="AE15" s="26"/>
      <c r="AF15" s="21"/>
      <c r="AI15" s="682"/>
      <c r="AJ15" s="682"/>
      <c r="AK15" s="682"/>
      <c r="AL15" s="682"/>
      <c r="AM15" s="682"/>
      <c r="AN15" s="682"/>
      <c r="AO15" s="682"/>
      <c r="AP15" s="682"/>
      <c r="AQ15" s="682"/>
      <c r="AR15" s="682"/>
      <c r="AS15" s="682"/>
      <c r="AT15" s="682"/>
      <c r="AU15" s="682"/>
      <c r="AV15" s="682"/>
      <c r="BH15" s="4"/>
      <c r="BI15" s="4"/>
      <c r="BJ15" s="4"/>
      <c r="CC15" s="4"/>
      <c r="CD15" s="4"/>
      <c r="CE15" s="4"/>
      <c r="CX15" s="4"/>
      <c r="CY15" s="4"/>
      <c r="CZ15" s="4"/>
      <c r="DS15" s="4"/>
      <c r="DT15" s="4"/>
      <c r="DU15" s="4"/>
      <c r="EN15" s="4"/>
      <c r="EO15" s="4"/>
      <c r="EP15" s="4"/>
      <c r="FI15" s="4"/>
      <c r="FJ15" s="4"/>
      <c r="FK15" s="4"/>
    </row>
    <row r="16" spans="1:167" s="2" customFormat="1">
      <c r="A16" s="5">
        <v>0.46875</v>
      </c>
      <c r="B16" s="19"/>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19"/>
      <c r="AI16" s="682"/>
      <c r="AJ16" s="682"/>
      <c r="AK16" s="682"/>
      <c r="AL16" s="682"/>
      <c r="AM16" s="682"/>
      <c r="AN16" s="682"/>
      <c r="AO16" s="682"/>
      <c r="AP16" s="682"/>
      <c r="AQ16" s="682"/>
      <c r="AR16" s="682"/>
      <c r="AS16" s="682"/>
      <c r="AT16" s="682"/>
      <c r="AU16" s="682"/>
      <c r="AV16" s="682"/>
      <c r="BH16" s="4"/>
      <c r="BI16" s="4"/>
      <c r="BJ16" s="4"/>
      <c r="CC16" s="4"/>
      <c r="CD16" s="4"/>
      <c r="CE16" s="4"/>
      <c r="CX16" s="4"/>
      <c r="CY16" s="4"/>
      <c r="CZ16" s="4"/>
      <c r="DS16" s="4"/>
      <c r="DT16" s="4"/>
      <c r="DU16" s="4"/>
      <c r="EN16" s="4"/>
      <c r="EO16" s="4"/>
      <c r="EP16" s="4"/>
      <c r="FI16" s="4"/>
      <c r="FJ16" s="4"/>
      <c r="FK16" s="4"/>
    </row>
    <row r="17" spans="1:167" s="2" customFormat="1">
      <c r="A17" s="5">
        <v>0.47916666666666702</v>
      </c>
      <c r="B17" s="19"/>
      <c r="C17" s="25"/>
      <c r="D17" s="25"/>
      <c r="E17" s="25"/>
      <c r="F17" s="25"/>
      <c r="G17" s="25"/>
      <c r="H17" s="25"/>
      <c r="I17" s="25"/>
      <c r="J17" s="25"/>
      <c r="K17" s="25"/>
      <c r="L17" s="128"/>
      <c r="M17" s="25"/>
      <c r="N17" s="25"/>
      <c r="O17" s="25"/>
      <c r="P17" s="25"/>
      <c r="Q17" s="25"/>
      <c r="R17" s="25"/>
      <c r="S17" s="25"/>
      <c r="T17" s="25"/>
      <c r="U17" s="25"/>
      <c r="V17" s="25"/>
      <c r="W17" s="25"/>
      <c r="X17" s="25"/>
      <c r="Y17" s="25"/>
      <c r="Z17" s="25"/>
      <c r="AA17" s="25"/>
      <c r="AB17" s="25"/>
      <c r="AC17" s="25"/>
      <c r="AD17" s="25"/>
      <c r="AE17" s="25"/>
      <c r="AF17" s="19"/>
      <c r="AI17" s="9"/>
      <c r="AJ17" s="9"/>
      <c r="AK17" s="9"/>
      <c r="AL17" s="9"/>
      <c r="AM17" s="9"/>
      <c r="AN17" s="9"/>
      <c r="AO17" s="9"/>
      <c r="AP17" s="9"/>
      <c r="AQ17" s="9"/>
      <c r="AR17" s="9"/>
      <c r="AS17" s="9"/>
      <c r="AT17" s="9"/>
      <c r="AU17" s="9"/>
      <c r="AV17" s="9"/>
      <c r="BH17" s="4"/>
      <c r="BI17" s="4"/>
      <c r="BJ17" s="4"/>
      <c r="CC17" s="4"/>
      <c r="CD17" s="4"/>
      <c r="CE17" s="4"/>
      <c r="CX17" s="4"/>
      <c r="CY17" s="4"/>
      <c r="CZ17" s="4"/>
      <c r="DS17" s="4"/>
      <c r="DT17" s="4"/>
      <c r="DU17" s="4"/>
      <c r="EN17" s="4"/>
      <c r="EO17" s="4"/>
      <c r="EP17" s="4"/>
      <c r="FI17" s="4"/>
      <c r="FJ17" s="4"/>
      <c r="FK17" s="4"/>
    </row>
    <row r="18" spans="1:167" s="2" customFormat="1">
      <c r="A18" s="5">
        <v>0.48958333333333298</v>
      </c>
      <c r="B18" s="19"/>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19"/>
      <c r="AI18" s="684" t="s">
        <v>115</v>
      </c>
      <c r="AJ18" s="684"/>
      <c r="AV18" s="9"/>
      <c r="BH18" s="4"/>
      <c r="BI18" s="4"/>
      <c r="BJ18" s="4"/>
      <c r="CC18" s="4"/>
      <c r="CD18" s="4"/>
      <c r="CE18" s="4"/>
      <c r="CX18" s="4"/>
      <c r="CY18" s="4"/>
      <c r="CZ18" s="4"/>
      <c r="DS18" s="4"/>
      <c r="DT18" s="4"/>
      <c r="DU18" s="4"/>
      <c r="EN18" s="4"/>
      <c r="EO18" s="4"/>
      <c r="EP18" s="4"/>
      <c r="FI18" s="4"/>
      <c r="FJ18" s="4"/>
      <c r="FK18" s="4"/>
    </row>
    <row r="19" spans="1:167" s="2" customFormat="1">
      <c r="A19" s="5">
        <v>0.5</v>
      </c>
      <c r="B19" s="19"/>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19"/>
      <c r="AV19" s="9"/>
      <c r="BH19" s="4"/>
      <c r="BI19" s="4"/>
      <c r="BJ19" s="4"/>
      <c r="CC19" s="4"/>
      <c r="CD19" s="4"/>
      <c r="CE19" s="4"/>
      <c r="CX19" s="4"/>
      <c r="CY19" s="4"/>
      <c r="CZ19" s="4"/>
      <c r="DS19" s="4"/>
      <c r="DT19" s="4"/>
      <c r="DU19" s="4"/>
      <c r="EN19" s="4"/>
      <c r="EO19" s="4"/>
      <c r="EP19" s="4"/>
      <c r="FI19" s="4"/>
      <c r="FJ19" s="4"/>
      <c r="FK19" s="4"/>
    </row>
    <row r="20" spans="1:167" s="2" customFormat="1">
      <c r="A20" s="5">
        <v>0.51041666666666696</v>
      </c>
      <c r="B20" s="19"/>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19"/>
      <c r="AI20" s="6"/>
      <c r="AJ20" s="7"/>
      <c r="AK20" s="679" t="s">
        <v>0</v>
      </c>
      <c r="AL20" s="679"/>
      <c r="AM20" s="679"/>
      <c r="AN20" s="679"/>
      <c r="AO20" s="9"/>
      <c r="AP20" s="8"/>
      <c r="AQ20" s="7"/>
      <c r="AR20" s="679" t="s">
        <v>1</v>
      </c>
      <c r="AS20" s="679"/>
      <c r="AT20" s="679"/>
      <c r="AU20" s="679"/>
      <c r="BH20" s="4"/>
      <c r="BI20" s="4"/>
      <c r="BJ20" s="4"/>
      <c r="CC20" s="4"/>
      <c r="CD20" s="4"/>
      <c r="CE20" s="4"/>
      <c r="CX20" s="4"/>
      <c r="CY20" s="4"/>
      <c r="CZ20" s="4"/>
      <c r="DS20" s="4"/>
      <c r="DT20" s="4"/>
      <c r="DU20" s="4"/>
      <c r="EN20" s="4"/>
      <c r="EO20" s="4"/>
      <c r="EP20" s="4"/>
      <c r="FI20" s="4"/>
      <c r="FJ20" s="4"/>
      <c r="FK20" s="4"/>
    </row>
    <row r="21" spans="1:167" s="2" customFormat="1">
      <c r="A21" s="5">
        <v>0.52083333333333304</v>
      </c>
      <c r="B21" s="19"/>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19"/>
      <c r="AI21" s="9"/>
      <c r="AJ21" s="9"/>
      <c r="AK21" s="9"/>
      <c r="AL21" s="9"/>
      <c r="AM21" s="9"/>
      <c r="AN21" s="9"/>
      <c r="AO21" s="9"/>
      <c r="AP21" s="9"/>
      <c r="AQ21" s="9"/>
      <c r="AR21" s="9"/>
      <c r="AS21" s="9"/>
      <c r="AT21" s="9"/>
      <c r="AU21" s="9"/>
      <c r="AV21" s="9"/>
      <c r="BH21" s="4"/>
      <c r="BI21" s="4"/>
      <c r="BJ21" s="4"/>
      <c r="CC21" s="4"/>
      <c r="CD21" s="4"/>
      <c r="CE21" s="4"/>
      <c r="CX21" s="4"/>
      <c r="CY21" s="4"/>
      <c r="CZ21" s="4"/>
      <c r="DS21" s="4"/>
      <c r="DT21" s="4"/>
      <c r="DU21" s="4"/>
      <c r="EN21" s="4"/>
      <c r="EO21" s="4"/>
      <c r="EP21" s="4"/>
      <c r="FI21" s="4"/>
      <c r="FJ21" s="4"/>
      <c r="FK21" s="4"/>
    </row>
    <row r="22" spans="1:167" s="2" customFormat="1">
      <c r="A22" s="5">
        <v>0.53125</v>
      </c>
      <c r="B22" s="19"/>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8">
        <v>4</v>
      </c>
      <c r="AF22" s="19"/>
      <c r="AV22" s="9"/>
      <c r="BH22" s="4"/>
      <c r="BI22" s="4"/>
      <c r="BJ22" s="4"/>
      <c r="CC22" s="4"/>
      <c r="CD22" s="4"/>
      <c r="CE22" s="4"/>
      <c r="CX22" s="4"/>
      <c r="CY22" s="4"/>
      <c r="CZ22" s="4"/>
      <c r="DS22" s="4"/>
      <c r="DT22" s="4"/>
      <c r="DU22" s="4"/>
      <c r="EN22" s="4"/>
      <c r="EO22" s="4"/>
      <c r="EP22" s="4"/>
      <c r="FI22" s="4"/>
      <c r="FJ22" s="4"/>
      <c r="FK22" s="4"/>
    </row>
    <row r="23" spans="1:167" s="2" customFormat="1">
      <c r="A23" s="5">
        <v>0.54166666666666696</v>
      </c>
      <c r="B23" s="19"/>
      <c r="C23" s="25"/>
      <c r="D23" s="25"/>
      <c r="E23" s="25"/>
      <c r="F23" s="25"/>
      <c r="G23" s="25"/>
      <c r="H23" s="25"/>
      <c r="I23" s="25"/>
      <c r="J23" s="28" t="s">
        <v>121</v>
      </c>
      <c r="K23" s="25"/>
      <c r="L23" s="28">
        <v>8</v>
      </c>
      <c r="M23" s="25"/>
      <c r="N23" s="25"/>
      <c r="O23" s="25"/>
      <c r="P23" s="25"/>
      <c r="Q23" s="28">
        <v>2</v>
      </c>
      <c r="R23" s="25"/>
      <c r="S23" s="25"/>
      <c r="T23" s="25"/>
      <c r="U23" s="25"/>
      <c r="V23" s="25"/>
      <c r="W23" s="25"/>
      <c r="X23" s="25"/>
      <c r="Y23" s="25"/>
      <c r="Z23" s="25"/>
      <c r="AA23" s="25"/>
      <c r="AB23" s="25"/>
      <c r="AC23" s="25"/>
      <c r="AD23" s="25"/>
      <c r="AE23" s="25"/>
      <c r="AF23" s="19"/>
      <c r="AI23" s="9"/>
      <c r="AJ23" s="9"/>
      <c r="AK23" s="9"/>
      <c r="AL23" s="9"/>
      <c r="AM23" s="9"/>
      <c r="AN23" s="9"/>
      <c r="AO23" s="9"/>
      <c r="AP23" s="9"/>
      <c r="AQ23" s="9"/>
      <c r="AR23" s="9"/>
      <c r="AS23" s="9"/>
      <c r="AT23" s="9"/>
      <c r="AU23" s="9"/>
      <c r="AV23" s="9"/>
      <c r="BH23" s="4"/>
      <c r="BI23" s="4"/>
      <c r="BJ23" s="4"/>
      <c r="CC23" s="4"/>
      <c r="CD23" s="4"/>
      <c r="CE23" s="4"/>
      <c r="CX23" s="4"/>
      <c r="CY23" s="4"/>
      <c r="CZ23" s="4"/>
      <c r="DS23" s="4"/>
      <c r="DT23" s="4"/>
      <c r="DU23" s="4"/>
      <c r="EN23" s="4"/>
      <c r="EO23" s="4"/>
      <c r="EP23" s="4"/>
      <c r="FI23" s="4"/>
      <c r="FJ23" s="4"/>
      <c r="FK23" s="4"/>
    </row>
    <row r="24" spans="1:167" s="2" customFormat="1">
      <c r="A24" s="5">
        <v>0.55208333333333304</v>
      </c>
      <c r="B24" s="19"/>
      <c r="C24" s="25"/>
      <c r="D24" s="25"/>
      <c r="E24" s="25"/>
      <c r="F24" s="25"/>
      <c r="G24" s="25"/>
      <c r="H24" s="25"/>
      <c r="I24" s="25"/>
      <c r="J24" s="25"/>
      <c r="K24" s="25"/>
      <c r="L24" s="25"/>
      <c r="M24" s="25"/>
      <c r="N24" s="25"/>
      <c r="O24" s="25"/>
      <c r="P24" s="25"/>
      <c r="Q24" s="28" t="s">
        <v>121</v>
      </c>
      <c r="R24" s="25"/>
      <c r="S24" s="25"/>
      <c r="T24" s="25"/>
      <c r="U24" s="25"/>
      <c r="V24" s="25"/>
      <c r="W24" s="25"/>
      <c r="X24" s="25"/>
      <c r="Y24" s="25"/>
      <c r="Z24" s="25"/>
      <c r="AA24" s="25"/>
      <c r="AB24" s="25"/>
      <c r="AC24" s="25"/>
      <c r="AD24" s="25"/>
      <c r="AE24" s="25"/>
      <c r="AF24" s="19"/>
      <c r="AI24" s="683"/>
      <c r="AJ24" s="683"/>
      <c r="BH24" s="4"/>
      <c r="BI24" s="4"/>
      <c r="BJ24" s="4"/>
      <c r="CC24" s="4"/>
      <c r="CD24" s="4"/>
      <c r="CE24" s="4"/>
      <c r="CX24" s="4"/>
      <c r="CY24" s="4"/>
      <c r="CZ24" s="4"/>
      <c r="DS24" s="4"/>
      <c r="DT24" s="4"/>
      <c r="DU24" s="4"/>
      <c r="EN24" s="4"/>
      <c r="EO24" s="4"/>
      <c r="EP24" s="4"/>
      <c r="FI24" s="4"/>
      <c r="FJ24" s="4"/>
      <c r="FK24" s="4"/>
    </row>
    <row r="25" spans="1:167" s="2" customFormat="1">
      <c r="A25" s="5">
        <v>0.5625</v>
      </c>
      <c r="B25" s="19"/>
      <c r="C25" s="28">
        <v>1</v>
      </c>
      <c r="D25" s="28">
        <v>3</v>
      </c>
      <c r="E25" s="28">
        <v>3</v>
      </c>
      <c r="F25" s="25"/>
      <c r="G25" s="25"/>
      <c r="H25" s="25"/>
      <c r="I25" s="25"/>
      <c r="J25" s="28">
        <v>4</v>
      </c>
      <c r="K25" s="25"/>
      <c r="L25" s="25"/>
      <c r="M25" s="25"/>
      <c r="N25" s="25"/>
      <c r="O25" s="25"/>
      <c r="P25" s="25"/>
      <c r="Q25" s="132">
        <v>1</v>
      </c>
      <c r="R25" s="25"/>
      <c r="S25" s="25"/>
      <c r="T25" s="25"/>
      <c r="U25" s="25"/>
      <c r="V25" s="25"/>
      <c r="W25" s="25"/>
      <c r="X25" s="25"/>
      <c r="Y25" s="28">
        <v>3</v>
      </c>
      <c r="Z25" s="33"/>
      <c r="AA25" s="25"/>
      <c r="AB25" s="25"/>
      <c r="AC25" s="25"/>
      <c r="AD25" s="25"/>
      <c r="AE25" s="28">
        <v>1</v>
      </c>
      <c r="AF25" s="19"/>
      <c r="AK25" s="137" t="str">
        <f>HYPERLINK("\\risintra-dept\DEPT\AFA\CAL\3000_GAL\3400_ESQUADRILHAS\3490_COMUM\MAPA_GM\GW","Arquivo de Documentos")</f>
        <v>Arquivo de Documentos</v>
      </c>
      <c r="AM25" s="4"/>
      <c r="AN25" s="4"/>
      <c r="AO25" s="4"/>
      <c r="BH25" s="4"/>
      <c r="BI25" s="4"/>
      <c r="BJ25" s="4"/>
      <c r="CC25" s="4"/>
      <c r="CD25" s="4"/>
      <c r="CE25" s="4"/>
      <c r="CX25" s="4"/>
      <c r="CY25" s="4"/>
      <c r="CZ25" s="4"/>
      <c r="DS25" s="4"/>
      <c r="DT25" s="4"/>
      <c r="DU25" s="4"/>
      <c r="EN25" s="4"/>
      <c r="EO25" s="4"/>
      <c r="EP25" s="4"/>
      <c r="FI25" s="4"/>
      <c r="FJ25" s="4"/>
      <c r="FK25" s="4"/>
    </row>
    <row r="26" spans="1:167" s="2" customFormat="1">
      <c r="A26" s="5">
        <v>0.57291666666666696</v>
      </c>
      <c r="B26" s="19"/>
      <c r="C26" s="28">
        <v>8</v>
      </c>
      <c r="D26" s="25"/>
      <c r="E26" s="25"/>
      <c r="F26" s="25"/>
      <c r="G26" s="25"/>
      <c r="H26" s="25"/>
      <c r="I26" s="25"/>
      <c r="J26" s="25"/>
      <c r="K26" s="25"/>
      <c r="L26" s="25"/>
      <c r="M26" s="25"/>
      <c r="N26" s="25"/>
      <c r="O26" s="25"/>
      <c r="P26" s="25"/>
      <c r="Q26" s="28">
        <v>8</v>
      </c>
      <c r="R26" s="25"/>
      <c r="S26" s="25"/>
      <c r="T26" s="25"/>
      <c r="U26" s="25"/>
      <c r="V26" s="25"/>
      <c r="W26" s="28" t="s">
        <v>121</v>
      </c>
      <c r="X26" s="28">
        <v>3</v>
      </c>
      <c r="Y26" s="25"/>
      <c r="Z26" s="25"/>
      <c r="AA26" s="25"/>
      <c r="AB26" s="25"/>
      <c r="AC26" s="25"/>
      <c r="AD26" s="25"/>
      <c r="AE26" s="28">
        <v>3</v>
      </c>
      <c r="AF26" s="19"/>
      <c r="AI26" s="7"/>
      <c r="AK26" s="7"/>
      <c r="AL26" s="9"/>
      <c r="AM26" s="7"/>
      <c r="AN26" s="9"/>
      <c r="AO26" s="7"/>
      <c r="AP26" s="9"/>
      <c r="AQ26" s="7"/>
      <c r="AR26" s="9"/>
      <c r="AS26" s="7"/>
      <c r="BH26" s="4"/>
      <c r="BI26" s="4"/>
      <c r="BJ26" s="4"/>
      <c r="CC26" s="4"/>
      <c r="CD26" s="4"/>
      <c r="CE26" s="4"/>
      <c r="CX26" s="4"/>
      <c r="CY26" s="4"/>
      <c r="CZ26" s="4"/>
      <c r="DS26" s="4"/>
      <c r="DT26" s="4"/>
      <c r="DU26" s="4"/>
      <c r="EN26" s="4"/>
      <c r="EO26" s="4"/>
      <c r="EP26" s="4"/>
      <c r="FI26" s="4"/>
      <c r="FJ26" s="4"/>
      <c r="FK26" s="4"/>
    </row>
    <row r="27" spans="1:167" s="2" customFormat="1">
      <c r="A27" s="5">
        <v>0.58333333333333304</v>
      </c>
      <c r="B27" s="19"/>
      <c r="C27" s="28" t="s">
        <v>121</v>
      </c>
      <c r="D27" s="25"/>
      <c r="E27" s="25"/>
      <c r="F27" s="25"/>
      <c r="G27" s="25"/>
      <c r="H27" s="25"/>
      <c r="I27" s="25"/>
      <c r="J27" s="28">
        <v>2</v>
      </c>
      <c r="K27" s="25"/>
      <c r="L27" s="25"/>
      <c r="M27" s="25"/>
      <c r="N27" s="25"/>
      <c r="O27" s="25"/>
      <c r="P27" s="25"/>
      <c r="Q27" s="28">
        <v>3</v>
      </c>
      <c r="R27" s="25"/>
      <c r="S27" s="25"/>
      <c r="T27" s="25"/>
      <c r="U27" s="25"/>
      <c r="V27" s="25"/>
      <c r="W27" s="25"/>
      <c r="X27" s="28" t="s">
        <v>121</v>
      </c>
      <c r="Y27" s="25"/>
      <c r="Z27" s="25"/>
      <c r="AA27" s="25"/>
      <c r="AB27" s="25"/>
      <c r="AC27" s="351" t="s">
        <v>121</v>
      </c>
      <c r="AD27" s="25"/>
      <c r="AE27" s="351">
        <v>2</v>
      </c>
      <c r="AF27" s="19"/>
      <c r="AM27" s="4"/>
      <c r="AN27" s="4"/>
      <c r="AO27" s="4"/>
      <c r="BH27" s="4"/>
      <c r="BI27" s="4"/>
      <c r="BJ27" s="4"/>
      <c r="CC27" s="4"/>
      <c r="CD27" s="4"/>
      <c r="CE27" s="4"/>
      <c r="CX27" s="4"/>
      <c r="CY27" s="4"/>
      <c r="CZ27" s="4"/>
      <c r="DS27" s="4"/>
      <c r="DT27" s="4"/>
      <c r="DU27" s="4"/>
      <c r="EN27" s="4"/>
      <c r="EO27" s="4"/>
      <c r="EP27" s="4"/>
      <c r="FI27" s="4"/>
      <c r="FJ27" s="4"/>
      <c r="FK27" s="4"/>
    </row>
    <row r="28" spans="1:167" s="2" customFormat="1">
      <c r="A28" s="5">
        <v>0.59375</v>
      </c>
      <c r="B28" s="19"/>
      <c r="C28" s="28" t="s">
        <v>121</v>
      </c>
      <c r="D28" s="25"/>
      <c r="E28" s="25"/>
      <c r="F28" s="25"/>
      <c r="G28" s="25"/>
      <c r="H28" s="25"/>
      <c r="I28" s="25"/>
      <c r="J28" s="28">
        <v>8</v>
      </c>
      <c r="K28" s="25"/>
      <c r="L28" s="25"/>
      <c r="M28" s="25"/>
      <c r="N28" s="25"/>
      <c r="O28" s="25"/>
      <c r="P28" s="25"/>
      <c r="Q28" s="28">
        <v>4</v>
      </c>
      <c r="R28" s="25"/>
      <c r="S28" s="25"/>
      <c r="T28" s="25"/>
      <c r="U28" s="25"/>
      <c r="V28" s="25"/>
      <c r="W28" s="25"/>
      <c r="X28" s="25"/>
      <c r="Y28" s="25"/>
      <c r="Z28" s="25"/>
      <c r="AA28" s="25"/>
      <c r="AB28" s="25"/>
      <c r="AC28" s="25"/>
      <c r="AD28" s="25"/>
      <c r="AE28" s="28">
        <v>2</v>
      </c>
      <c r="AF28" s="19"/>
      <c r="AM28" s="4"/>
      <c r="AN28" s="4"/>
      <c r="AO28" s="4"/>
      <c r="BH28" s="4"/>
      <c r="BI28" s="4"/>
      <c r="BJ28" s="4"/>
      <c r="CC28" s="4"/>
      <c r="CD28" s="4"/>
      <c r="CE28" s="4"/>
      <c r="CX28" s="4"/>
      <c r="CY28" s="4"/>
      <c r="CZ28" s="4"/>
      <c r="DS28" s="4"/>
      <c r="DT28" s="4"/>
      <c r="DU28" s="4"/>
      <c r="EN28" s="4"/>
      <c r="EO28" s="4"/>
      <c r="EP28" s="4"/>
      <c r="FI28" s="4"/>
      <c r="FJ28" s="4"/>
      <c r="FK28" s="4"/>
    </row>
    <row r="29" spans="1:167" s="2" customFormat="1">
      <c r="A29" s="5">
        <v>0.60416666666666696</v>
      </c>
      <c r="B29" s="19"/>
      <c r="C29" s="28">
        <v>3</v>
      </c>
      <c r="D29" s="25"/>
      <c r="E29" s="25"/>
      <c r="F29" s="25"/>
      <c r="G29" s="25"/>
      <c r="H29" s="25"/>
      <c r="I29" s="25"/>
      <c r="J29" s="25"/>
      <c r="K29" s="25"/>
      <c r="L29" s="25"/>
      <c r="M29" s="25"/>
      <c r="N29" s="25"/>
      <c r="O29" s="25"/>
      <c r="P29" s="25"/>
      <c r="Q29" s="28">
        <v>3</v>
      </c>
      <c r="R29" s="25"/>
      <c r="S29" s="25"/>
      <c r="T29" s="25"/>
      <c r="U29" s="25"/>
      <c r="V29" s="25"/>
      <c r="W29" s="25"/>
      <c r="X29" s="25"/>
      <c r="Y29" s="25"/>
      <c r="Z29" s="25"/>
      <c r="AA29" s="25"/>
      <c r="AB29" s="25"/>
      <c r="AC29" s="25"/>
      <c r="AD29" s="25"/>
      <c r="AE29" s="25"/>
      <c r="AF29" s="19"/>
      <c r="AM29" s="4"/>
      <c r="AN29" s="4"/>
      <c r="AO29" s="4"/>
      <c r="BH29" s="4"/>
      <c r="BI29" s="4"/>
      <c r="BJ29" s="4"/>
      <c r="CC29" s="4"/>
      <c r="CD29" s="4"/>
      <c r="CE29" s="4"/>
      <c r="CX29" s="4"/>
      <c r="CY29" s="4"/>
      <c r="CZ29" s="4"/>
      <c r="DS29" s="4"/>
      <c r="DT29" s="4"/>
      <c r="DU29" s="4"/>
      <c r="EN29" s="4"/>
      <c r="EO29" s="4"/>
      <c r="EP29" s="4"/>
      <c r="FI29" s="4"/>
      <c r="FJ29" s="4"/>
      <c r="FK29" s="4"/>
    </row>
    <row r="30" spans="1:167" s="2" customFormat="1">
      <c r="A30" s="5">
        <v>0.61458333333333304</v>
      </c>
      <c r="B30" s="19"/>
      <c r="C30" s="25"/>
      <c r="D30" s="25"/>
      <c r="E30" s="25"/>
      <c r="F30" s="25"/>
      <c r="G30" s="25"/>
      <c r="H30" s="25"/>
      <c r="I30" s="25"/>
      <c r="J30" s="25"/>
      <c r="K30" s="25"/>
      <c r="L30" s="25"/>
      <c r="M30" s="25"/>
      <c r="N30" s="25"/>
      <c r="O30" s="25"/>
      <c r="P30" s="25"/>
      <c r="Q30" s="28">
        <v>3</v>
      </c>
      <c r="R30" s="25"/>
      <c r="S30" s="25"/>
      <c r="T30" s="25"/>
      <c r="U30" s="25"/>
      <c r="V30" s="25"/>
      <c r="W30" s="25"/>
      <c r="X30" s="25"/>
      <c r="Y30" s="25"/>
      <c r="Z30" s="25"/>
      <c r="AA30" s="25"/>
      <c r="AB30" s="25"/>
      <c r="AC30" s="25"/>
      <c r="AD30" s="25"/>
      <c r="AE30" s="25"/>
      <c r="AF30" s="19"/>
      <c r="BH30" s="4"/>
      <c r="BI30" s="4"/>
      <c r="BJ30" s="4"/>
      <c r="CC30" s="4"/>
      <c r="CD30" s="4"/>
      <c r="CE30" s="4"/>
      <c r="CX30" s="4"/>
      <c r="CY30" s="4"/>
      <c r="CZ30" s="4"/>
      <c r="DS30" s="4"/>
      <c r="DT30" s="4"/>
      <c r="DU30" s="4"/>
      <c r="EN30" s="4"/>
      <c r="EO30" s="4"/>
      <c r="EP30" s="4"/>
      <c r="FI30" s="4"/>
      <c r="FJ30" s="4"/>
      <c r="FK30" s="4"/>
    </row>
    <row r="31" spans="1:167" s="2" customFormat="1">
      <c r="A31" s="5">
        <v>0.625</v>
      </c>
      <c r="B31" s="19"/>
      <c r="C31" s="25"/>
      <c r="D31" s="25"/>
      <c r="E31" s="25"/>
      <c r="F31" s="25"/>
      <c r="G31" s="25"/>
      <c r="H31" s="25"/>
      <c r="I31" s="25"/>
      <c r="J31" s="25"/>
      <c r="K31" s="25"/>
      <c r="L31" s="25"/>
      <c r="M31" s="25"/>
      <c r="N31" s="25"/>
      <c r="O31" s="25"/>
      <c r="P31" s="25"/>
      <c r="Q31" s="28" t="s">
        <v>121</v>
      </c>
      <c r="R31" s="25"/>
      <c r="S31" s="25"/>
      <c r="T31" s="25"/>
      <c r="U31" s="25"/>
      <c r="V31" s="25"/>
      <c r="W31" s="25"/>
      <c r="X31" s="25"/>
      <c r="Y31" s="25"/>
      <c r="Z31" s="25"/>
      <c r="AA31" s="25"/>
      <c r="AB31" s="25"/>
      <c r="AC31" s="25"/>
      <c r="AD31" s="25"/>
      <c r="AE31" s="25"/>
      <c r="AF31" s="19"/>
      <c r="AM31" s="4"/>
      <c r="AN31" s="4"/>
      <c r="AO31" s="4"/>
      <c r="BH31" s="4"/>
      <c r="BI31" s="4"/>
      <c r="BJ31" s="4"/>
      <c r="CC31" s="4"/>
      <c r="CD31" s="4"/>
      <c r="CE31" s="4"/>
      <c r="CX31" s="4"/>
      <c r="CY31" s="4"/>
      <c r="CZ31" s="4"/>
      <c r="DS31" s="4"/>
      <c r="DT31" s="4"/>
      <c r="DU31" s="4"/>
      <c r="EN31" s="4"/>
      <c r="EO31" s="4"/>
      <c r="EP31" s="4"/>
      <c r="FI31" s="4"/>
      <c r="FJ31" s="4"/>
      <c r="FK31" s="4"/>
    </row>
    <row r="32" spans="1:167" s="2" customFormat="1">
      <c r="A32" s="5">
        <v>0.63541666666666696</v>
      </c>
      <c r="B32" s="19"/>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19"/>
      <c r="AM32" s="4"/>
      <c r="AN32" s="4"/>
      <c r="AO32" s="4"/>
      <c r="BH32" s="4"/>
      <c r="BI32" s="4"/>
      <c r="BJ32" s="4"/>
      <c r="CC32" s="4"/>
      <c r="CD32" s="4"/>
      <c r="CE32" s="4"/>
      <c r="CX32" s="4"/>
      <c r="CY32" s="4"/>
      <c r="CZ32" s="4"/>
      <c r="DS32" s="4"/>
      <c r="DT32" s="4"/>
      <c r="DU32" s="4"/>
      <c r="EN32" s="4"/>
      <c r="EO32" s="4"/>
      <c r="EP32" s="4"/>
      <c r="FI32" s="4"/>
      <c r="FJ32" s="4"/>
      <c r="FK32" s="4"/>
    </row>
    <row r="33" spans="1:167" s="2" customFormat="1">
      <c r="A33" s="5">
        <v>0.64583333333333404</v>
      </c>
      <c r="B33" s="19"/>
      <c r="C33" s="25"/>
      <c r="D33" s="25"/>
      <c r="E33" s="25"/>
      <c r="F33" s="25"/>
      <c r="G33" s="25"/>
      <c r="H33" s="25"/>
      <c r="I33" s="25"/>
      <c r="J33" s="28" t="s">
        <v>121</v>
      </c>
      <c r="K33" s="25"/>
      <c r="L33" s="25"/>
      <c r="M33" s="25"/>
      <c r="N33" s="25"/>
      <c r="O33" s="25"/>
      <c r="P33" s="132">
        <v>1</v>
      </c>
      <c r="Q33" s="25"/>
      <c r="R33" s="25"/>
      <c r="S33" s="132">
        <v>1</v>
      </c>
      <c r="T33" s="25"/>
      <c r="U33" s="25"/>
      <c r="V33" s="25"/>
      <c r="W33" s="25"/>
      <c r="X33" s="25"/>
      <c r="Y33" s="25"/>
      <c r="Z33" s="25"/>
      <c r="AA33" s="25"/>
      <c r="AB33" s="25"/>
      <c r="AC33" s="25"/>
      <c r="AD33" s="25"/>
      <c r="AE33" s="351">
        <v>3</v>
      </c>
      <c r="AF33" s="19"/>
      <c r="AM33" s="4"/>
      <c r="AN33" s="4"/>
      <c r="AO33" s="4"/>
      <c r="BH33" s="4"/>
      <c r="BI33" s="4"/>
      <c r="BJ33" s="4"/>
      <c r="CC33" s="4"/>
      <c r="CD33" s="4"/>
      <c r="CE33" s="4"/>
      <c r="CX33" s="4"/>
      <c r="CY33" s="4"/>
      <c r="CZ33" s="4"/>
      <c r="DS33" s="4"/>
      <c r="DT33" s="4"/>
      <c r="DU33" s="4"/>
      <c r="EN33" s="4"/>
      <c r="EO33" s="4"/>
      <c r="EP33" s="4"/>
      <c r="FI33" s="4"/>
      <c r="FJ33" s="4"/>
      <c r="FK33" s="4"/>
    </row>
    <row r="34" spans="1:167" s="2" customFormat="1">
      <c r="A34" s="5">
        <v>0.65625</v>
      </c>
      <c r="B34" s="19"/>
      <c r="C34" s="25"/>
      <c r="D34" s="25"/>
      <c r="E34" s="25"/>
      <c r="F34" s="25"/>
      <c r="G34" s="25"/>
      <c r="H34" s="25"/>
      <c r="I34" s="25"/>
      <c r="J34" s="25"/>
      <c r="K34" s="25"/>
      <c r="L34" s="25"/>
      <c r="M34" s="25"/>
      <c r="N34" s="25"/>
      <c r="O34" s="25"/>
      <c r="P34" s="25"/>
      <c r="Q34" s="25"/>
      <c r="R34" s="25"/>
      <c r="S34" s="132">
        <v>1</v>
      </c>
      <c r="T34" s="25"/>
      <c r="U34" s="25"/>
      <c r="V34" s="25"/>
      <c r="W34" s="25"/>
      <c r="X34" s="25"/>
      <c r="Y34" s="25"/>
      <c r="Z34" s="25"/>
      <c r="AA34" s="25"/>
      <c r="AB34" s="25"/>
      <c r="AC34" s="25"/>
      <c r="AD34" s="28">
        <v>2</v>
      </c>
      <c r="AE34" s="25"/>
      <c r="AF34" s="19"/>
      <c r="AM34" s="4"/>
      <c r="AN34" s="4"/>
      <c r="AO34" s="4"/>
      <c r="BH34" s="4"/>
      <c r="BI34" s="4"/>
      <c r="BJ34" s="4"/>
      <c r="CC34" s="4"/>
      <c r="CD34" s="4"/>
      <c r="CE34" s="4"/>
      <c r="CX34" s="4"/>
      <c r="CY34" s="4"/>
      <c r="CZ34" s="4"/>
      <c r="DS34" s="4"/>
      <c r="DT34" s="4"/>
      <c r="DU34" s="4"/>
      <c r="EN34" s="4"/>
      <c r="EO34" s="4"/>
      <c r="EP34" s="4"/>
      <c r="FI34" s="4"/>
      <c r="FJ34" s="4"/>
      <c r="FK34" s="4"/>
    </row>
    <row r="35" spans="1:167" s="2" customFormat="1">
      <c r="A35" s="5">
        <v>0.66666666666666696</v>
      </c>
      <c r="B35" s="19"/>
      <c r="C35" s="25"/>
      <c r="D35" s="25"/>
      <c r="E35" s="25"/>
      <c r="F35" s="25"/>
      <c r="G35" s="25"/>
      <c r="H35" s="25"/>
      <c r="I35" s="25"/>
      <c r="J35" s="25"/>
      <c r="K35" s="25"/>
      <c r="L35" s="25"/>
      <c r="M35" s="25"/>
      <c r="N35" s="25"/>
      <c r="O35" s="25"/>
      <c r="P35" s="25"/>
      <c r="Q35" s="25"/>
      <c r="R35" s="25"/>
      <c r="S35" s="25"/>
      <c r="T35" s="25"/>
      <c r="U35" s="25"/>
      <c r="V35" s="25"/>
      <c r="W35" s="25"/>
      <c r="X35" s="28" t="s">
        <v>121</v>
      </c>
      <c r="Y35" s="25"/>
      <c r="Z35" s="25"/>
      <c r="AA35" s="25"/>
      <c r="AB35" s="25"/>
      <c r="AC35" s="25"/>
      <c r="AD35" s="25"/>
      <c r="AE35" s="25"/>
      <c r="AF35" s="19"/>
      <c r="AM35" s="4"/>
      <c r="AN35" s="4"/>
      <c r="AO35" s="4"/>
      <c r="BH35" s="4"/>
      <c r="BI35" s="4"/>
      <c r="BJ35" s="4"/>
      <c r="CC35" s="4"/>
      <c r="CD35" s="4"/>
      <c r="CE35" s="4"/>
      <c r="CX35" s="4"/>
      <c r="CY35" s="4"/>
      <c r="CZ35" s="4"/>
      <c r="DS35" s="4"/>
      <c r="DT35" s="4"/>
      <c r="DU35" s="4"/>
      <c r="EN35" s="4"/>
      <c r="EO35" s="4"/>
      <c r="EP35" s="4"/>
      <c r="FI35" s="4"/>
      <c r="FJ35" s="4"/>
      <c r="FK35" s="4"/>
    </row>
    <row r="36" spans="1:167" s="2" customFormat="1">
      <c r="A36" s="5">
        <v>0.67708333333333404</v>
      </c>
      <c r="B36" s="19"/>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19"/>
      <c r="AM36" s="4"/>
      <c r="AN36" s="4"/>
      <c r="AO36" s="4"/>
      <c r="BH36" s="4"/>
      <c r="BI36" s="4"/>
      <c r="BJ36" s="4"/>
      <c r="CC36" s="4"/>
      <c r="CD36" s="4"/>
      <c r="CE36" s="4"/>
      <c r="CX36" s="4"/>
      <c r="CY36" s="4"/>
      <c r="CZ36" s="4"/>
      <c r="DS36" s="4"/>
      <c r="DT36" s="4"/>
      <c r="DU36" s="4"/>
      <c r="EN36" s="4"/>
      <c r="EO36" s="4"/>
      <c r="EP36" s="4"/>
      <c r="FI36" s="4"/>
      <c r="FJ36" s="4"/>
      <c r="FK36" s="4"/>
    </row>
    <row r="37" spans="1:167" s="2" customFormat="1">
      <c r="A37" s="5">
        <v>0.6875</v>
      </c>
      <c r="B37" s="19"/>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19"/>
      <c r="AM37" s="4"/>
      <c r="AN37" s="4"/>
      <c r="AO37" s="4"/>
      <c r="BH37" s="4"/>
      <c r="BI37" s="4"/>
      <c r="BJ37" s="4"/>
      <c r="CC37" s="4"/>
      <c r="CD37" s="4"/>
      <c r="CE37" s="4"/>
      <c r="CX37" s="4"/>
      <c r="CY37" s="4"/>
      <c r="CZ37" s="4"/>
      <c r="DS37" s="4"/>
      <c r="DT37" s="4"/>
      <c r="DU37" s="4"/>
      <c r="EN37" s="4"/>
      <c r="EO37" s="4"/>
      <c r="EP37" s="4"/>
      <c r="FI37" s="4"/>
      <c r="FJ37" s="4"/>
      <c r="FK37" s="4"/>
    </row>
    <row r="38" spans="1:167" s="2" customFormat="1">
      <c r="A38" s="5">
        <v>0.69791666666666696</v>
      </c>
      <c r="B38" s="19"/>
      <c r="C38" s="25"/>
      <c r="D38" s="25"/>
      <c r="E38" s="25"/>
      <c r="F38" s="25"/>
      <c r="G38" s="25"/>
      <c r="H38" s="25"/>
      <c r="I38" s="25"/>
      <c r="J38" s="25"/>
      <c r="K38" s="25"/>
      <c r="L38" s="25"/>
      <c r="M38" s="25"/>
      <c r="N38" s="25"/>
      <c r="O38" s="28" t="s">
        <v>121</v>
      </c>
      <c r="P38" s="25"/>
      <c r="Q38" s="25"/>
      <c r="R38" s="25"/>
      <c r="S38" s="25"/>
      <c r="T38" s="25"/>
      <c r="U38" s="25"/>
      <c r="V38" s="25"/>
      <c r="W38" s="25"/>
      <c r="X38" s="25"/>
      <c r="Y38" s="25"/>
      <c r="Z38" s="25"/>
      <c r="AA38" s="25"/>
      <c r="AB38" s="25"/>
      <c r="AC38" s="25"/>
      <c r="AD38" s="25"/>
      <c r="AE38" s="25"/>
      <c r="AF38" s="19"/>
      <c r="AM38" s="4"/>
      <c r="AN38" s="4"/>
      <c r="AO38" s="4"/>
      <c r="BH38" s="4"/>
      <c r="BI38" s="4"/>
      <c r="BJ38" s="4"/>
      <c r="CC38" s="4"/>
      <c r="CD38" s="4"/>
      <c r="CE38" s="4"/>
      <c r="CX38" s="4"/>
      <c r="CY38" s="4"/>
      <c r="CZ38" s="4"/>
      <c r="DS38" s="4"/>
      <c r="DT38" s="4"/>
      <c r="DU38" s="4"/>
      <c r="EN38" s="4"/>
      <c r="EO38" s="4"/>
      <c r="EP38" s="4"/>
      <c r="FI38" s="4"/>
      <c r="FJ38" s="4"/>
      <c r="FK38" s="4"/>
    </row>
    <row r="39" spans="1:167" s="2" customFormat="1">
      <c r="A39" s="5">
        <v>0.70833333333333404</v>
      </c>
      <c r="B39" s="21"/>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19"/>
      <c r="AM39" s="4"/>
      <c r="AN39" s="4"/>
      <c r="AO39" s="4"/>
      <c r="BH39" s="4"/>
      <c r="BI39" s="4"/>
      <c r="BJ39" s="4"/>
      <c r="CC39" s="4"/>
      <c r="CD39" s="4"/>
      <c r="CE39" s="4"/>
      <c r="CX39" s="4"/>
      <c r="CY39" s="4"/>
      <c r="CZ39" s="4"/>
      <c r="DS39" s="4"/>
      <c r="DT39" s="4"/>
      <c r="DU39" s="4"/>
      <c r="EN39" s="4"/>
      <c r="EO39" s="4"/>
      <c r="EP39" s="4"/>
      <c r="FI39" s="4"/>
      <c r="FJ39" s="4"/>
      <c r="FK39" s="4"/>
    </row>
    <row r="40" spans="1:167" s="2" customFormat="1">
      <c r="A40" s="5">
        <v>0.71875</v>
      </c>
      <c r="B40" s="19"/>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19"/>
      <c r="AM40" s="4"/>
      <c r="AN40" s="4"/>
      <c r="AO40" s="4"/>
      <c r="BH40" s="4"/>
      <c r="BI40" s="4"/>
      <c r="BJ40" s="4"/>
      <c r="CC40" s="4"/>
      <c r="CD40" s="4"/>
      <c r="CE40" s="4"/>
      <c r="CX40" s="4"/>
      <c r="CY40" s="4"/>
      <c r="CZ40" s="4"/>
      <c r="DS40" s="4"/>
      <c r="DT40" s="4"/>
      <c r="DU40" s="4"/>
      <c r="EN40" s="4"/>
      <c r="EO40" s="4"/>
      <c r="EP40" s="4"/>
      <c r="FI40" s="4"/>
      <c r="FJ40" s="4"/>
      <c r="FK40" s="4"/>
    </row>
    <row r="41" spans="1:167" s="2" customFormat="1">
      <c r="A41" s="5">
        <v>0.72916666666666696</v>
      </c>
      <c r="B41" s="19"/>
      <c r="C41" s="25"/>
      <c r="D41" s="25"/>
      <c r="E41" s="25"/>
      <c r="F41" s="25"/>
      <c r="G41" s="25"/>
      <c r="H41" s="28" t="s">
        <v>121</v>
      </c>
      <c r="I41" s="25"/>
      <c r="J41" s="25"/>
      <c r="K41" s="28" t="s">
        <v>121</v>
      </c>
      <c r="L41" s="25"/>
      <c r="M41" s="25"/>
      <c r="N41" s="25"/>
      <c r="O41" s="25"/>
      <c r="P41" s="28">
        <v>1</v>
      </c>
      <c r="Q41" s="25"/>
      <c r="R41" s="25"/>
      <c r="S41" s="25"/>
      <c r="T41" s="25"/>
      <c r="U41" s="25"/>
      <c r="V41" s="25"/>
      <c r="W41" s="25"/>
      <c r="X41" s="25"/>
      <c r="Y41" s="25"/>
      <c r="Z41" s="25"/>
      <c r="AA41" s="25"/>
      <c r="AB41" s="25"/>
      <c r="AC41" s="25"/>
      <c r="AD41" s="25"/>
      <c r="AE41" s="25"/>
      <c r="AF41" s="19"/>
      <c r="AM41" s="4"/>
      <c r="AN41" s="4"/>
      <c r="AO41" s="4"/>
      <c r="BH41" s="4"/>
      <c r="BI41" s="4"/>
      <c r="BJ41" s="4"/>
      <c r="CC41" s="4"/>
      <c r="CD41" s="4"/>
      <c r="CE41" s="4"/>
      <c r="CX41" s="4"/>
      <c r="CY41" s="4"/>
      <c r="CZ41" s="4"/>
      <c r="DS41" s="4"/>
      <c r="DT41" s="4"/>
      <c r="DU41" s="4"/>
      <c r="EN41" s="4"/>
      <c r="EO41" s="4"/>
      <c r="EP41" s="4"/>
      <c r="FI41" s="4"/>
      <c r="FJ41" s="4"/>
      <c r="FK41" s="4"/>
    </row>
    <row r="42" spans="1:167" s="2" customFormat="1" ht="12.75" customHeight="1">
      <c r="A42" s="5">
        <v>0.73958333333333404</v>
      </c>
      <c r="B42" s="19"/>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19"/>
      <c r="AM42" s="4"/>
      <c r="AN42" s="4"/>
      <c r="AO42" s="4"/>
      <c r="BH42" s="4"/>
      <c r="BI42" s="4"/>
      <c r="BJ42" s="4"/>
      <c r="CC42" s="4"/>
      <c r="CD42" s="4"/>
      <c r="CE42" s="4"/>
      <c r="CX42" s="4"/>
      <c r="CY42" s="4"/>
      <c r="CZ42" s="4"/>
      <c r="DS42" s="4"/>
      <c r="DT42" s="4"/>
      <c r="DU42" s="4"/>
      <c r="EN42" s="4"/>
      <c r="EO42" s="4"/>
      <c r="EP42" s="4"/>
      <c r="FI42" s="4"/>
      <c r="FJ42" s="4"/>
      <c r="FK42" s="4"/>
    </row>
    <row r="43" spans="1:167" s="2" customFormat="1" ht="12.75" customHeight="1">
      <c r="A43" s="5">
        <v>0.749999999999998</v>
      </c>
      <c r="B43" s="40"/>
      <c r="C43" s="41"/>
      <c r="D43" s="41"/>
      <c r="E43" s="41"/>
      <c r="F43" s="41"/>
      <c r="G43" s="41"/>
      <c r="H43" s="41"/>
      <c r="I43" s="42">
        <v>4</v>
      </c>
      <c r="J43" s="41"/>
      <c r="K43" s="41"/>
      <c r="L43" s="41"/>
      <c r="M43" s="41"/>
      <c r="N43" s="41"/>
      <c r="O43" s="41"/>
      <c r="P43" s="41"/>
      <c r="Q43" s="41"/>
      <c r="R43" s="41"/>
      <c r="S43" s="41"/>
      <c r="T43" s="41"/>
      <c r="U43" s="41"/>
      <c r="V43" s="41"/>
      <c r="W43" s="41"/>
      <c r="X43" s="41"/>
      <c r="Y43" s="41"/>
      <c r="Z43" s="41"/>
      <c r="AA43" s="41"/>
      <c r="AB43" s="41"/>
      <c r="AC43" s="41"/>
      <c r="AD43" s="41"/>
      <c r="AE43" s="41"/>
      <c r="AF43" s="40"/>
      <c r="AM43" s="4"/>
      <c r="AN43" s="4"/>
      <c r="AO43" s="4"/>
      <c r="BH43" s="4"/>
      <c r="BI43" s="4"/>
      <c r="BJ43" s="4"/>
      <c r="CC43" s="4"/>
      <c r="CD43" s="4"/>
      <c r="CE43" s="4"/>
      <c r="CX43" s="4"/>
      <c r="CY43" s="4"/>
      <c r="CZ43" s="4"/>
      <c r="DS43" s="4"/>
      <c r="DT43" s="4"/>
      <c r="DU43" s="4"/>
      <c r="EN43" s="4"/>
      <c r="EO43" s="4"/>
      <c r="EP43" s="4"/>
      <c r="FI43" s="4"/>
      <c r="FJ43" s="4"/>
      <c r="FK43" s="4"/>
    </row>
    <row r="44" spans="1:167" s="2" customFormat="1" ht="12.75" customHeight="1">
      <c r="A44" s="5">
        <v>0.76041666666666397</v>
      </c>
      <c r="B44" s="40"/>
      <c r="C44" s="41"/>
      <c r="D44" s="41"/>
      <c r="E44" s="41"/>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0"/>
      <c r="AM44" s="4"/>
      <c r="AN44" s="4"/>
      <c r="AO44" s="4"/>
      <c r="BH44" s="4"/>
      <c r="BI44" s="4"/>
      <c r="BJ44" s="4"/>
      <c r="CC44" s="4"/>
      <c r="CD44" s="4"/>
      <c r="CE44" s="4"/>
      <c r="CX44" s="4"/>
      <c r="CY44" s="4"/>
      <c r="CZ44" s="4"/>
      <c r="DS44" s="4"/>
      <c r="DT44" s="4"/>
      <c r="DU44" s="4"/>
      <c r="EN44" s="4"/>
      <c r="EO44" s="4"/>
      <c r="EP44" s="4"/>
      <c r="FI44" s="4"/>
      <c r="FJ44" s="4"/>
      <c r="FK44" s="4"/>
    </row>
    <row r="45" spans="1:167" s="2" customFormat="1" ht="12.75" customHeight="1">
      <c r="A45" s="5">
        <v>0.77083333333333004</v>
      </c>
      <c r="B45" s="40"/>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0"/>
      <c r="AM45" s="4"/>
      <c r="AN45" s="4"/>
      <c r="AO45" s="4"/>
      <c r="BH45" s="4"/>
      <c r="BI45" s="4"/>
      <c r="BJ45" s="4"/>
      <c r="CC45" s="4"/>
      <c r="CD45" s="4"/>
      <c r="CE45" s="4"/>
      <c r="CX45" s="4"/>
      <c r="CY45" s="4"/>
      <c r="CZ45" s="4"/>
      <c r="DS45" s="4"/>
      <c r="DT45" s="4"/>
      <c r="DU45" s="4"/>
      <c r="EN45" s="4"/>
      <c r="EO45" s="4"/>
      <c r="EP45" s="4"/>
      <c r="FI45" s="4"/>
      <c r="FJ45" s="4"/>
      <c r="FK45" s="4"/>
    </row>
    <row r="46" spans="1:167" s="2" customFormat="1" ht="12.75" customHeight="1">
      <c r="A46" s="5">
        <v>0.781249999999996</v>
      </c>
      <c r="B46" s="40"/>
      <c r="C46" s="41"/>
      <c r="D46" s="41"/>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0"/>
      <c r="AM46" s="4"/>
      <c r="AN46" s="4"/>
      <c r="AO46" s="4"/>
      <c r="BH46" s="4"/>
      <c r="BI46" s="4"/>
      <c r="BJ46" s="4"/>
      <c r="CC46" s="4"/>
      <c r="CD46" s="4"/>
      <c r="CE46" s="4"/>
      <c r="CX46" s="4"/>
      <c r="CY46" s="4"/>
      <c r="CZ46" s="4"/>
      <c r="DS46" s="4"/>
      <c r="DT46" s="4"/>
      <c r="DU46" s="4"/>
      <c r="EN46" s="4"/>
      <c r="EO46" s="4"/>
      <c r="EP46" s="4"/>
      <c r="FI46" s="4"/>
      <c r="FJ46" s="4"/>
      <c r="FK46" s="4"/>
    </row>
    <row r="47" spans="1:167" s="2" customFormat="1" ht="12.75" customHeight="1">
      <c r="A47" s="5">
        <v>0.79166666666666197</v>
      </c>
      <c r="B47" s="40"/>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0"/>
      <c r="AM47" s="4"/>
      <c r="AN47" s="4"/>
      <c r="AO47" s="4"/>
      <c r="BH47" s="4"/>
      <c r="BI47" s="4"/>
      <c r="BJ47" s="4"/>
      <c r="CC47" s="4"/>
      <c r="CD47" s="4"/>
      <c r="CE47" s="4"/>
      <c r="CX47" s="4"/>
      <c r="CY47" s="4"/>
      <c r="CZ47" s="4"/>
      <c r="DS47" s="4"/>
      <c r="DT47" s="4"/>
      <c r="DU47" s="4"/>
      <c r="EN47" s="4"/>
      <c r="EO47" s="4"/>
      <c r="EP47" s="4"/>
      <c r="FI47" s="4"/>
      <c r="FJ47" s="4"/>
      <c r="FK47" s="4"/>
    </row>
    <row r="48" spans="1:167" s="2" customFormat="1" ht="12.75" customHeight="1">
      <c r="A48" s="5">
        <v>0.80208333333332804</v>
      </c>
      <c r="B48" s="40"/>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0"/>
      <c r="AM48" s="4"/>
      <c r="AN48" s="4"/>
      <c r="AO48" s="4"/>
      <c r="BH48" s="4"/>
      <c r="BI48" s="4"/>
      <c r="BJ48" s="4"/>
      <c r="CC48" s="4"/>
      <c r="CD48" s="4"/>
      <c r="CE48" s="4"/>
      <c r="CX48" s="4"/>
      <c r="CY48" s="4"/>
      <c r="CZ48" s="4"/>
      <c r="DS48" s="4"/>
      <c r="DT48" s="4"/>
      <c r="DU48" s="4"/>
      <c r="EN48" s="4"/>
      <c r="EO48" s="4"/>
      <c r="EP48" s="4"/>
      <c r="FI48" s="4"/>
      <c r="FJ48" s="4"/>
      <c r="FK48" s="4"/>
    </row>
    <row r="49" spans="1:167" s="2" customFormat="1" ht="12.75" customHeight="1">
      <c r="A49" s="5">
        <v>0.812499999999994</v>
      </c>
      <c r="B49" s="40"/>
      <c r="C49" s="41"/>
      <c r="D49" s="41"/>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0"/>
      <c r="AM49" s="4"/>
      <c r="AN49" s="4"/>
      <c r="AO49" s="4"/>
      <c r="BH49" s="4"/>
      <c r="BI49" s="4"/>
      <c r="BJ49" s="4"/>
      <c r="CC49" s="4"/>
      <c r="CD49" s="4"/>
      <c r="CE49" s="4"/>
      <c r="CX49" s="4"/>
      <c r="CY49" s="4"/>
      <c r="CZ49" s="4"/>
      <c r="DS49" s="4"/>
      <c r="DT49" s="4"/>
      <c r="DU49" s="4"/>
      <c r="EN49" s="4"/>
      <c r="EO49" s="4"/>
      <c r="EP49" s="4"/>
      <c r="FI49" s="4"/>
      <c r="FJ49" s="4"/>
      <c r="FK49" s="4"/>
    </row>
    <row r="50" spans="1:167" s="2" customFormat="1" ht="12.75" customHeight="1">
      <c r="A50" s="5">
        <v>0.82291666666665997</v>
      </c>
      <c r="B50" s="40"/>
      <c r="C50" s="41"/>
      <c r="D50" s="41"/>
      <c r="E50" s="41"/>
      <c r="F50" s="41"/>
      <c r="G50" s="41"/>
      <c r="H50" s="41"/>
      <c r="I50" s="41"/>
      <c r="J50" s="41"/>
      <c r="K50" s="41"/>
      <c r="L50" s="41"/>
      <c r="M50" s="41"/>
      <c r="N50" s="41"/>
      <c r="O50" s="41"/>
      <c r="P50" s="41"/>
      <c r="Q50" s="41"/>
      <c r="R50" s="42" t="s">
        <v>121</v>
      </c>
      <c r="S50" s="41"/>
      <c r="T50" s="41"/>
      <c r="U50" s="41"/>
      <c r="V50" s="41"/>
      <c r="W50" s="41"/>
      <c r="X50" s="41"/>
      <c r="Y50" s="41"/>
      <c r="Z50" s="41"/>
      <c r="AA50" s="41"/>
      <c r="AB50" s="41"/>
      <c r="AC50" s="41"/>
      <c r="AD50" s="41"/>
      <c r="AE50" s="41"/>
      <c r="AF50" s="40"/>
      <c r="AM50" s="4"/>
      <c r="AN50" s="4"/>
      <c r="AO50" s="4"/>
      <c r="BH50" s="4"/>
      <c r="BI50" s="4"/>
      <c r="BJ50" s="4"/>
      <c r="CC50" s="4"/>
      <c r="CD50" s="4"/>
      <c r="CE50" s="4"/>
      <c r="CX50" s="4"/>
      <c r="CY50" s="4"/>
      <c r="CZ50" s="4"/>
      <c r="DS50" s="4"/>
      <c r="DT50" s="4"/>
      <c r="DU50" s="4"/>
      <c r="EN50" s="4"/>
      <c r="EO50" s="4"/>
      <c r="EP50" s="4"/>
      <c r="FI50" s="4"/>
      <c r="FJ50" s="4"/>
      <c r="FK50" s="4"/>
    </row>
    <row r="51" spans="1:167" s="2" customFormat="1" ht="13.5" thickBot="1">
      <c r="A51" s="5">
        <v>0.83333333333332604</v>
      </c>
      <c r="B51" s="23"/>
      <c r="C51" s="27"/>
      <c r="D51" s="32" t="s">
        <v>121</v>
      </c>
      <c r="E51" s="28">
        <v>4</v>
      </c>
      <c r="F51" s="32" t="s">
        <v>121</v>
      </c>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3"/>
      <c r="AM51" s="4"/>
      <c r="AN51" s="4"/>
      <c r="AO51" s="4"/>
      <c r="BH51" s="4"/>
      <c r="BI51" s="4"/>
      <c r="BJ51" s="4"/>
      <c r="CC51" s="4"/>
      <c r="CD51" s="4"/>
      <c r="CE51" s="4"/>
      <c r="CX51" s="4"/>
      <c r="CY51" s="4"/>
      <c r="CZ51" s="4"/>
      <c r="DS51" s="4"/>
      <c r="DT51" s="4"/>
      <c r="DU51" s="4"/>
      <c r="EN51" s="4"/>
      <c r="EO51" s="4"/>
      <c r="EP51" s="4"/>
      <c r="FI51" s="4"/>
      <c r="FJ51" s="4"/>
      <c r="FK51" s="4"/>
    </row>
    <row r="52" spans="1:167"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row>
    <row r="53" spans="1:167"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row>
    <row r="54" spans="1:167"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c r="AF54" s="7"/>
    </row>
    <row r="55" spans="1:167" s="2" customFormat="1">
      <c r="A55" s="7"/>
      <c r="B55" s="11"/>
      <c r="I55" s="7"/>
      <c r="J55" s="7"/>
      <c r="K55" s="7"/>
      <c r="L55" s="7"/>
      <c r="M55" s="7"/>
      <c r="N55" s="7"/>
      <c r="O55" s="7"/>
      <c r="P55" s="7"/>
      <c r="Q55" s="7"/>
      <c r="R55" s="7"/>
      <c r="S55" s="7"/>
      <c r="T55" s="7"/>
      <c r="U55" s="7"/>
      <c r="V55" s="7"/>
      <c r="W55" s="7"/>
      <c r="X55" s="7"/>
      <c r="Y55" s="7"/>
      <c r="Z55" s="7"/>
      <c r="AA55" s="7"/>
      <c r="AB55" s="7"/>
      <c r="AC55" s="7"/>
      <c r="AD55" s="7"/>
      <c r="AE55" s="7"/>
      <c r="AF55" s="7"/>
    </row>
    <row r="56" spans="1:167"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c r="AF56" s="7"/>
    </row>
    <row r="57" spans="1:167"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row>
    <row r="58" spans="1:167"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row>
    <row r="59" spans="1:167"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167"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row>
    <row r="61" spans="1:167"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167"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167"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row>
    <row r="64" spans="1:167"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row>
    <row r="65" spans="1:32"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row>
    <row r="70" spans="1:32"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row>
    <row r="71" spans="1:32"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row>
    <row r="72" spans="1:32"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row>
    <row r="73" spans="1:32"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row>
    <row r="74" spans="1:32"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row>
    <row r="75" spans="1:32"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row>
    <row r="76" spans="1:32"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row>
    <row r="77" spans="1:32"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row>
    <row r="78" spans="1:32"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row>
    <row r="79" spans="1:32"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row>
    <row r="80" spans="1:32"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row>
    <row r="81" spans="1:32"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row>
    <row r="82" spans="1:32"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row>
    <row r="83" spans="1:32"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row>
    <row r="84" spans="1:32"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row>
    <row r="86" spans="1:32"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row>
    <row r="87" spans="1:32"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row>
    <row r="88" spans="1:32"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row>
    <row r="89" spans="1:32"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row>
    <row r="90" spans="1:32"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row>
    <row r="91" spans="1:32"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row>
    <row r="92" spans="1:32"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row>
    <row r="93" spans="1:32"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row>
    <row r="94" spans="1:32"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row>
    <row r="95" spans="1:32"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row>
    <row r="96" spans="1:32"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row>
    <row r="97" spans="1:32"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row>
    <row r="98" spans="1:32"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row>
    <row r="100" spans="1:32"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row>
    <row r="101" spans="1:32"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row>
    <row r="102" spans="1:32"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row>
    <row r="103" spans="1:32"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row>
    <row r="104" spans="1:32"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row>
    <row r="105" spans="1:32"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row>
    <row r="106" spans="1:32"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row>
    <row r="107" spans="1:32"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row>
    <row r="108" spans="1:32"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row>
    <row r="110" spans="1:32"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row>
    <row r="111" spans="1:32"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row>
    <row r="112" spans="1:32"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row>
    <row r="113" spans="1:32"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row>
    <row r="114" spans="1:32"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row>
    <row r="115" spans="1:32"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row>
    <row r="116" spans="1:32"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row>
    <row r="117" spans="1:32"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row>
    <row r="118" spans="1:32"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row>
    <row r="119" spans="1:32"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row>
    <row r="120" spans="1:32"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row>
    <row r="121" spans="1:32"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row>
    <row r="122" spans="1:32"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row>
    <row r="123" spans="1:32"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row>
    <row r="124" spans="1:32"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sheetData>
  <sheetProtection sheet="1" formatCells="0" insertHyperlinks="0"/>
  <customSheetViews>
    <customSheetView guid="{9898321C-5773-4C97-A5B9-E49A60561EDA}" showRuler="0">
      <pane xSplit="1" ySplit="2" topLeftCell="B3" activePane="bottomRight" state="frozenSplit"/>
      <selection pane="bottomRight" activeCell="Y8" sqref="Y8"/>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1"/>
      <headerFooter alignWithMargins="0"/>
    </customSheetView>
    <customSheetView guid="{F1719629-EC13-44D1-9FC6-57123ECFF61A}" showRuler="0">
      <pane xSplit="1" ySplit="2" topLeftCell="B3" activePane="bottomRight" state="frozenSplit"/>
      <selection pane="bottomRight" activeCell="W25" sqref="W25"/>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2"/>
      <headerFooter alignWithMargins="0"/>
    </customSheetView>
  </customSheetViews>
  <mergeCells count="9">
    <mergeCell ref="B1:AF1"/>
    <mergeCell ref="AK20:AN20"/>
    <mergeCell ref="AR20:AU20"/>
    <mergeCell ref="K56:T56"/>
    <mergeCell ref="M54:O54"/>
    <mergeCell ref="K54:L54"/>
    <mergeCell ref="AI5:AV16"/>
    <mergeCell ref="AI24:AJ24"/>
    <mergeCell ref="AI18:AJ18"/>
  </mergeCells>
  <phoneticPr fontId="3" type="noConversion"/>
  <conditionalFormatting sqref="AE34:AE51 Z4:Z51 E3:E50 AC28:AC51 D3 B4:D51 AF3:AF51 F3:H51 J7 I3:J6 I8:J51 AA3:AB51 AD3:AD51 K3:X51 AC3:AC26 AE28:AE32 Y6:Y51 Y3:Y4 AE4:AE26">
    <cfRule type="cellIs" priority="1" stopIfTrue="1" operator="notEqual">
      <formula>0</formula>
    </cfRule>
    <cfRule type="expression" dxfId="67" priority="2" stopIfTrue="1">
      <formula>OR(WEEKDAY(B$2)=1,WEEKDAY(B$2)=7)</formula>
    </cfRule>
    <cfRule type="expression" dxfId="66" priority="3" stopIfTrue="1">
      <formula>B$2=TODAY()</formula>
    </cfRule>
  </conditionalFormatting>
  <conditionalFormatting sqref="C3 Z3 AE3 E51">
    <cfRule type="cellIs" priority="4" stopIfTrue="1" operator="notEqual">
      <formula>0</formula>
    </cfRule>
    <cfRule type="expression" dxfId="65" priority="5" stopIfTrue="1">
      <formula>OR(WEEKDAY(B$2)=1,WEEKDAY(B$2)=7)</formula>
    </cfRule>
    <cfRule type="expression" dxfId="64" priority="6" stopIfTrue="1">
      <formula>B$2=TODAY()</formula>
    </cfRule>
  </conditionalFormatting>
  <conditionalFormatting sqref="I7">
    <cfRule type="cellIs" priority="14" stopIfTrue="1" operator="notEqual">
      <formula>0</formula>
    </cfRule>
    <cfRule type="expression" dxfId="63" priority="15" stopIfTrue="1">
      <formula>OR(WEEKDAY(J$2)=1,WEEKDAY(J$2)=7)</formula>
    </cfRule>
    <cfRule type="expression" dxfId="62" priority="16" stopIfTrue="1">
      <formula>J$2=TODAY()</formula>
    </cfRule>
  </conditionalFormatting>
  <conditionalFormatting sqref="B2:AF2">
    <cfRule type="cellIs" dxfId="61" priority="7" stopIfTrue="1" operator="equal">
      <formula>TODAY()</formula>
    </cfRule>
  </conditionalFormatting>
  <pageMargins left="0.75" right="0.75" top="1" bottom="1" header="0.5" footer="0.5"/>
  <pageSetup paperSize="9" scale="79" orientation="portrait" horizontalDpi="200" verticalDpi="200" r:id="rId3"/>
  <headerFooter alignWithMargins="0"/>
  <rowBreaks count="1" manualBreakCount="1">
    <brk id="51" max="16383" man="1"/>
  </rowBreaks>
  <colBreaks count="1" manualBreakCount="1">
    <brk id="32" max="1048575" man="1"/>
  </colBreaks>
  <drawing r:id="rId4"/>
  <legacyDrawing r:id="rId5"/>
  <mc:AlternateContent xmlns:mc="http://schemas.openxmlformats.org/markup-compatibility/2006">
    <mc:Choice Requires="x14">
      <controls>
        <mc:AlternateContent xmlns:mc="http://schemas.openxmlformats.org/markup-compatibility/2006">
          <mc:Choice Requires="x14">
            <control shapeId="68609" r:id="rId6" name="Button 1">
              <controlPr defaultSize="0" print="0" autoFill="0" autoPict="0" macro="[0]!procurar">
                <anchor moveWithCells="1" sizeWithCells="1">
                  <from>
                    <xdr:col>36</xdr:col>
                    <xdr:colOff>28575</xdr:colOff>
                    <xdr:row>31</xdr:row>
                    <xdr:rowOff>76200</xdr:rowOff>
                  </from>
                  <to>
                    <xdr:col>45</xdr:col>
                    <xdr:colOff>66675</xdr:colOff>
                    <xdr:row>35</xdr:row>
                    <xdr:rowOff>0</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1">
    <tabColor indexed="11"/>
  </sheetPr>
  <dimension ref="A1:FK798"/>
  <sheetViews>
    <sheetView zoomScaleNormal="100" workbookViewId="0">
      <pane xSplit="1" ySplit="2" topLeftCell="B3" activePane="bottomRight" state="frozenSplit"/>
      <selection activeCell="B3" sqref="B3"/>
      <selection pane="topRight" activeCell="B3" sqref="B3"/>
      <selection pane="bottomLeft" activeCell="B3" sqref="B3"/>
      <selection pane="bottomRight" activeCell="M3" sqref="M3"/>
    </sheetView>
  </sheetViews>
  <sheetFormatPr defaultColWidth="3.28515625" defaultRowHeight="12.75"/>
  <cols>
    <col min="1" max="1" width="6.85546875" style="7" customWidth="1"/>
    <col min="2" max="2" width="3.28515625" style="11"/>
    <col min="3" max="33" width="3.28515625" style="7"/>
    <col min="34" max="34" width="3.28515625" style="7" customWidth="1"/>
    <col min="35" max="16384" width="3.28515625" style="7"/>
  </cols>
  <sheetData>
    <row r="1" spans="1:167" s="2" customFormat="1" ht="13.5" thickBot="1">
      <c r="A1" s="1">
        <v>2018</v>
      </c>
      <c r="B1" s="678" t="str">
        <f ca="1">LEFT(RIGHT(CELL("filename",D9),LEN(CELL("filename",D9))-FIND("]",CELL("filename",D9))),MIN(FIND({1;2;3;4;5;6;7;8;9;0},RIGHT(CELL("filename",D9),LEN(CELL("filename",D9))-FIND("]",CELL("filename",D9)))&amp;1234567890))-1)</f>
        <v>Abril</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2">
        <f ca="1">IF($B$1="Janeiro",1,IF($B$1="Fevereiro",2,IF($B$1="Março",3,IF($B$1="Abril",4,IF($B$1="Maio",5,IF($B$1="Junho",6,""))))))</f>
        <v>4</v>
      </c>
      <c r="AH1" s="2" t="str">
        <f ca="1">IF($B$1="Julho",7,IF($B$1="Agosto",8,IF($B$1="Setembro",9,IF($B$1="Outubro",10,IF($B$1="Novembro",11,IF($B$1="Dezembro",12,""))))))</f>
        <v/>
      </c>
    </row>
    <row r="2" spans="1:167" s="2" customFormat="1" ht="13.5" thickBot="1">
      <c r="A2" s="1" t="str">
        <f ca="1">CONCATENATE(AG1,AH1)</f>
        <v>4</v>
      </c>
      <c r="B2" s="10">
        <f ca="1">DATE($A$1,$A$2,1)</f>
        <v>43191</v>
      </c>
      <c r="C2" s="10">
        <f t="shared" ref="C2:AE2" ca="1" si="0">B2+1</f>
        <v>43192</v>
      </c>
      <c r="D2" s="10">
        <f t="shared" ca="1" si="0"/>
        <v>43193</v>
      </c>
      <c r="E2" s="10">
        <f t="shared" ca="1" si="0"/>
        <v>43194</v>
      </c>
      <c r="F2" s="10">
        <f t="shared" ca="1" si="0"/>
        <v>43195</v>
      </c>
      <c r="G2" s="10">
        <f t="shared" ca="1" si="0"/>
        <v>43196</v>
      </c>
      <c r="H2" s="10">
        <f t="shared" ca="1" si="0"/>
        <v>43197</v>
      </c>
      <c r="I2" s="10">
        <f t="shared" ca="1" si="0"/>
        <v>43198</v>
      </c>
      <c r="J2" s="10">
        <f t="shared" ca="1" si="0"/>
        <v>43199</v>
      </c>
      <c r="K2" s="10">
        <f t="shared" ca="1" si="0"/>
        <v>43200</v>
      </c>
      <c r="L2" s="10">
        <f t="shared" ca="1" si="0"/>
        <v>43201</v>
      </c>
      <c r="M2" s="10">
        <f t="shared" ca="1" si="0"/>
        <v>43202</v>
      </c>
      <c r="N2" s="10">
        <f t="shared" ca="1" si="0"/>
        <v>43203</v>
      </c>
      <c r="O2" s="10">
        <f t="shared" ca="1" si="0"/>
        <v>43204</v>
      </c>
      <c r="P2" s="10">
        <f t="shared" ca="1" si="0"/>
        <v>43205</v>
      </c>
      <c r="Q2" s="10">
        <f t="shared" ca="1" si="0"/>
        <v>43206</v>
      </c>
      <c r="R2" s="10">
        <f t="shared" ca="1" si="0"/>
        <v>43207</v>
      </c>
      <c r="S2" s="10">
        <f t="shared" ca="1" si="0"/>
        <v>43208</v>
      </c>
      <c r="T2" s="10">
        <f t="shared" ca="1" si="0"/>
        <v>43209</v>
      </c>
      <c r="U2" s="10">
        <f t="shared" ca="1" si="0"/>
        <v>43210</v>
      </c>
      <c r="V2" s="10">
        <f t="shared" ca="1" si="0"/>
        <v>43211</v>
      </c>
      <c r="W2" s="10">
        <f t="shared" ca="1" si="0"/>
        <v>43212</v>
      </c>
      <c r="X2" s="10">
        <f t="shared" ca="1" si="0"/>
        <v>43213</v>
      </c>
      <c r="Y2" s="10">
        <f t="shared" ca="1" si="0"/>
        <v>43214</v>
      </c>
      <c r="Z2" s="10">
        <f t="shared" ca="1" si="0"/>
        <v>43215</v>
      </c>
      <c r="AA2" s="10">
        <f t="shared" ca="1" si="0"/>
        <v>43216</v>
      </c>
      <c r="AB2" s="10">
        <f t="shared" ca="1" si="0"/>
        <v>43217</v>
      </c>
      <c r="AC2" s="10">
        <f t="shared" ca="1" si="0"/>
        <v>43218</v>
      </c>
      <c r="AD2" s="10">
        <f t="shared" ca="1" si="0"/>
        <v>43219</v>
      </c>
      <c r="AE2" s="10">
        <f t="shared" ca="1" si="0"/>
        <v>43220</v>
      </c>
      <c r="AF2" s="15">
        <v>31</v>
      </c>
    </row>
    <row r="3" spans="1:167" s="2" customFormat="1">
      <c r="A3" s="3">
        <v>0.33333333333333331</v>
      </c>
      <c r="C3" s="28" t="s">
        <v>121</v>
      </c>
      <c r="D3" s="28">
        <v>2</v>
      </c>
      <c r="E3" s="18"/>
      <c r="F3" s="16"/>
      <c r="G3" s="16"/>
      <c r="H3" s="16"/>
      <c r="I3" s="30" t="s">
        <v>121</v>
      </c>
      <c r="J3" s="30" t="s">
        <v>121</v>
      </c>
      <c r="K3" s="16"/>
      <c r="L3" s="18"/>
      <c r="M3" s="30" t="s">
        <v>121</v>
      </c>
      <c r="N3" s="18"/>
      <c r="O3" s="30" t="s">
        <v>121</v>
      </c>
      <c r="P3" s="30" t="s">
        <v>121</v>
      </c>
      <c r="Q3" s="16"/>
      <c r="R3" s="30">
        <v>5</v>
      </c>
      <c r="S3" s="28">
        <v>3</v>
      </c>
      <c r="T3" s="16"/>
      <c r="U3" s="16"/>
      <c r="V3" s="16"/>
      <c r="W3" s="16"/>
      <c r="X3" s="18"/>
      <c r="Y3" s="30" t="s">
        <v>121</v>
      </c>
      <c r="Z3" s="17"/>
      <c r="AA3" s="30" t="s">
        <v>121</v>
      </c>
      <c r="AB3" s="16"/>
      <c r="AC3" s="16"/>
      <c r="AD3" s="30" t="s">
        <v>121</v>
      </c>
      <c r="AE3" s="16"/>
      <c r="AF3" s="17"/>
      <c r="AM3" s="4"/>
      <c r="AN3" s="4"/>
      <c r="AO3" s="4"/>
      <c r="BH3" s="4"/>
      <c r="BI3" s="4"/>
      <c r="BJ3" s="4"/>
      <c r="CC3" s="4"/>
      <c r="CD3" s="4"/>
      <c r="CE3" s="4"/>
      <c r="CX3" s="4"/>
      <c r="CY3" s="4"/>
      <c r="CZ3" s="4"/>
      <c r="DS3" s="4"/>
      <c r="DT3" s="4"/>
      <c r="DU3" s="4"/>
      <c r="EN3" s="4"/>
      <c r="EO3" s="4"/>
      <c r="EP3" s="4"/>
      <c r="FI3" s="4"/>
      <c r="FJ3" s="4"/>
      <c r="FK3" s="4"/>
    </row>
    <row r="4" spans="1:167" s="2" customFormat="1">
      <c r="A4" s="5">
        <v>0.34375</v>
      </c>
      <c r="B4" s="18"/>
      <c r="C4" s="18"/>
      <c r="D4" s="18"/>
      <c r="E4" s="18"/>
      <c r="F4" s="18"/>
      <c r="G4" s="18"/>
      <c r="H4" s="18"/>
      <c r="I4" s="18"/>
      <c r="J4" s="18"/>
      <c r="K4" s="18"/>
      <c r="L4" s="18"/>
      <c r="M4" s="28" t="s">
        <v>121</v>
      </c>
      <c r="N4" s="18"/>
      <c r="O4" s="18"/>
      <c r="P4" s="18"/>
      <c r="Q4" s="18"/>
      <c r="R4" s="28" t="s">
        <v>121</v>
      </c>
      <c r="S4" s="18"/>
      <c r="T4" s="18"/>
      <c r="U4" s="18"/>
      <c r="V4" s="18"/>
      <c r="W4" s="18"/>
      <c r="X4" s="18"/>
      <c r="Y4" s="18"/>
      <c r="Z4" s="19"/>
      <c r="AA4" s="18"/>
      <c r="AB4" s="18"/>
      <c r="AC4" s="18"/>
      <c r="AD4" s="18"/>
      <c r="AE4" s="18"/>
      <c r="AF4" s="19"/>
      <c r="AM4" s="4"/>
      <c r="AN4" s="4"/>
      <c r="AO4" s="4"/>
      <c r="BH4" s="4"/>
      <c r="BI4" s="4"/>
      <c r="BJ4" s="4"/>
      <c r="CC4" s="4"/>
      <c r="CD4" s="4"/>
      <c r="CE4" s="4"/>
      <c r="CX4" s="4"/>
      <c r="CY4" s="4"/>
      <c r="CZ4" s="4"/>
      <c r="DS4" s="4"/>
      <c r="DT4" s="4"/>
      <c r="DU4" s="4"/>
      <c r="EN4" s="4"/>
      <c r="EO4" s="4"/>
      <c r="EP4" s="4"/>
      <c r="FI4" s="4"/>
      <c r="FJ4" s="4"/>
      <c r="FK4" s="4"/>
    </row>
    <row r="5" spans="1:167" s="2" customFormat="1" ht="12.75" customHeight="1">
      <c r="A5" s="5">
        <v>0.35416666666666669</v>
      </c>
      <c r="B5" s="18"/>
      <c r="C5" s="28">
        <v>3</v>
      </c>
      <c r="D5" s="18"/>
      <c r="E5" s="28">
        <v>7</v>
      </c>
      <c r="F5" s="18"/>
      <c r="G5" s="18"/>
      <c r="H5" s="18"/>
      <c r="I5" s="18"/>
      <c r="J5" s="18"/>
      <c r="K5" s="18"/>
      <c r="L5" s="28">
        <v>8</v>
      </c>
      <c r="M5" s="18"/>
      <c r="N5" s="18"/>
      <c r="O5" s="18"/>
      <c r="P5" s="18"/>
      <c r="Q5" s="18"/>
      <c r="R5" s="18"/>
      <c r="S5" s="18"/>
      <c r="T5" s="18"/>
      <c r="U5" s="18"/>
      <c r="V5" s="18"/>
      <c r="W5" s="18"/>
      <c r="X5" s="18"/>
      <c r="Y5" s="18"/>
      <c r="Z5" s="19"/>
      <c r="AA5" s="18"/>
      <c r="AB5" s="18"/>
      <c r="AC5" s="18"/>
      <c r="AD5" s="18"/>
      <c r="AE5" s="18"/>
      <c r="AF5" s="19"/>
      <c r="AI5" s="682" t="s">
        <v>117</v>
      </c>
      <c r="AJ5" s="682"/>
      <c r="AK5" s="682"/>
      <c r="AL5" s="682"/>
      <c r="AM5" s="682"/>
      <c r="AN5" s="682"/>
      <c r="AO5" s="682"/>
      <c r="AP5" s="682"/>
      <c r="AQ5" s="682"/>
      <c r="AR5" s="682"/>
      <c r="AS5" s="682"/>
      <c r="AT5" s="682"/>
      <c r="AU5" s="682"/>
      <c r="AV5" s="682"/>
      <c r="BH5" s="4"/>
      <c r="BI5" s="4"/>
      <c r="BJ5" s="4"/>
      <c r="CC5" s="4"/>
      <c r="CD5" s="4"/>
      <c r="CE5" s="4"/>
      <c r="CX5" s="4"/>
      <c r="CY5" s="4"/>
      <c r="CZ5" s="4"/>
      <c r="DS5" s="4"/>
      <c r="DT5" s="4"/>
      <c r="DU5" s="4"/>
      <c r="EN5" s="4"/>
      <c r="EO5" s="4"/>
      <c r="EP5" s="4"/>
      <c r="FI5" s="4"/>
      <c r="FJ5" s="4"/>
      <c r="FK5" s="4"/>
    </row>
    <row r="6" spans="1:167" s="2" customFormat="1">
      <c r="A6" s="5">
        <v>0.36458333333333331</v>
      </c>
      <c r="B6" s="18"/>
      <c r="C6" s="18"/>
      <c r="D6" s="18"/>
      <c r="E6" s="18"/>
      <c r="F6" s="18"/>
      <c r="G6" s="18"/>
      <c r="H6" s="18"/>
      <c r="I6" s="18"/>
      <c r="J6" s="18"/>
      <c r="K6" s="18"/>
      <c r="L6" s="18"/>
      <c r="M6" s="18"/>
      <c r="N6" s="18"/>
      <c r="O6" s="18"/>
      <c r="P6" s="18"/>
      <c r="Q6" s="18"/>
      <c r="R6" s="18"/>
      <c r="S6" s="18"/>
      <c r="T6" s="18"/>
      <c r="U6" s="18"/>
      <c r="V6" s="18"/>
      <c r="W6" s="18"/>
      <c r="X6" s="18"/>
      <c r="Y6" s="18"/>
      <c r="Z6" s="19"/>
      <c r="AA6" s="18"/>
      <c r="AB6" s="18"/>
      <c r="AC6" s="18"/>
      <c r="AD6" s="18"/>
      <c r="AE6" s="18"/>
      <c r="AF6" s="19"/>
      <c r="AI6" s="682"/>
      <c r="AJ6" s="682"/>
      <c r="AK6" s="682"/>
      <c r="AL6" s="682"/>
      <c r="AM6" s="682"/>
      <c r="AN6" s="682"/>
      <c r="AO6" s="682"/>
      <c r="AP6" s="682"/>
      <c r="AQ6" s="682"/>
      <c r="AR6" s="682"/>
      <c r="AS6" s="682"/>
      <c r="AT6" s="682"/>
      <c r="AU6" s="682"/>
      <c r="AV6" s="682"/>
      <c r="BH6" s="4"/>
      <c r="BI6" s="4"/>
      <c r="BJ6" s="4"/>
      <c r="CC6" s="4"/>
      <c r="CD6" s="4"/>
      <c r="CE6" s="4"/>
      <c r="CX6" s="4"/>
      <c r="CY6" s="4"/>
      <c r="CZ6" s="4"/>
      <c r="DS6" s="4"/>
      <c r="DT6" s="4"/>
      <c r="DU6" s="4"/>
      <c r="EN6" s="4"/>
      <c r="EO6" s="4"/>
      <c r="EP6" s="4"/>
      <c r="FI6" s="4"/>
      <c r="FJ6" s="4"/>
      <c r="FK6" s="4"/>
    </row>
    <row r="7" spans="1:167" s="2" customFormat="1">
      <c r="A7" s="5">
        <v>0.375</v>
      </c>
      <c r="B7" s="18"/>
      <c r="C7" s="18"/>
      <c r="D7" s="18"/>
      <c r="E7" s="18"/>
      <c r="F7" s="18"/>
      <c r="G7" s="18"/>
      <c r="H7" s="18"/>
      <c r="I7" s="18"/>
      <c r="J7" s="28">
        <v>1</v>
      </c>
      <c r="K7" s="18"/>
      <c r="L7" s="18"/>
      <c r="M7" s="18"/>
      <c r="N7" s="18"/>
      <c r="O7" s="18"/>
      <c r="P7" s="18"/>
      <c r="Q7" s="18"/>
      <c r="R7" s="18"/>
      <c r="S7" s="18"/>
      <c r="T7" s="18"/>
      <c r="U7" s="18"/>
      <c r="V7" s="18"/>
      <c r="W7" s="18"/>
      <c r="X7" s="18"/>
      <c r="Y7" s="18"/>
      <c r="Z7" s="19"/>
      <c r="AA7" s="18"/>
      <c r="AB7" s="18"/>
      <c r="AC7" s="18"/>
      <c r="AD7" s="18"/>
      <c r="AE7" s="18"/>
      <c r="AF7" s="19"/>
      <c r="AI7" s="682"/>
      <c r="AJ7" s="682"/>
      <c r="AK7" s="682"/>
      <c r="AL7" s="682"/>
      <c r="AM7" s="682"/>
      <c r="AN7" s="682"/>
      <c r="AO7" s="682"/>
      <c r="AP7" s="682"/>
      <c r="AQ7" s="682"/>
      <c r="AR7" s="682"/>
      <c r="AS7" s="682"/>
      <c r="AT7" s="682"/>
      <c r="AU7" s="682"/>
      <c r="AV7" s="682"/>
      <c r="BH7" s="4"/>
      <c r="BI7" s="4"/>
      <c r="BJ7" s="4"/>
      <c r="CC7" s="4"/>
      <c r="CD7" s="4"/>
      <c r="CE7" s="4"/>
      <c r="CX7" s="4"/>
      <c r="CY7" s="4"/>
      <c r="CZ7" s="4"/>
      <c r="DS7" s="4"/>
      <c r="DT7" s="4"/>
      <c r="DU7" s="4"/>
      <c r="EN7" s="4"/>
      <c r="EO7" s="4"/>
      <c r="EP7" s="4"/>
      <c r="FI7" s="4"/>
      <c r="FJ7" s="4"/>
      <c r="FK7" s="4"/>
    </row>
    <row r="8" spans="1:167" s="2" customFormat="1">
      <c r="A8" s="5">
        <v>0.38541666666666702</v>
      </c>
      <c r="B8" s="18"/>
      <c r="C8" s="18"/>
      <c r="D8" s="18"/>
      <c r="E8" s="18"/>
      <c r="F8" s="18"/>
      <c r="G8" s="18"/>
      <c r="H8" s="18"/>
      <c r="I8" s="18"/>
      <c r="J8" s="18"/>
      <c r="K8" s="18"/>
      <c r="L8" s="18"/>
      <c r="M8" s="18"/>
      <c r="N8" s="18"/>
      <c r="O8" s="18"/>
      <c r="P8" s="18"/>
      <c r="Q8" s="18"/>
      <c r="R8" s="18"/>
      <c r="S8" s="18"/>
      <c r="T8" s="18"/>
      <c r="U8" s="18"/>
      <c r="V8" s="18"/>
      <c r="W8" s="18"/>
      <c r="X8" s="18"/>
      <c r="Y8" s="18"/>
      <c r="Z8" s="19"/>
      <c r="AA8" s="18"/>
      <c r="AB8" s="18"/>
      <c r="AC8" s="18"/>
      <c r="AD8" s="18"/>
      <c r="AE8" s="18"/>
      <c r="AF8" s="19"/>
      <c r="AI8" s="682"/>
      <c r="AJ8" s="682"/>
      <c r="AK8" s="682"/>
      <c r="AL8" s="682"/>
      <c r="AM8" s="682"/>
      <c r="AN8" s="682"/>
      <c r="AO8" s="682"/>
      <c r="AP8" s="682"/>
      <c r="AQ8" s="682"/>
      <c r="AR8" s="682"/>
      <c r="AS8" s="682"/>
      <c r="AT8" s="682"/>
      <c r="AU8" s="682"/>
      <c r="AV8" s="682"/>
      <c r="BH8" s="4"/>
      <c r="BI8" s="4"/>
      <c r="BJ8" s="4"/>
      <c r="CC8" s="4"/>
      <c r="CD8" s="4"/>
      <c r="CE8" s="4"/>
      <c r="CX8" s="4"/>
      <c r="CY8" s="4"/>
      <c r="CZ8" s="4"/>
      <c r="DS8" s="4"/>
      <c r="DT8" s="4"/>
      <c r="DU8" s="4"/>
      <c r="EN8" s="4"/>
      <c r="EO8" s="4"/>
      <c r="EP8" s="4"/>
      <c r="FI8" s="4"/>
      <c r="FJ8" s="4"/>
      <c r="FK8" s="4"/>
    </row>
    <row r="9" spans="1:167" s="2" customFormat="1">
      <c r="A9" s="5">
        <v>0.39583333333333298</v>
      </c>
      <c r="B9" s="18"/>
      <c r="C9" s="18"/>
      <c r="D9" s="18"/>
      <c r="E9" s="18"/>
      <c r="F9" s="18"/>
      <c r="G9" s="18"/>
      <c r="H9" s="18"/>
      <c r="I9" s="18"/>
      <c r="J9" s="18"/>
      <c r="K9" s="18"/>
      <c r="L9" s="348"/>
      <c r="M9" s="18"/>
      <c r="N9" s="18"/>
      <c r="O9" s="18"/>
      <c r="P9" s="18"/>
      <c r="Q9" s="28">
        <v>3</v>
      </c>
      <c r="R9" s="18"/>
      <c r="S9" s="18"/>
      <c r="T9" s="18"/>
      <c r="U9" s="18"/>
      <c r="V9" s="18"/>
      <c r="W9" s="18"/>
      <c r="X9" s="18"/>
      <c r="Y9" s="18"/>
      <c r="Z9" s="19"/>
      <c r="AA9" s="18"/>
      <c r="AB9" s="18"/>
      <c r="AC9" s="18"/>
      <c r="AD9" s="18"/>
      <c r="AE9" s="18"/>
      <c r="AF9" s="19"/>
      <c r="AI9" s="682"/>
      <c r="AJ9" s="682"/>
      <c r="AK9" s="682"/>
      <c r="AL9" s="682"/>
      <c r="AM9" s="682"/>
      <c r="AN9" s="682"/>
      <c r="AO9" s="682"/>
      <c r="AP9" s="682"/>
      <c r="AQ9" s="682"/>
      <c r="AR9" s="682"/>
      <c r="AS9" s="682"/>
      <c r="AT9" s="682"/>
      <c r="AU9" s="682"/>
      <c r="AV9" s="682"/>
      <c r="BH9" s="4"/>
      <c r="BI9" s="4"/>
      <c r="BJ9" s="4"/>
      <c r="CC9" s="4"/>
      <c r="CD9" s="4"/>
      <c r="CE9" s="4"/>
      <c r="CX9" s="4"/>
      <c r="CY9" s="4"/>
      <c r="CZ9" s="4"/>
      <c r="DS9" s="4"/>
      <c r="DT9" s="4"/>
      <c r="DU9" s="4"/>
      <c r="EN9" s="4"/>
      <c r="EO9" s="4"/>
      <c r="EP9" s="4"/>
      <c r="FI9" s="4"/>
      <c r="FJ9" s="4"/>
      <c r="FK9" s="4"/>
    </row>
    <row r="10" spans="1:167" s="2" customFormat="1">
      <c r="A10" s="5">
        <v>0.40625</v>
      </c>
      <c r="B10" s="18"/>
      <c r="C10" s="18"/>
      <c r="D10" s="18"/>
      <c r="E10" s="18"/>
      <c r="F10" s="18"/>
      <c r="G10" s="18"/>
      <c r="H10" s="18"/>
      <c r="I10" s="18"/>
      <c r="J10" s="18"/>
      <c r="K10" s="18"/>
      <c r="L10" s="349"/>
      <c r="M10" s="18"/>
      <c r="N10" s="18"/>
      <c r="O10" s="18"/>
      <c r="P10" s="18"/>
      <c r="Q10" s="18"/>
      <c r="R10" s="18"/>
      <c r="S10" s="18"/>
      <c r="T10" s="18"/>
      <c r="U10" s="18"/>
      <c r="V10" s="18"/>
      <c r="W10" s="18"/>
      <c r="X10" s="18"/>
      <c r="Y10" s="18"/>
      <c r="Z10" s="19"/>
      <c r="AA10" s="18"/>
      <c r="AB10" s="18"/>
      <c r="AC10" s="18"/>
      <c r="AD10" s="18"/>
      <c r="AE10" s="18"/>
      <c r="AF10" s="19"/>
      <c r="AI10" s="682"/>
      <c r="AJ10" s="682"/>
      <c r="AK10" s="682"/>
      <c r="AL10" s="682"/>
      <c r="AM10" s="682"/>
      <c r="AN10" s="682"/>
      <c r="AO10" s="682"/>
      <c r="AP10" s="682"/>
      <c r="AQ10" s="682"/>
      <c r="AR10" s="682"/>
      <c r="AS10" s="682"/>
      <c r="AT10" s="682"/>
      <c r="AU10" s="682"/>
      <c r="AV10" s="682"/>
      <c r="BH10" s="4"/>
      <c r="BI10" s="4"/>
      <c r="BJ10" s="4"/>
      <c r="CC10" s="4"/>
      <c r="CD10" s="4"/>
      <c r="CE10" s="4"/>
      <c r="CX10" s="4"/>
      <c r="CY10" s="4"/>
      <c r="CZ10" s="4"/>
      <c r="DS10" s="4"/>
      <c r="DT10" s="4"/>
      <c r="DU10" s="4"/>
      <c r="EN10" s="4"/>
      <c r="EO10" s="4"/>
      <c r="EP10" s="4"/>
      <c r="FI10" s="4"/>
      <c r="FJ10" s="4"/>
      <c r="FK10" s="4"/>
    </row>
    <row r="11" spans="1:167" s="2" customFormat="1">
      <c r="A11" s="5">
        <v>0.41666666666666702</v>
      </c>
      <c r="B11" s="18"/>
      <c r="C11" s="18"/>
      <c r="D11" s="28">
        <v>1</v>
      </c>
      <c r="E11" s="28">
        <v>8</v>
      </c>
      <c r="F11" s="18"/>
      <c r="G11" s="28">
        <v>3</v>
      </c>
      <c r="H11" s="18"/>
      <c r="I11" s="18"/>
      <c r="J11" s="18"/>
      <c r="K11" s="18"/>
      <c r="L11" s="18"/>
      <c r="M11" s="18"/>
      <c r="N11" s="28">
        <v>3</v>
      </c>
      <c r="O11" s="18"/>
      <c r="P11" s="18"/>
      <c r="Q11" s="18"/>
      <c r="R11" s="18"/>
      <c r="S11" s="18"/>
      <c r="T11" s="18"/>
      <c r="U11" s="28">
        <v>3</v>
      </c>
      <c r="V11" s="18"/>
      <c r="W11" s="18"/>
      <c r="X11" s="18"/>
      <c r="Y11" s="18"/>
      <c r="Z11" s="19"/>
      <c r="AA11" s="18"/>
      <c r="AB11" s="28">
        <v>3</v>
      </c>
      <c r="AC11" s="18"/>
      <c r="AD11" s="18"/>
      <c r="AE11" s="18"/>
      <c r="AF11" s="19"/>
      <c r="AI11" s="682"/>
      <c r="AJ11" s="682"/>
      <c r="AK11" s="682"/>
      <c r="AL11" s="682"/>
      <c r="AM11" s="682"/>
      <c r="AN11" s="682"/>
      <c r="AO11" s="682"/>
      <c r="AP11" s="682"/>
      <c r="AQ11" s="682"/>
      <c r="AR11" s="682"/>
      <c r="AS11" s="682"/>
      <c r="AT11" s="682"/>
      <c r="AU11" s="682"/>
      <c r="AV11" s="682"/>
      <c r="BH11" s="4"/>
      <c r="BI11" s="4"/>
      <c r="BJ11" s="4"/>
      <c r="CC11" s="4"/>
      <c r="CD11" s="4"/>
      <c r="CE11" s="4"/>
      <c r="CX11" s="4"/>
      <c r="CY11" s="4"/>
      <c r="CZ11" s="4"/>
      <c r="DS11" s="4"/>
      <c r="DT11" s="4"/>
      <c r="DU11" s="4"/>
      <c r="EN11" s="4"/>
      <c r="EO11" s="4"/>
      <c r="EP11" s="4"/>
      <c r="FI11" s="4"/>
      <c r="FJ11" s="4"/>
      <c r="FK11" s="4"/>
    </row>
    <row r="12" spans="1:167" s="2" customFormat="1">
      <c r="A12" s="5">
        <v>0.42708333333333298</v>
      </c>
      <c r="B12" s="18"/>
      <c r="C12" s="18"/>
      <c r="D12" s="18"/>
      <c r="E12" s="18"/>
      <c r="F12" s="18"/>
      <c r="G12" s="18"/>
      <c r="H12" s="18"/>
      <c r="I12" s="18"/>
      <c r="J12" s="18"/>
      <c r="K12" s="18"/>
      <c r="L12" s="18"/>
      <c r="M12" s="18"/>
      <c r="N12" s="28">
        <v>8</v>
      </c>
      <c r="O12" s="18"/>
      <c r="P12" s="18"/>
      <c r="Q12" s="18"/>
      <c r="R12" s="18"/>
      <c r="S12" s="18"/>
      <c r="T12" s="18"/>
      <c r="U12" s="28">
        <v>8</v>
      </c>
      <c r="V12" s="18"/>
      <c r="W12" s="18"/>
      <c r="X12" s="18"/>
      <c r="Y12" s="18"/>
      <c r="Z12" s="19"/>
      <c r="AA12" s="18"/>
      <c r="AB12" s="18"/>
      <c r="AC12" s="18"/>
      <c r="AD12" s="18"/>
      <c r="AE12" s="18"/>
      <c r="AF12" s="19"/>
      <c r="AI12" s="682"/>
      <c r="AJ12" s="682"/>
      <c r="AK12" s="682"/>
      <c r="AL12" s="682"/>
      <c r="AM12" s="682"/>
      <c r="AN12" s="682"/>
      <c r="AO12" s="682"/>
      <c r="AP12" s="682"/>
      <c r="AQ12" s="682"/>
      <c r="AR12" s="682"/>
      <c r="AS12" s="682"/>
      <c r="AT12" s="682"/>
      <c r="AU12" s="682"/>
      <c r="AV12" s="682"/>
      <c r="BH12" s="4"/>
      <c r="BI12" s="4"/>
      <c r="BJ12" s="4"/>
      <c r="CC12" s="4"/>
      <c r="CD12" s="4"/>
      <c r="CE12" s="4"/>
      <c r="CX12" s="4"/>
      <c r="CY12" s="4"/>
      <c r="CZ12" s="4"/>
      <c r="DS12" s="4"/>
      <c r="DT12" s="4"/>
      <c r="DU12" s="4"/>
      <c r="EN12" s="4"/>
      <c r="EO12" s="4"/>
      <c r="EP12" s="4"/>
      <c r="FI12" s="4"/>
      <c r="FJ12" s="4"/>
      <c r="FK12" s="4"/>
    </row>
    <row r="13" spans="1:167" s="2" customFormat="1">
      <c r="A13" s="5">
        <v>0.4375</v>
      </c>
      <c r="B13" s="18"/>
      <c r="C13" s="18"/>
      <c r="D13" s="18"/>
      <c r="E13" s="18"/>
      <c r="F13" s="18"/>
      <c r="G13" s="18"/>
      <c r="H13" s="18"/>
      <c r="I13" s="18"/>
      <c r="J13" s="18"/>
      <c r="K13" s="18"/>
      <c r="L13" s="18"/>
      <c r="M13" s="18"/>
      <c r="N13" s="28">
        <v>3</v>
      </c>
      <c r="O13" s="18"/>
      <c r="P13" s="18"/>
      <c r="Q13" s="18"/>
      <c r="R13" s="18"/>
      <c r="S13" s="18"/>
      <c r="T13" s="18"/>
      <c r="U13" s="18"/>
      <c r="V13" s="18"/>
      <c r="W13" s="18"/>
      <c r="X13" s="18"/>
      <c r="Y13" s="18"/>
      <c r="Z13" s="19"/>
      <c r="AA13" s="18"/>
      <c r="AB13" s="18"/>
      <c r="AC13" s="18"/>
      <c r="AD13" s="18"/>
      <c r="AE13" s="18"/>
      <c r="AF13" s="19"/>
      <c r="AI13" s="682"/>
      <c r="AJ13" s="682"/>
      <c r="AK13" s="682"/>
      <c r="AL13" s="682"/>
      <c r="AM13" s="682"/>
      <c r="AN13" s="682"/>
      <c r="AO13" s="682"/>
      <c r="AP13" s="682"/>
      <c r="AQ13" s="682"/>
      <c r="AR13" s="682"/>
      <c r="AS13" s="682"/>
      <c r="AT13" s="682"/>
      <c r="AU13" s="682"/>
      <c r="AV13" s="682"/>
      <c r="BH13" s="4"/>
      <c r="BI13" s="4"/>
      <c r="BJ13" s="4"/>
      <c r="CC13" s="4"/>
      <c r="CD13" s="4"/>
      <c r="CE13" s="4"/>
      <c r="CX13" s="4"/>
      <c r="CY13" s="4"/>
      <c r="CZ13" s="4"/>
      <c r="DS13" s="4"/>
      <c r="DT13" s="4"/>
      <c r="DU13" s="4"/>
      <c r="EN13" s="4"/>
      <c r="EO13" s="4"/>
      <c r="EP13" s="4"/>
      <c r="FI13" s="4"/>
      <c r="FJ13" s="4"/>
      <c r="FK13" s="4"/>
    </row>
    <row r="14" spans="1:167" s="2" customFormat="1">
      <c r="A14" s="5">
        <v>0.44791666666666702</v>
      </c>
      <c r="B14" s="18"/>
      <c r="C14" s="18"/>
      <c r="D14" s="18"/>
      <c r="E14" s="18"/>
      <c r="F14" s="18"/>
      <c r="G14" s="18"/>
      <c r="H14" s="18"/>
      <c r="I14" s="18"/>
      <c r="J14" s="18"/>
      <c r="K14" s="18"/>
      <c r="L14" s="18"/>
      <c r="M14" s="18"/>
      <c r="N14" s="18"/>
      <c r="O14" s="18"/>
      <c r="P14" s="18"/>
      <c r="Q14" s="18"/>
      <c r="R14" s="18"/>
      <c r="S14" s="18"/>
      <c r="T14" s="18"/>
      <c r="U14" s="18"/>
      <c r="V14" s="18"/>
      <c r="W14" s="18"/>
      <c r="X14" s="18"/>
      <c r="Y14" s="18"/>
      <c r="Z14" s="19"/>
      <c r="AA14" s="18"/>
      <c r="AB14" s="18"/>
      <c r="AC14" s="18"/>
      <c r="AD14" s="18"/>
      <c r="AE14" s="18"/>
      <c r="AF14" s="19"/>
      <c r="AI14" s="682"/>
      <c r="AJ14" s="682"/>
      <c r="AK14" s="682"/>
      <c r="AL14" s="682"/>
      <c r="AM14" s="682"/>
      <c r="AN14" s="682"/>
      <c r="AO14" s="682"/>
      <c r="AP14" s="682"/>
      <c r="AQ14" s="682"/>
      <c r="AR14" s="682"/>
      <c r="AS14" s="682"/>
      <c r="AT14" s="682"/>
      <c r="AU14" s="682"/>
      <c r="AV14" s="682"/>
      <c r="BH14" s="4"/>
      <c r="BI14" s="4"/>
      <c r="BJ14" s="4"/>
      <c r="CC14" s="4"/>
      <c r="CD14" s="4"/>
      <c r="CE14" s="4"/>
      <c r="CX14" s="4"/>
      <c r="CY14" s="4"/>
      <c r="CZ14" s="4"/>
      <c r="DS14" s="4"/>
      <c r="DT14" s="4"/>
      <c r="DU14" s="4"/>
      <c r="EN14" s="4"/>
      <c r="EO14" s="4"/>
      <c r="EP14" s="4"/>
      <c r="FI14" s="4"/>
      <c r="FJ14" s="4"/>
      <c r="FK14" s="4"/>
    </row>
    <row r="15" spans="1:167" s="2" customFormat="1">
      <c r="A15" s="5">
        <v>0.45833333333333298</v>
      </c>
      <c r="B15" s="20"/>
      <c r="C15" s="20"/>
      <c r="D15" s="20"/>
      <c r="E15" s="20"/>
      <c r="F15" s="20"/>
      <c r="G15" s="20"/>
      <c r="H15" s="20"/>
      <c r="I15" s="20"/>
      <c r="J15" s="18"/>
      <c r="K15" s="20"/>
      <c r="L15" s="20"/>
      <c r="M15" s="20"/>
      <c r="N15" s="20"/>
      <c r="O15" s="20"/>
      <c r="P15" s="20"/>
      <c r="Q15" s="20"/>
      <c r="R15" s="20"/>
      <c r="S15" s="20"/>
      <c r="T15" s="20"/>
      <c r="U15" s="20"/>
      <c r="V15" s="20"/>
      <c r="W15" s="20"/>
      <c r="X15" s="20"/>
      <c r="Y15" s="20"/>
      <c r="Z15" s="21"/>
      <c r="AA15" s="20"/>
      <c r="AB15" s="20"/>
      <c r="AC15" s="20"/>
      <c r="AD15" s="20"/>
      <c r="AE15" s="20"/>
      <c r="AF15" s="21"/>
      <c r="AI15" s="682"/>
      <c r="AJ15" s="682"/>
      <c r="AK15" s="682"/>
      <c r="AL15" s="682"/>
      <c r="AM15" s="682"/>
      <c r="AN15" s="682"/>
      <c r="AO15" s="682"/>
      <c r="AP15" s="682"/>
      <c r="AQ15" s="682"/>
      <c r="AR15" s="682"/>
      <c r="AS15" s="682"/>
      <c r="AT15" s="682"/>
      <c r="AU15" s="682"/>
      <c r="AV15" s="682"/>
      <c r="BH15" s="4"/>
      <c r="BI15" s="4"/>
      <c r="BJ15" s="4"/>
      <c r="CC15" s="4"/>
      <c r="CD15" s="4"/>
      <c r="CE15" s="4"/>
      <c r="CX15" s="4"/>
      <c r="CY15" s="4"/>
      <c r="CZ15" s="4"/>
      <c r="DS15" s="4"/>
      <c r="DT15" s="4"/>
      <c r="DU15" s="4"/>
      <c r="EN15" s="4"/>
      <c r="EO15" s="4"/>
      <c r="EP15" s="4"/>
      <c r="FI15" s="4"/>
      <c r="FJ15" s="4"/>
      <c r="FK15" s="4"/>
    </row>
    <row r="16" spans="1:167" s="2" customFormat="1">
      <c r="A16" s="5">
        <v>0.46875</v>
      </c>
      <c r="B16" s="18"/>
      <c r="C16" s="18"/>
      <c r="D16" s="18"/>
      <c r="E16" s="18"/>
      <c r="F16" s="18"/>
      <c r="G16" s="18"/>
      <c r="H16" s="18"/>
      <c r="I16" s="18"/>
      <c r="J16" s="18"/>
      <c r="K16" s="18"/>
      <c r="L16" s="18"/>
      <c r="M16" s="18"/>
      <c r="N16" s="18"/>
      <c r="O16" s="18"/>
      <c r="P16" s="18"/>
      <c r="Q16" s="18"/>
      <c r="R16" s="18"/>
      <c r="S16" s="18"/>
      <c r="T16" s="18"/>
      <c r="U16" s="18"/>
      <c r="V16" s="18"/>
      <c r="W16" s="18"/>
      <c r="X16" s="18"/>
      <c r="Y16" s="18"/>
      <c r="Z16" s="19"/>
      <c r="AA16" s="18"/>
      <c r="AB16" s="18"/>
      <c r="AC16" s="18"/>
      <c r="AD16" s="18"/>
      <c r="AE16" s="18"/>
      <c r="AF16" s="19"/>
      <c r="AI16" s="682"/>
      <c r="AJ16" s="682"/>
      <c r="AK16" s="682"/>
      <c r="AL16" s="682"/>
      <c r="AM16" s="682"/>
      <c r="AN16" s="682"/>
      <c r="AO16" s="682"/>
      <c r="AP16" s="682"/>
      <c r="AQ16" s="682"/>
      <c r="AR16" s="682"/>
      <c r="AS16" s="682"/>
      <c r="AT16" s="682"/>
      <c r="AU16" s="682"/>
      <c r="AV16" s="682"/>
      <c r="BH16" s="4"/>
      <c r="BI16" s="4"/>
      <c r="BJ16" s="4"/>
      <c r="CC16" s="4"/>
      <c r="CD16" s="4"/>
      <c r="CE16" s="4"/>
      <c r="CX16" s="4"/>
      <c r="CY16" s="4"/>
      <c r="CZ16" s="4"/>
      <c r="DS16" s="4"/>
      <c r="DT16" s="4"/>
      <c r="DU16" s="4"/>
      <c r="EN16" s="4"/>
      <c r="EO16" s="4"/>
      <c r="EP16" s="4"/>
      <c r="FI16" s="4"/>
      <c r="FJ16" s="4"/>
      <c r="FK16" s="4"/>
    </row>
    <row r="17" spans="1:167" s="2" customFormat="1">
      <c r="A17" s="5">
        <v>0.47916666666666702</v>
      </c>
      <c r="B17" s="18"/>
      <c r="C17" s="18"/>
      <c r="D17" s="18"/>
      <c r="E17" s="28">
        <v>3</v>
      </c>
      <c r="F17" s="18"/>
      <c r="G17" s="18"/>
      <c r="H17" s="18"/>
      <c r="I17" s="18"/>
      <c r="J17" s="18"/>
      <c r="K17" s="18"/>
      <c r="L17" s="349"/>
      <c r="M17" s="18"/>
      <c r="N17" s="18"/>
      <c r="O17" s="18"/>
      <c r="P17" s="18"/>
      <c r="Q17" s="18"/>
      <c r="R17" s="18"/>
      <c r="S17" s="18"/>
      <c r="T17" s="18"/>
      <c r="U17" s="18"/>
      <c r="V17" s="18"/>
      <c r="W17" s="18"/>
      <c r="X17" s="18"/>
      <c r="Y17" s="18"/>
      <c r="Z17" s="19"/>
      <c r="AA17" s="18"/>
      <c r="AB17" s="18"/>
      <c r="AC17" s="18"/>
      <c r="AD17" s="18"/>
      <c r="AE17" s="18"/>
      <c r="AF17" s="19"/>
      <c r="AI17" s="9"/>
      <c r="AJ17" s="9"/>
      <c r="AK17" s="9"/>
      <c r="AL17" s="9"/>
      <c r="AM17" s="9"/>
      <c r="AN17" s="9"/>
      <c r="AO17" s="9"/>
      <c r="AP17" s="9"/>
      <c r="AQ17" s="9"/>
      <c r="AR17" s="9"/>
      <c r="AS17" s="9"/>
      <c r="AT17" s="9"/>
      <c r="AU17" s="9"/>
      <c r="AV17" s="9"/>
      <c r="BH17" s="4"/>
      <c r="BI17" s="4"/>
      <c r="BJ17" s="4"/>
      <c r="CC17" s="4"/>
      <c r="CD17" s="4"/>
      <c r="CE17" s="4"/>
      <c r="CX17" s="4"/>
      <c r="CY17" s="4"/>
      <c r="CZ17" s="4"/>
      <c r="DS17" s="4"/>
      <c r="DT17" s="4"/>
      <c r="DU17" s="4"/>
      <c r="EN17" s="4"/>
      <c r="EO17" s="4"/>
      <c r="EP17" s="4"/>
      <c r="FI17" s="4"/>
      <c r="FJ17" s="4"/>
      <c r="FK17" s="4"/>
    </row>
    <row r="18" spans="1:167" s="2" customFormat="1">
      <c r="A18" s="5">
        <v>0.48958333333333298</v>
      </c>
      <c r="B18" s="18"/>
      <c r="C18" s="18"/>
      <c r="D18" s="18"/>
      <c r="E18" s="18"/>
      <c r="F18" s="18"/>
      <c r="G18" s="18"/>
      <c r="H18" s="18"/>
      <c r="I18" s="18"/>
      <c r="J18" s="18"/>
      <c r="K18" s="18"/>
      <c r="L18" s="18"/>
      <c r="M18" s="18"/>
      <c r="N18" s="18"/>
      <c r="O18" s="18"/>
      <c r="P18" s="18"/>
      <c r="Q18" s="18"/>
      <c r="R18" s="18"/>
      <c r="S18" s="18"/>
      <c r="T18" s="18"/>
      <c r="U18" s="18"/>
      <c r="V18" s="18"/>
      <c r="W18" s="18"/>
      <c r="X18" s="18"/>
      <c r="Y18" s="18"/>
      <c r="Z18" s="19"/>
      <c r="AA18" s="18"/>
      <c r="AB18" s="18"/>
      <c r="AC18" s="18"/>
      <c r="AD18" s="18"/>
      <c r="AE18" s="18"/>
      <c r="AF18" s="19"/>
      <c r="AI18" s="684" t="s">
        <v>115</v>
      </c>
      <c r="AJ18" s="684"/>
      <c r="AV18" s="9"/>
      <c r="BH18" s="4"/>
      <c r="BI18" s="4"/>
      <c r="BJ18" s="4"/>
      <c r="CC18" s="4"/>
      <c r="CD18" s="4"/>
      <c r="CE18" s="4"/>
      <c r="CX18" s="4"/>
      <c r="CY18" s="4"/>
      <c r="CZ18" s="4"/>
      <c r="DS18" s="4"/>
      <c r="DT18" s="4"/>
      <c r="DU18" s="4"/>
      <c r="EN18" s="4"/>
      <c r="EO18" s="4"/>
      <c r="EP18" s="4"/>
      <c r="FI18" s="4"/>
      <c r="FJ18" s="4"/>
      <c r="FK18" s="4"/>
    </row>
    <row r="19" spans="1:167" s="2" customFormat="1">
      <c r="A19" s="5">
        <v>0.5</v>
      </c>
      <c r="B19" s="18"/>
      <c r="C19" s="18"/>
      <c r="D19" s="18"/>
      <c r="E19" s="302">
        <v>2</v>
      </c>
      <c r="F19" s="18"/>
      <c r="G19" s="18"/>
      <c r="H19" s="18"/>
      <c r="I19" s="18"/>
      <c r="J19" s="18"/>
      <c r="K19" s="18"/>
      <c r="L19" s="18"/>
      <c r="M19" s="18"/>
      <c r="N19" s="18"/>
      <c r="O19" s="18"/>
      <c r="P19" s="18"/>
      <c r="Q19" s="18"/>
      <c r="R19" s="18"/>
      <c r="S19" s="18"/>
      <c r="T19" s="18"/>
      <c r="U19" s="18"/>
      <c r="V19" s="18"/>
      <c r="W19" s="18"/>
      <c r="X19" s="18"/>
      <c r="Y19" s="18"/>
      <c r="Z19" s="19"/>
      <c r="AA19" s="18"/>
      <c r="AB19" s="18"/>
      <c r="AC19" s="18"/>
      <c r="AD19" s="18"/>
      <c r="AE19" s="18"/>
      <c r="AF19" s="19"/>
      <c r="AV19" s="9"/>
      <c r="BH19" s="4"/>
      <c r="BI19" s="4"/>
      <c r="BJ19" s="4"/>
      <c r="CC19" s="4"/>
      <c r="CD19" s="4"/>
      <c r="CE19" s="4"/>
      <c r="CX19" s="4"/>
      <c r="CY19" s="4"/>
      <c r="CZ19" s="4"/>
      <c r="DS19" s="4"/>
      <c r="DT19" s="4"/>
      <c r="DU19" s="4"/>
      <c r="EN19" s="4"/>
      <c r="EO19" s="4"/>
      <c r="EP19" s="4"/>
      <c r="FI19" s="4"/>
      <c r="FJ19" s="4"/>
      <c r="FK19" s="4"/>
    </row>
    <row r="20" spans="1:167" s="2" customFormat="1">
      <c r="A20" s="5">
        <v>0.51041666666666696</v>
      </c>
      <c r="B20" s="18"/>
      <c r="C20" s="18"/>
      <c r="D20" s="18"/>
      <c r="E20" s="18"/>
      <c r="F20" s="18"/>
      <c r="G20" s="18"/>
      <c r="H20" s="18"/>
      <c r="I20" s="18"/>
      <c r="J20" s="18"/>
      <c r="K20" s="18"/>
      <c r="L20" s="18"/>
      <c r="M20" s="18"/>
      <c r="N20" s="18"/>
      <c r="O20" s="18"/>
      <c r="P20" s="18"/>
      <c r="Q20" s="18"/>
      <c r="R20" s="18"/>
      <c r="S20" s="18"/>
      <c r="T20" s="18"/>
      <c r="U20" s="18"/>
      <c r="V20" s="18"/>
      <c r="W20" s="18"/>
      <c r="X20" s="18"/>
      <c r="Y20" s="18"/>
      <c r="Z20" s="19"/>
      <c r="AA20" s="18"/>
      <c r="AB20" s="18"/>
      <c r="AC20" s="18"/>
      <c r="AD20" s="18"/>
      <c r="AE20" s="18"/>
      <c r="AF20" s="19"/>
      <c r="AI20" s="6"/>
      <c r="AJ20" s="7"/>
      <c r="AK20" s="679" t="s">
        <v>0</v>
      </c>
      <c r="AL20" s="679"/>
      <c r="AM20" s="679"/>
      <c r="AN20" s="679"/>
      <c r="AO20" s="9"/>
      <c r="AP20" s="8"/>
      <c r="AQ20" s="7"/>
      <c r="AR20" s="679" t="s">
        <v>1</v>
      </c>
      <c r="AS20" s="679"/>
      <c r="AT20" s="679"/>
      <c r="AU20" s="679"/>
      <c r="BH20" s="4"/>
      <c r="BI20" s="4"/>
      <c r="BJ20" s="4"/>
      <c r="CC20" s="4"/>
      <c r="CD20" s="4"/>
      <c r="CE20" s="4"/>
      <c r="CX20" s="4"/>
      <c r="CY20" s="4"/>
      <c r="CZ20" s="4"/>
      <c r="DS20" s="4"/>
      <c r="DT20" s="4"/>
      <c r="DU20" s="4"/>
      <c r="EN20" s="4"/>
      <c r="EO20" s="4"/>
      <c r="EP20" s="4"/>
      <c r="FI20" s="4"/>
      <c r="FJ20" s="4"/>
      <c r="FK20" s="4"/>
    </row>
    <row r="21" spans="1:167" s="2" customFormat="1">
      <c r="A21" s="5">
        <v>0.52083333333333304</v>
      </c>
      <c r="B21" s="18"/>
      <c r="C21" s="18"/>
      <c r="D21" s="18"/>
      <c r="E21" s="18"/>
      <c r="F21" s="18"/>
      <c r="G21" s="18"/>
      <c r="H21" s="18"/>
      <c r="I21" s="18"/>
      <c r="J21" s="18"/>
      <c r="K21" s="18"/>
      <c r="L21" s="18"/>
      <c r="M21" s="18"/>
      <c r="N21" s="18"/>
      <c r="O21" s="18"/>
      <c r="P21" s="18"/>
      <c r="Q21" s="18"/>
      <c r="R21" s="18"/>
      <c r="S21" s="18"/>
      <c r="T21" s="18"/>
      <c r="U21" s="18"/>
      <c r="V21" s="18"/>
      <c r="W21" s="18"/>
      <c r="X21" s="18"/>
      <c r="Y21" s="18"/>
      <c r="Z21" s="19"/>
      <c r="AA21" s="18"/>
      <c r="AB21" s="18"/>
      <c r="AC21" s="18"/>
      <c r="AD21" s="18"/>
      <c r="AE21" s="18"/>
      <c r="AF21" s="19"/>
      <c r="AI21" s="9"/>
      <c r="AJ21" s="9"/>
      <c r="AK21" s="9"/>
      <c r="AL21" s="9"/>
      <c r="AM21" s="9"/>
      <c r="AN21" s="9"/>
      <c r="AO21" s="9"/>
      <c r="AP21" s="9"/>
      <c r="AQ21" s="9"/>
      <c r="AR21" s="9"/>
      <c r="AS21" s="9"/>
      <c r="AT21" s="9"/>
      <c r="AU21" s="9"/>
      <c r="AV21" s="9"/>
      <c r="BH21" s="4"/>
      <c r="BI21" s="4"/>
      <c r="BJ21" s="4"/>
      <c r="CC21" s="4"/>
      <c r="CD21" s="4"/>
      <c r="CE21" s="4"/>
      <c r="CX21" s="4"/>
      <c r="CY21" s="4"/>
      <c r="CZ21" s="4"/>
      <c r="DS21" s="4"/>
      <c r="DT21" s="4"/>
      <c r="DU21" s="4"/>
      <c r="EN21" s="4"/>
      <c r="EO21" s="4"/>
      <c r="EP21" s="4"/>
      <c r="FI21" s="4"/>
      <c r="FJ21" s="4"/>
      <c r="FK21" s="4"/>
    </row>
    <row r="22" spans="1:167" s="2" customFormat="1">
      <c r="A22" s="5">
        <v>0.53125</v>
      </c>
      <c r="B22" s="18"/>
      <c r="C22" s="18"/>
      <c r="D22" s="28">
        <v>3</v>
      </c>
      <c r="E22" s="28">
        <v>1</v>
      </c>
      <c r="F22" s="18"/>
      <c r="G22" s="18"/>
      <c r="H22" s="18"/>
      <c r="I22" s="18"/>
      <c r="J22" s="18"/>
      <c r="K22" s="18"/>
      <c r="L22" s="28">
        <v>2</v>
      </c>
      <c r="M22" s="18"/>
      <c r="N22" s="18"/>
      <c r="O22" s="18"/>
      <c r="P22" s="18"/>
      <c r="Q22" s="18"/>
      <c r="R22" s="18"/>
      <c r="S22" s="18"/>
      <c r="T22" s="18"/>
      <c r="U22" s="18"/>
      <c r="V22" s="18"/>
      <c r="W22" s="18"/>
      <c r="X22" s="18"/>
      <c r="Y22" s="18"/>
      <c r="Z22" s="19"/>
      <c r="AA22" s="18"/>
      <c r="AB22" s="18"/>
      <c r="AC22" s="18"/>
      <c r="AD22" s="18"/>
      <c r="AE22" s="18"/>
      <c r="AF22" s="19"/>
      <c r="AV22" s="9"/>
      <c r="BH22" s="4"/>
      <c r="BI22" s="4"/>
      <c r="BJ22" s="4"/>
      <c r="CC22" s="4"/>
      <c r="CD22" s="4"/>
      <c r="CE22" s="4"/>
      <c r="CX22" s="4"/>
      <c r="CY22" s="4"/>
      <c r="CZ22" s="4"/>
      <c r="DS22" s="4"/>
      <c r="DT22" s="4"/>
      <c r="DU22" s="4"/>
      <c r="EN22" s="4"/>
      <c r="EO22" s="4"/>
      <c r="EP22" s="4"/>
      <c r="FI22" s="4"/>
      <c r="FJ22" s="4"/>
      <c r="FK22" s="4"/>
    </row>
    <row r="23" spans="1:167" s="2" customFormat="1">
      <c r="A23" s="5">
        <v>0.54166666666666696</v>
      </c>
      <c r="B23" s="18"/>
      <c r="C23" s="18"/>
      <c r="D23" s="18"/>
      <c r="E23" s="18"/>
      <c r="F23" s="18"/>
      <c r="G23" s="18"/>
      <c r="H23" s="18"/>
      <c r="I23" s="18"/>
      <c r="J23" s="18"/>
      <c r="K23" s="18"/>
      <c r="L23" s="18"/>
      <c r="M23" s="18"/>
      <c r="N23" s="18"/>
      <c r="O23" s="18"/>
      <c r="P23" s="18"/>
      <c r="Q23" s="18"/>
      <c r="R23" s="18"/>
      <c r="S23" s="18"/>
      <c r="T23" s="18"/>
      <c r="U23" s="18"/>
      <c r="V23" s="18"/>
      <c r="W23" s="18"/>
      <c r="X23" s="18"/>
      <c r="Y23" s="18"/>
      <c r="Z23" s="19"/>
      <c r="AA23" s="18"/>
      <c r="AB23" s="18"/>
      <c r="AC23" s="18"/>
      <c r="AD23" s="18"/>
      <c r="AE23" s="18"/>
      <c r="AF23" s="19"/>
      <c r="AI23" s="9"/>
      <c r="AJ23" s="9"/>
      <c r="AK23" s="9"/>
      <c r="AL23" s="9"/>
      <c r="AM23" s="9"/>
      <c r="AN23" s="9"/>
      <c r="AO23" s="9"/>
      <c r="AP23" s="9"/>
      <c r="AQ23" s="9"/>
      <c r="AR23" s="9"/>
      <c r="AS23" s="9"/>
      <c r="AT23" s="9"/>
      <c r="AU23" s="9"/>
      <c r="AV23" s="9"/>
      <c r="BH23" s="4"/>
      <c r="BI23" s="4"/>
      <c r="BJ23" s="4"/>
      <c r="CC23" s="4"/>
      <c r="CD23" s="4"/>
      <c r="CE23" s="4"/>
      <c r="CX23" s="4"/>
      <c r="CY23" s="4"/>
      <c r="CZ23" s="4"/>
      <c r="DS23" s="4"/>
      <c r="DT23" s="4"/>
      <c r="DU23" s="4"/>
      <c r="EN23" s="4"/>
      <c r="EO23" s="4"/>
      <c r="EP23" s="4"/>
      <c r="FI23" s="4"/>
      <c r="FJ23" s="4"/>
      <c r="FK23" s="4"/>
    </row>
    <row r="24" spans="1:167" s="2" customFormat="1">
      <c r="A24" s="5">
        <v>0.55208333333333304</v>
      </c>
      <c r="B24" s="18"/>
      <c r="C24" s="18"/>
      <c r="D24" s="18"/>
      <c r="E24" s="18"/>
      <c r="F24" s="18"/>
      <c r="G24" s="18"/>
      <c r="H24" s="18"/>
      <c r="I24" s="18"/>
      <c r="J24" s="18"/>
      <c r="K24" s="18"/>
      <c r="L24" s="18"/>
      <c r="M24" s="18"/>
      <c r="N24" s="18"/>
      <c r="O24" s="18"/>
      <c r="P24" s="18"/>
      <c r="Q24" s="18"/>
      <c r="R24" s="18"/>
      <c r="S24" s="18"/>
      <c r="T24" s="18"/>
      <c r="U24" s="18"/>
      <c r="V24" s="18"/>
      <c r="W24" s="18"/>
      <c r="X24" s="18"/>
      <c r="Y24" s="18"/>
      <c r="Z24" s="19"/>
      <c r="AA24" s="18"/>
      <c r="AB24" s="18"/>
      <c r="AC24" s="18"/>
      <c r="AD24" s="18"/>
      <c r="AE24" s="18"/>
      <c r="AF24" s="19"/>
      <c r="AI24" s="683"/>
      <c r="AJ24" s="683"/>
      <c r="BH24" s="4"/>
      <c r="BI24" s="4"/>
      <c r="BJ24" s="4"/>
      <c r="CC24" s="4"/>
      <c r="CD24" s="4"/>
      <c r="CE24" s="4"/>
      <c r="CX24" s="4"/>
      <c r="CY24" s="4"/>
      <c r="CZ24" s="4"/>
      <c r="DS24" s="4"/>
      <c r="DT24" s="4"/>
      <c r="DU24" s="4"/>
      <c r="EN24" s="4"/>
      <c r="EO24" s="4"/>
      <c r="EP24" s="4"/>
      <c r="FI24" s="4"/>
      <c r="FJ24" s="4"/>
      <c r="FK24" s="4"/>
    </row>
    <row r="25" spans="1:167" s="2" customFormat="1">
      <c r="A25" s="5">
        <v>0.5625</v>
      </c>
      <c r="B25" s="18"/>
      <c r="C25" s="18"/>
      <c r="D25" s="18"/>
      <c r="E25" s="28">
        <v>3</v>
      </c>
      <c r="F25" s="28" t="s">
        <v>121</v>
      </c>
      <c r="G25" s="28">
        <v>3</v>
      </c>
      <c r="H25" s="18"/>
      <c r="I25" s="18"/>
      <c r="J25" s="18"/>
      <c r="K25" s="18"/>
      <c r="L25" s="28">
        <v>13</v>
      </c>
      <c r="M25" s="18"/>
      <c r="N25" s="28">
        <v>3</v>
      </c>
      <c r="O25" s="18"/>
      <c r="P25" s="18"/>
      <c r="Q25" s="18"/>
      <c r="R25" s="18"/>
      <c r="S25" s="28">
        <v>3</v>
      </c>
      <c r="T25" s="18"/>
      <c r="U25" s="28">
        <v>3</v>
      </c>
      <c r="V25" s="18"/>
      <c r="W25" s="18"/>
      <c r="X25" s="18"/>
      <c r="Y25" s="18"/>
      <c r="Z25" s="304"/>
      <c r="AA25" s="18"/>
      <c r="AB25" s="28">
        <v>3</v>
      </c>
      <c r="AC25" s="18"/>
      <c r="AD25" s="18"/>
      <c r="AE25" s="18"/>
      <c r="AF25" s="19"/>
      <c r="AK25" s="137" t="str">
        <f>HYPERLINK("\\risintra-dept\DEPT\AFA\CAL\3000_GAL\3400_ESQUADRILHAS\3490_COMUM\MAPA_GM\GW","Arquivo de Documentos")</f>
        <v>Arquivo de Documentos</v>
      </c>
      <c r="AM25" s="4"/>
      <c r="AN25" s="4"/>
      <c r="AO25" s="4"/>
      <c r="BH25" s="4"/>
      <c r="BI25" s="4"/>
      <c r="BJ25" s="4"/>
      <c r="CC25" s="4"/>
      <c r="CD25" s="4"/>
      <c r="CE25" s="4"/>
      <c r="CX25" s="4"/>
      <c r="CY25" s="4"/>
      <c r="CZ25" s="4"/>
      <c r="DS25" s="4"/>
      <c r="DT25" s="4"/>
      <c r="DU25" s="4"/>
      <c r="EN25" s="4"/>
      <c r="EO25" s="4"/>
      <c r="EP25" s="4"/>
      <c r="FI25" s="4"/>
      <c r="FJ25" s="4"/>
      <c r="FK25" s="4"/>
    </row>
    <row r="26" spans="1:167" s="2" customFormat="1">
      <c r="A26" s="5">
        <v>0.57291666666666696</v>
      </c>
      <c r="B26" s="18"/>
      <c r="C26" s="18"/>
      <c r="D26" s="18"/>
      <c r="E26" s="18"/>
      <c r="F26" s="18"/>
      <c r="G26" s="18"/>
      <c r="H26" s="18"/>
      <c r="I26" s="18"/>
      <c r="J26" s="18"/>
      <c r="K26" s="18"/>
      <c r="L26" s="28">
        <v>2</v>
      </c>
      <c r="M26" s="18"/>
      <c r="N26" s="28">
        <v>3</v>
      </c>
      <c r="O26" s="18"/>
      <c r="P26" s="18"/>
      <c r="Q26" s="18"/>
      <c r="R26" s="18"/>
      <c r="S26" s="28">
        <v>2</v>
      </c>
      <c r="T26" s="18"/>
      <c r="U26" s="18"/>
      <c r="V26" s="18"/>
      <c r="W26" s="18"/>
      <c r="X26" s="18"/>
      <c r="Y26" s="18"/>
      <c r="Z26" s="19"/>
      <c r="AA26" s="18"/>
      <c r="AB26" s="18"/>
      <c r="AC26" s="18"/>
      <c r="AD26" s="18"/>
      <c r="AE26" s="18"/>
      <c r="AF26" s="19"/>
      <c r="AI26" s="7"/>
      <c r="AK26" s="7"/>
      <c r="AL26" s="9"/>
      <c r="AM26" s="7"/>
      <c r="AN26" s="9"/>
      <c r="AO26" s="7"/>
      <c r="AP26" s="9"/>
      <c r="AQ26" s="7"/>
      <c r="AR26" s="9"/>
      <c r="AS26" s="7"/>
      <c r="BH26" s="4"/>
      <c r="BI26" s="4"/>
      <c r="BJ26" s="4"/>
      <c r="CC26" s="4"/>
      <c r="CD26" s="4"/>
      <c r="CE26" s="4"/>
      <c r="CX26" s="4"/>
      <c r="CY26" s="4"/>
      <c r="CZ26" s="4"/>
      <c r="DS26" s="4"/>
      <c r="DT26" s="4"/>
      <c r="DU26" s="4"/>
      <c r="EN26" s="4"/>
      <c r="EO26" s="4"/>
      <c r="EP26" s="4"/>
      <c r="FI26" s="4"/>
      <c r="FJ26" s="4"/>
      <c r="FK26" s="4"/>
    </row>
    <row r="27" spans="1:167" s="2" customFormat="1">
      <c r="A27" s="5">
        <v>0.58333333333333304</v>
      </c>
      <c r="B27" s="18"/>
      <c r="C27" s="18"/>
      <c r="D27" s="18"/>
      <c r="E27" s="18"/>
      <c r="F27" s="18"/>
      <c r="G27" s="18"/>
      <c r="H27" s="18"/>
      <c r="I27" s="18"/>
      <c r="J27" s="18"/>
      <c r="K27" s="18"/>
      <c r="L27" s="18"/>
      <c r="M27" s="18"/>
      <c r="N27" s="18"/>
      <c r="O27" s="18"/>
      <c r="P27" s="18"/>
      <c r="Q27" s="18"/>
      <c r="R27" s="18"/>
      <c r="S27" s="28">
        <v>1</v>
      </c>
      <c r="T27" s="18"/>
      <c r="U27" s="18"/>
      <c r="V27" s="18"/>
      <c r="W27" s="18"/>
      <c r="X27" s="18"/>
      <c r="Y27" s="18"/>
      <c r="Z27" s="19"/>
      <c r="AA27" s="18"/>
      <c r="AB27" s="18"/>
      <c r="AC27" s="18"/>
      <c r="AD27" s="18"/>
      <c r="AE27" s="18"/>
      <c r="AF27" s="19"/>
      <c r="AK27" s="347" t="str">
        <f>HYPERLINK("\\risintra-dept\dept\AFA\CAL\6000_Projetos\Eventos CAL","Mapa de actividades CAL")</f>
        <v>Mapa de actividades CAL</v>
      </c>
      <c r="AM27" s="4"/>
      <c r="AN27" s="4"/>
      <c r="AO27" s="4"/>
      <c r="BH27" s="4"/>
      <c r="BI27" s="4"/>
      <c r="BJ27" s="4"/>
      <c r="CC27" s="4"/>
      <c r="CD27" s="4"/>
      <c r="CE27" s="4"/>
      <c r="CX27" s="4"/>
      <c r="CY27" s="4"/>
      <c r="CZ27" s="4"/>
      <c r="DS27" s="4"/>
      <c r="DT27" s="4"/>
      <c r="DU27" s="4"/>
      <c r="EN27" s="4"/>
      <c r="EO27" s="4"/>
      <c r="EP27" s="4"/>
      <c r="FI27" s="4"/>
      <c r="FJ27" s="4"/>
      <c r="FK27" s="4"/>
    </row>
    <row r="28" spans="1:167" s="2" customFormat="1">
      <c r="A28" s="5">
        <v>0.59375</v>
      </c>
      <c r="B28" s="18"/>
      <c r="C28" s="18"/>
      <c r="D28" s="18"/>
      <c r="E28" s="18"/>
      <c r="F28" s="18"/>
      <c r="G28" s="18"/>
      <c r="H28" s="18"/>
      <c r="I28" s="18"/>
      <c r="J28" s="18"/>
      <c r="K28" s="18"/>
      <c r="L28" s="18"/>
      <c r="M28" s="18"/>
      <c r="N28" s="18"/>
      <c r="O28" s="18"/>
      <c r="P28" s="18"/>
      <c r="Q28" s="18"/>
      <c r="R28" s="18"/>
      <c r="S28" s="28">
        <v>8</v>
      </c>
      <c r="T28" s="18"/>
      <c r="U28" s="18"/>
      <c r="V28" s="18"/>
      <c r="W28" s="18"/>
      <c r="X28" s="18"/>
      <c r="Y28" s="18"/>
      <c r="Z28" s="19"/>
      <c r="AA28" s="18"/>
      <c r="AB28" s="18"/>
      <c r="AC28" s="18"/>
      <c r="AD28" s="18"/>
      <c r="AE28" s="18"/>
      <c r="AF28" s="19"/>
      <c r="AM28" s="4"/>
      <c r="AN28" s="4"/>
      <c r="AO28" s="4"/>
      <c r="BH28" s="4"/>
      <c r="BI28" s="4"/>
      <c r="BJ28" s="4"/>
      <c r="CC28" s="4"/>
      <c r="CD28" s="4"/>
      <c r="CE28" s="4"/>
      <c r="CX28" s="4"/>
      <c r="CY28" s="4"/>
      <c r="CZ28" s="4"/>
      <c r="DS28" s="4"/>
      <c r="DT28" s="4"/>
      <c r="DU28" s="4"/>
      <c r="EN28" s="4"/>
      <c r="EO28" s="4"/>
      <c r="EP28" s="4"/>
      <c r="FI28" s="4"/>
      <c r="FJ28" s="4"/>
      <c r="FK28" s="4"/>
    </row>
    <row r="29" spans="1:167" s="2" customFormat="1">
      <c r="A29" s="5">
        <v>0.60416666666666696</v>
      </c>
      <c r="B29" s="18"/>
      <c r="C29" s="18"/>
      <c r="D29" s="18"/>
      <c r="E29" s="18"/>
      <c r="F29" s="18"/>
      <c r="G29" s="18"/>
      <c r="H29" s="18"/>
      <c r="I29" s="18"/>
      <c r="J29" s="18"/>
      <c r="K29" s="18"/>
      <c r="L29" s="18"/>
      <c r="M29" s="18"/>
      <c r="N29" s="18"/>
      <c r="O29" s="18"/>
      <c r="P29" s="18"/>
      <c r="Q29" s="18"/>
      <c r="R29" s="18"/>
      <c r="S29" s="18"/>
      <c r="T29" s="18"/>
      <c r="U29" s="18"/>
      <c r="V29" s="18"/>
      <c r="W29" s="18"/>
      <c r="X29" s="18"/>
      <c r="Y29" s="18"/>
      <c r="Z29" s="19"/>
      <c r="AA29" s="18"/>
      <c r="AB29" s="18"/>
      <c r="AC29" s="18"/>
      <c r="AD29" s="18"/>
      <c r="AE29" s="18"/>
      <c r="AF29" s="19"/>
      <c r="AM29" s="4"/>
      <c r="AN29" s="4"/>
      <c r="AO29" s="4"/>
      <c r="BH29" s="4"/>
      <c r="BI29" s="4"/>
      <c r="BJ29" s="4"/>
      <c r="CC29" s="4"/>
      <c r="CD29" s="4"/>
      <c r="CE29" s="4"/>
      <c r="CX29" s="4"/>
      <c r="CY29" s="4"/>
      <c r="CZ29" s="4"/>
      <c r="DS29" s="4"/>
      <c r="DT29" s="4"/>
      <c r="DU29" s="4"/>
      <c r="EN29" s="4"/>
      <c r="EO29" s="4"/>
      <c r="EP29" s="4"/>
      <c r="FI29" s="4"/>
      <c r="FJ29" s="4"/>
      <c r="FK29" s="4"/>
    </row>
    <row r="30" spans="1:167" s="2" customFormat="1">
      <c r="A30" s="5">
        <v>0.61458333333333304</v>
      </c>
      <c r="B30" s="18"/>
      <c r="C30" s="18"/>
      <c r="D30" s="18"/>
      <c r="E30" s="18"/>
      <c r="F30" s="18"/>
      <c r="G30" s="18"/>
      <c r="H30" s="18"/>
      <c r="I30" s="18"/>
      <c r="J30" s="18"/>
      <c r="K30" s="18"/>
      <c r="L30" s="18"/>
      <c r="M30" s="18"/>
      <c r="N30" s="18"/>
      <c r="O30" s="18"/>
      <c r="P30" s="18"/>
      <c r="Q30" s="18"/>
      <c r="R30" s="18"/>
      <c r="S30" s="18"/>
      <c r="T30" s="18"/>
      <c r="U30" s="18"/>
      <c r="V30" s="18"/>
      <c r="W30" s="18"/>
      <c r="X30" s="18"/>
      <c r="Y30" s="18"/>
      <c r="Z30" s="19"/>
      <c r="AA30" s="18"/>
      <c r="AB30" s="18"/>
      <c r="AC30" s="18"/>
      <c r="AD30" s="18"/>
      <c r="AE30" s="18"/>
      <c r="AF30" s="19"/>
      <c r="BH30" s="4"/>
      <c r="BI30" s="4"/>
      <c r="BJ30" s="4"/>
      <c r="CC30" s="4"/>
      <c r="CD30" s="4"/>
      <c r="CE30" s="4"/>
      <c r="CX30" s="4"/>
      <c r="CY30" s="4"/>
      <c r="CZ30" s="4"/>
      <c r="DS30" s="4"/>
      <c r="DT30" s="4"/>
      <c r="DU30" s="4"/>
      <c r="EN30" s="4"/>
      <c r="EO30" s="4"/>
      <c r="EP30" s="4"/>
      <c r="FI30" s="4"/>
      <c r="FJ30" s="4"/>
      <c r="FK30" s="4"/>
    </row>
    <row r="31" spans="1:167" s="2" customFormat="1">
      <c r="A31" s="5">
        <v>0.625</v>
      </c>
      <c r="B31" s="18"/>
      <c r="C31" s="18"/>
      <c r="D31" s="18"/>
      <c r="E31" s="18"/>
      <c r="F31" s="18"/>
      <c r="G31" s="18"/>
      <c r="H31" s="18"/>
      <c r="I31" s="18"/>
      <c r="J31" s="18"/>
      <c r="K31" s="18"/>
      <c r="L31" s="28">
        <v>1</v>
      </c>
      <c r="M31" s="18"/>
      <c r="N31" s="18"/>
      <c r="O31" s="18"/>
      <c r="P31" s="18"/>
      <c r="Q31" s="18"/>
      <c r="R31" s="18"/>
      <c r="S31" s="18"/>
      <c r="T31" s="18"/>
      <c r="U31" s="18"/>
      <c r="V31" s="18"/>
      <c r="W31" s="18"/>
      <c r="X31" s="18"/>
      <c r="Y31" s="18"/>
      <c r="Z31" s="19"/>
      <c r="AA31" s="18"/>
      <c r="AB31" s="18"/>
      <c r="AC31" s="18"/>
      <c r="AD31" s="18"/>
      <c r="AE31" s="18"/>
      <c r="AF31" s="19"/>
      <c r="AM31" s="4"/>
      <c r="AN31" s="4"/>
      <c r="AO31" s="4"/>
      <c r="BH31" s="4"/>
      <c r="BI31" s="4"/>
      <c r="BJ31" s="4"/>
      <c r="CC31" s="4"/>
      <c r="CD31" s="4"/>
      <c r="CE31" s="4"/>
      <c r="CX31" s="4"/>
      <c r="CY31" s="4"/>
      <c r="CZ31" s="4"/>
      <c r="DS31" s="4"/>
      <c r="DT31" s="4"/>
      <c r="DU31" s="4"/>
      <c r="EN31" s="4"/>
      <c r="EO31" s="4"/>
      <c r="EP31" s="4"/>
      <c r="FI31" s="4"/>
      <c r="FJ31" s="4"/>
      <c r="FK31" s="4"/>
    </row>
    <row r="32" spans="1:167" s="2" customFormat="1">
      <c r="A32" s="5">
        <v>0.63541666666666696</v>
      </c>
      <c r="B32" s="18"/>
      <c r="C32" s="18"/>
      <c r="D32" s="18"/>
      <c r="E32" s="18"/>
      <c r="F32" s="18"/>
      <c r="G32" s="18"/>
      <c r="H32" s="18"/>
      <c r="I32" s="18"/>
      <c r="J32" s="18"/>
      <c r="K32" s="18"/>
      <c r="L32" s="18"/>
      <c r="M32" s="18"/>
      <c r="N32" s="18"/>
      <c r="O32" s="18"/>
      <c r="P32" s="18"/>
      <c r="Q32" s="18"/>
      <c r="R32" s="18"/>
      <c r="S32" s="18"/>
      <c r="T32" s="18"/>
      <c r="U32" s="18"/>
      <c r="V32" s="18"/>
      <c r="W32" s="18"/>
      <c r="X32" s="18"/>
      <c r="Y32" s="18"/>
      <c r="Z32" s="19"/>
      <c r="AA32" s="18"/>
      <c r="AB32" s="18"/>
      <c r="AC32" s="18"/>
      <c r="AD32" s="18"/>
      <c r="AE32" s="18"/>
      <c r="AF32" s="19"/>
      <c r="AM32" s="4"/>
      <c r="AN32" s="4"/>
      <c r="AO32" s="4"/>
      <c r="BH32" s="4"/>
      <c r="BI32" s="4"/>
      <c r="BJ32" s="4"/>
      <c r="CC32" s="4"/>
      <c r="CD32" s="4"/>
      <c r="CE32" s="4"/>
      <c r="CX32" s="4"/>
      <c r="CY32" s="4"/>
      <c r="CZ32" s="4"/>
      <c r="DS32" s="4"/>
      <c r="DT32" s="4"/>
      <c r="DU32" s="4"/>
      <c r="EN32" s="4"/>
      <c r="EO32" s="4"/>
      <c r="EP32" s="4"/>
      <c r="FI32" s="4"/>
      <c r="FJ32" s="4"/>
      <c r="FK32" s="4"/>
    </row>
    <row r="33" spans="1:167" s="2" customFormat="1">
      <c r="A33" s="5">
        <v>0.64583333333333404</v>
      </c>
      <c r="B33" s="18"/>
      <c r="C33" s="18"/>
      <c r="D33" s="18"/>
      <c r="E33" s="18"/>
      <c r="F33" s="18"/>
      <c r="G33" s="28">
        <v>3</v>
      </c>
      <c r="H33" s="18"/>
      <c r="I33" s="18"/>
      <c r="J33" s="18"/>
      <c r="K33" s="18"/>
      <c r="L33" s="28">
        <v>3</v>
      </c>
      <c r="M33" s="18"/>
      <c r="N33" s="28">
        <v>3</v>
      </c>
      <c r="O33" s="18"/>
      <c r="P33" s="18"/>
      <c r="Q33" s="18"/>
      <c r="R33" s="18"/>
      <c r="S33" s="18"/>
      <c r="T33" s="28" t="s">
        <v>121</v>
      </c>
      <c r="U33" s="28">
        <v>3</v>
      </c>
      <c r="V33" s="18"/>
      <c r="W33" s="18"/>
      <c r="X33" s="18"/>
      <c r="Y33" s="18"/>
      <c r="Z33" s="19"/>
      <c r="AA33" s="18"/>
      <c r="AB33" s="28">
        <v>3</v>
      </c>
      <c r="AC33" s="18"/>
      <c r="AD33" s="18"/>
      <c r="AE33" s="18"/>
      <c r="AF33" s="19"/>
      <c r="AM33" s="4"/>
      <c r="AN33" s="4"/>
      <c r="AO33" s="4"/>
      <c r="BH33" s="4"/>
      <c r="BI33" s="4"/>
      <c r="BJ33" s="4"/>
      <c r="CC33" s="4"/>
      <c r="CD33" s="4"/>
      <c r="CE33" s="4"/>
      <c r="CX33" s="4"/>
      <c r="CY33" s="4"/>
      <c r="CZ33" s="4"/>
      <c r="DS33" s="4"/>
      <c r="DT33" s="4"/>
      <c r="DU33" s="4"/>
      <c r="EN33" s="4"/>
      <c r="EO33" s="4"/>
      <c r="EP33" s="4"/>
      <c r="FI33" s="4"/>
      <c r="FJ33" s="4"/>
      <c r="FK33" s="4"/>
    </row>
    <row r="34" spans="1:167" s="2" customFormat="1">
      <c r="A34" s="5">
        <v>0.65625</v>
      </c>
      <c r="B34" s="18"/>
      <c r="C34" s="18"/>
      <c r="D34" s="18"/>
      <c r="E34" s="18"/>
      <c r="F34" s="18"/>
      <c r="G34" s="18"/>
      <c r="H34" s="18"/>
      <c r="I34" s="18"/>
      <c r="J34" s="18"/>
      <c r="K34" s="18"/>
      <c r="L34" s="18"/>
      <c r="M34" s="18"/>
      <c r="N34" s="18"/>
      <c r="O34" s="18"/>
      <c r="P34" s="18"/>
      <c r="Q34" s="18"/>
      <c r="R34" s="18"/>
      <c r="S34" s="18"/>
      <c r="T34" s="18"/>
      <c r="U34" s="18"/>
      <c r="V34" s="18"/>
      <c r="W34" s="18"/>
      <c r="X34" s="18"/>
      <c r="Y34" s="18"/>
      <c r="Z34" s="19"/>
      <c r="AA34" s="18"/>
      <c r="AB34" s="18"/>
      <c r="AC34" s="18"/>
      <c r="AD34" s="18"/>
      <c r="AE34" s="18"/>
      <c r="AF34" s="19"/>
      <c r="AM34" s="4"/>
      <c r="AN34" s="4"/>
      <c r="AO34" s="4"/>
      <c r="BH34" s="4"/>
      <c r="BI34" s="4"/>
      <c r="BJ34" s="4"/>
      <c r="CC34" s="4"/>
      <c r="CD34" s="4"/>
      <c r="CE34" s="4"/>
      <c r="CX34" s="4"/>
      <c r="CY34" s="4"/>
      <c r="CZ34" s="4"/>
      <c r="DS34" s="4"/>
      <c r="DT34" s="4"/>
      <c r="DU34" s="4"/>
      <c r="EN34" s="4"/>
      <c r="EO34" s="4"/>
      <c r="EP34" s="4"/>
      <c r="FI34" s="4"/>
      <c r="FJ34" s="4"/>
      <c r="FK34" s="4"/>
    </row>
    <row r="35" spans="1:167" s="2" customFormat="1">
      <c r="A35" s="5">
        <v>0.66666666666666696</v>
      </c>
      <c r="B35" s="18"/>
      <c r="C35" s="18"/>
      <c r="D35" s="18"/>
      <c r="E35" s="18"/>
      <c r="F35" s="18"/>
      <c r="G35" s="18"/>
      <c r="H35" s="18"/>
      <c r="I35" s="18"/>
      <c r="J35" s="18"/>
      <c r="K35" s="18"/>
      <c r="L35" s="18"/>
      <c r="M35" s="18"/>
      <c r="N35" s="18"/>
      <c r="O35" s="18"/>
      <c r="P35" s="18"/>
      <c r="Q35" s="18"/>
      <c r="R35" s="18"/>
      <c r="S35" s="18"/>
      <c r="T35" s="18"/>
      <c r="U35" s="18"/>
      <c r="V35" s="18"/>
      <c r="W35" s="18"/>
      <c r="X35" s="18"/>
      <c r="Y35" s="18"/>
      <c r="Z35" s="19"/>
      <c r="AA35" s="18"/>
      <c r="AB35" s="18"/>
      <c r="AC35" s="18"/>
      <c r="AD35" s="18"/>
      <c r="AE35" s="18"/>
      <c r="AF35" s="19"/>
      <c r="AM35" s="4"/>
      <c r="AN35" s="4"/>
      <c r="AO35" s="4"/>
      <c r="BH35" s="4"/>
      <c r="BI35" s="4"/>
      <c r="BJ35" s="4"/>
      <c r="CC35" s="4"/>
      <c r="CD35" s="4"/>
      <c r="CE35" s="4"/>
      <c r="CX35" s="4"/>
      <c r="CY35" s="4"/>
      <c r="CZ35" s="4"/>
      <c r="DS35" s="4"/>
      <c r="DT35" s="4"/>
      <c r="DU35" s="4"/>
      <c r="EN35" s="4"/>
      <c r="EO35" s="4"/>
      <c r="EP35" s="4"/>
      <c r="FI35" s="4"/>
      <c r="FJ35" s="4"/>
      <c r="FK35" s="4"/>
    </row>
    <row r="36" spans="1:167" s="2" customFormat="1">
      <c r="A36" s="5">
        <v>0.67708333333333404</v>
      </c>
      <c r="B36" s="18"/>
      <c r="C36" s="18"/>
      <c r="D36" s="18"/>
      <c r="E36" s="18"/>
      <c r="F36" s="18"/>
      <c r="G36" s="18"/>
      <c r="H36" s="18"/>
      <c r="I36" s="18"/>
      <c r="J36" s="18"/>
      <c r="K36" s="18"/>
      <c r="L36" s="18"/>
      <c r="M36" s="18"/>
      <c r="N36" s="18"/>
      <c r="O36" s="18"/>
      <c r="P36" s="18"/>
      <c r="Q36" s="18"/>
      <c r="R36" s="18"/>
      <c r="S36" s="18"/>
      <c r="T36" s="18"/>
      <c r="U36" s="18"/>
      <c r="V36" s="18"/>
      <c r="W36" s="18"/>
      <c r="X36" s="18"/>
      <c r="Y36" s="18"/>
      <c r="Z36" s="19"/>
      <c r="AA36" s="18"/>
      <c r="AB36" s="18"/>
      <c r="AC36" s="18"/>
      <c r="AD36" s="18"/>
      <c r="AE36" s="18"/>
      <c r="AF36" s="19"/>
      <c r="AM36" s="4"/>
      <c r="AN36" s="4"/>
      <c r="AO36" s="4"/>
      <c r="BH36" s="4"/>
      <c r="BI36" s="4"/>
      <c r="BJ36" s="4"/>
      <c r="CC36" s="4"/>
      <c r="CD36" s="4"/>
      <c r="CE36" s="4"/>
      <c r="CX36" s="4"/>
      <c r="CY36" s="4"/>
      <c r="CZ36" s="4"/>
      <c r="DS36" s="4"/>
      <c r="DT36" s="4"/>
      <c r="DU36" s="4"/>
      <c r="EN36" s="4"/>
      <c r="EO36" s="4"/>
      <c r="EP36" s="4"/>
      <c r="FI36" s="4"/>
      <c r="FJ36" s="4"/>
      <c r="FK36" s="4"/>
    </row>
    <row r="37" spans="1:167" s="2" customFormat="1">
      <c r="A37" s="5">
        <v>0.6875</v>
      </c>
      <c r="B37" s="18"/>
      <c r="C37" s="18"/>
      <c r="D37" s="18"/>
      <c r="E37" s="18"/>
      <c r="F37" s="18"/>
      <c r="G37" s="18"/>
      <c r="H37" s="18"/>
      <c r="I37" s="18"/>
      <c r="J37" s="18"/>
      <c r="K37" s="18"/>
      <c r="L37" s="18"/>
      <c r="M37" s="18"/>
      <c r="N37" s="18"/>
      <c r="O37" s="18"/>
      <c r="P37" s="18"/>
      <c r="Q37" s="18"/>
      <c r="R37" s="18"/>
      <c r="S37" s="18"/>
      <c r="T37" s="18"/>
      <c r="U37" s="18"/>
      <c r="V37" s="18"/>
      <c r="W37" s="18"/>
      <c r="X37" s="28" t="s">
        <v>121</v>
      </c>
      <c r="Y37" s="18"/>
      <c r="Z37" s="19"/>
      <c r="AA37" s="18"/>
      <c r="AB37" s="18"/>
      <c r="AC37" s="18"/>
      <c r="AD37" s="18"/>
      <c r="AE37" s="18"/>
      <c r="AF37" s="19"/>
      <c r="AM37" s="4"/>
      <c r="AN37" s="4"/>
      <c r="AO37" s="4"/>
      <c r="BH37" s="4"/>
      <c r="BI37" s="4"/>
      <c r="BJ37" s="4"/>
      <c r="CC37" s="4"/>
      <c r="CD37" s="4"/>
      <c r="CE37" s="4"/>
      <c r="CX37" s="4"/>
      <c r="CY37" s="4"/>
      <c r="CZ37" s="4"/>
      <c r="DS37" s="4"/>
      <c r="DT37" s="4"/>
      <c r="DU37" s="4"/>
      <c r="EN37" s="4"/>
      <c r="EO37" s="4"/>
      <c r="EP37" s="4"/>
      <c r="FI37" s="4"/>
      <c r="FJ37" s="4"/>
      <c r="FK37" s="4"/>
    </row>
    <row r="38" spans="1:167" s="2" customFormat="1">
      <c r="A38" s="5">
        <v>0.69791666666666696</v>
      </c>
      <c r="B38" s="18"/>
      <c r="C38" s="18"/>
      <c r="D38" s="18"/>
      <c r="E38" s="18"/>
      <c r="F38" s="18"/>
      <c r="G38" s="18"/>
      <c r="H38" s="18"/>
      <c r="I38" s="18"/>
      <c r="J38" s="18"/>
      <c r="K38" s="18"/>
      <c r="L38" s="18"/>
      <c r="M38" s="18"/>
      <c r="N38" s="18"/>
      <c r="O38" s="18"/>
      <c r="P38" s="18"/>
      <c r="Q38" s="18"/>
      <c r="R38" s="18"/>
      <c r="S38" s="18"/>
      <c r="T38" s="18"/>
      <c r="U38" s="18"/>
      <c r="V38" s="18"/>
      <c r="W38" s="18"/>
      <c r="X38" s="18"/>
      <c r="Y38" s="18"/>
      <c r="Z38" s="19"/>
      <c r="AA38" s="18"/>
      <c r="AB38" s="18"/>
      <c r="AC38" s="18"/>
      <c r="AD38" s="18"/>
      <c r="AE38" s="18"/>
      <c r="AF38" s="19"/>
      <c r="AM38" s="4"/>
      <c r="AN38" s="4"/>
      <c r="AO38" s="4"/>
      <c r="BH38" s="4"/>
      <c r="BI38" s="4"/>
      <c r="BJ38" s="4"/>
      <c r="CC38" s="4"/>
      <c r="CD38" s="4"/>
      <c r="CE38" s="4"/>
      <c r="CX38" s="4"/>
      <c r="CY38" s="4"/>
      <c r="CZ38" s="4"/>
      <c r="DS38" s="4"/>
      <c r="DT38" s="4"/>
      <c r="DU38" s="4"/>
      <c r="EN38" s="4"/>
      <c r="EO38" s="4"/>
      <c r="EP38" s="4"/>
      <c r="FI38" s="4"/>
      <c r="FJ38" s="4"/>
      <c r="FK38" s="4"/>
    </row>
    <row r="39" spans="1:167" s="2" customFormat="1">
      <c r="A39" s="5">
        <v>0.70833333333333404</v>
      </c>
      <c r="B39" s="20"/>
      <c r="C39" s="18"/>
      <c r="D39" s="18"/>
      <c r="E39" s="18"/>
      <c r="F39" s="18"/>
      <c r="G39" s="18"/>
      <c r="H39" s="18"/>
      <c r="I39" s="18"/>
      <c r="J39" s="18"/>
      <c r="K39" s="18"/>
      <c r="L39" s="18"/>
      <c r="M39" s="18"/>
      <c r="N39" s="18"/>
      <c r="O39" s="18"/>
      <c r="P39" s="18"/>
      <c r="Q39" s="18"/>
      <c r="R39" s="18"/>
      <c r="S39" s="18"/>
      <c r="T39" s="18"/>
      <c r="U39" s="18"/>
      <c r="V39" s="18"/>
      <c r="W39" s="18"/>
      <c r="X39" s="18"/>
      <c r="Y39" s="18"/>
      <c r="Z39" s="19"/>
      <c r="AA39" s="18"/>
      <c r="AB39" s="18"/>
      <c r="AC39" s="18"/>
      <c r="AD39" s="18"/>
      <c r="AE39" s="18"/>
      <c r="AF39" s="19"/>
      <c r="AM39" s="4"/>
      <c r="AN39" s="4"/>
      <c r="AO39" s="4"/>
      <c r="BH39" s="4"/>
      <c r="BI39" s="4"/>
      <c r="BJ39" s="4"/>
      <c r="CC39" s="4"/>
      <c r="CD39" s="4"/>
      <c r="CE39" s="4"/>
      <c r="CX39" s="4"/>
      <c r="CY39" s="4"/>
      <c r="CZ39" s="4"/>
      <c r="DS39" s="4"/>
      <c r="DT39" s="4"/>
      <c r="DU39" s="4"/>
      <c r="EN39" s="4"/>
      <c r="EO39" s="4"/>
      <c r="EP39" s="4"/>
      <c r="FI39" s="4"/>
      <c r="FJ39" s="4"/>
      <c r="FK39" s="4"/>
    </row>
    <row r="40" spans="1:167" s="2" customFormat="1">
      <c r="A40" s="5">
        <v>0.71875</v>
      </c>
      <c r="B40" s="18"/>
      <c r="C40" s="18"/>
      <c r="D40" s="18"/>
      <c r="E40" s="18"/>
      <c r="F40" s="18"/>
      <c r="G40" s="18"/>
      <c r="H40" s="18"/>
      <c r="I40" s="18"/>
      <c r="J40" s="18"/>
      <c r="K40" s="18"/>
      <c r="L40" s="18"/>
      <c r="M40" s="18"/>
      <c r="N40" s="18"/>
      <c r="O40" s="18"/>
      <c r="P40" s="18"/>
      <c r="Q40" s="18"/>
      <c r="R40" s="18"/>
      <c r="S40" s="18"/>
      <c r="T40" s="18"/>
      <c r="U40" s="18"/>
      <c r="V40" s="18"/>
      <c r="W40" s="18"/>
      <c r="X40" s="18"/>
      <c r="Y40" s="18"/>
      <c r="Z40" s="19"/>
      <c r="AA40" s="350"/>
      <c r="AB40" s="18"/>
      <c r="AC40" s="18"/>
      <c r="AD40" s="18"/>
      <c r="AE40" s="18"/>
      <c r="AF40" s="19"/>
      <c r="AM40" s="4"/>
      <c r="AN40" s="4"/>
      <c r="AO40" s="4"/>
      <c r="BH40" s="4"/>
      <c r="BI40" s="4"/>
      <c r="BJ40" s="4"/>
      <c r="CC40" s="4"/>
      <c r="CD40" s="4"/>
      <c r="CE40" s="4"/>
      <c r="CX40" s="4"/>
      <c r="CY40" s="4"/>
      <c r="CZ40" s="4"/>
      <c r="DS40" s="4"/>
      <c r="DT40" s="4"/>
      <c r="DU40" s="4"/>
      <c r="EN40" s="4"/>
      <c r="EO40" s="4"/>
      <c r="EP40" s="4"/>
      <c r="FI40" s="4"/>
      <c r="FJ40" s="4"/>
      <c r="FK40" s="4"/>
    </row>
    <row r="41" spans="1:167" s="2" customFormat="1">
      <c r="A41" s="5">
        <v>0.72916666666666696</v>
      </c>
      <c r="B41" s="18"/>
      <c r="C41" s="28">
        <v>1</v>
      </c>
      <c r="D41" s="28">
        <v>1</v>
      </c>
      <c r="E41" s="28" t="s">
        <v>121</v>
      </c>
      <c r="F41" s="28">
        <v>1</v>
      </c>
      <c r="G41" s="18"/>
      <c r="H41" s="18"/>
      <c r="I41" s="18"/>
      <c r="J41" s="28">
        <v>1</v>
      </c>
      <c r="K41" s="28">
        <v>1</v>
      </c>
      <c r="L41" s="28">
        <v>1</v>
      </c>
      <c r="M41" s="28">
        <v>1</v>
      </c>
      <c r="N41" s="18"/>
      <c r="O41" s="18"/>
      <c r="P41" s="18"/>
      <c r="Q41" s="18"/>
      <c r="R41" s="28" t="s">
        <v>121</v>
      </c>
      <c r="S41" s="28" t="s">
        <v>121</v>
      </c>
      <c r="T41" s="18"/>
      <c r="U41" s="18"/>
      <c r="V41" s="18"/>
      <c r="W41" s="18"/>
      <c r="X41" s="28" t="s">
        <v>121</v>
      </c>
      <c r="Y41" s="133" t="s">
        <v>121</v>
      </c>
      <c r="Z41" s="19"/>
      <c r="AA41" s="133" t="s">
        <v>121</v>
      </c>
      <c r="AB41" s="18"/>
      <c r="AC41" s="18"/>
      <c r="AD41" s="18"/>
      <c r="AE41" s="18"/>
      <c r="AF41" s="19"/>
      <c r="AM41" s="4"/>
      <c r="AN41" s="4"/>
      <c r="AO41" s="4"/>
      <c r="BH41" s="4"/>
      <c r="BI41" s="4"/>
      <c r="BJ41" s="4"/>
      <c r="CC41" s="4"/>
      <c r="CD41" s="4"/>
      <c r="CE41" s="4"/>
      <c r="CX41" s="4"/>
      <c r="CY41" s="4"/>
      <c r="CZ41" s="4"/>
      <c r="DS41" s="4"/>
      <c r="DT41" s="4"/>
      <c r="DU41" s="4"/>
      <c r="EN41" s="4"/>
      <c r="EO41" s="4"/>
      <c r="EP41" s="4"/>
      <c r="FI41" s="4"/>
      <c r="FJ41" s="4"/>
      <c r="FK41" s="4"/>
    </row>
    <row r="42" spans="1:167" s="2" customFormat="1" ht="12.75" customHeight="1">
      <c r="A42" s="5">
        <v>0.73958333333333404</v>
      </c>
      <c r="B42" s="18"/>
      <c r="C42" s="18"/>
      <c r="D42" s="18"/>
      <c r="E42" s="18"/>
      <c r="F42" s="18"/>
      <c r="G42" s="18"/>
      <c r="H42" s="18"/>
      <c r="I42" s="18"/>
      <c r="J42" s="28" t="s">
        <v>121</v>
      </c>
      <c r="K42" s="18"/>
      <c r="L42" s="18"/>
      <c r="M42" s="18"/>
      <c r="N42" s="18"/>
      <c r="O42" s="18"/>
      <c r="P42" s="18"/>
      <c r="Q42" s="18"/>
      <c r="R42" s="18"/>
      <c r="S42" s="18"/>
      <c r="T42" s="18"/>
      <c r="U42" s="18"/>
      <c r="V42" s="18"/>
      <c r="W42" s="18"/>
      <c r="X42" s="18"/>
      <c r="Y42" s="18"/>
      <c r="Z42" s="19"/>
      <c r="AA42" s="18"/>
      <c r="AB42" s="18"/>
      <c r="AC42" s="18"/>
      <c r="AD42" s="18"/>
      <c r="AE42" s="18"/>
      <c r="AF42" s="19"/>
      <c r="AM42" s="4"/>
      <c r="AN42" s="4"/>
      <c r="AO42" s="4"/>
      <c r="BH42" s="4"/>
      <c r="BI42" s="4"/>
      <c r="BJ42" s="4"/>
      <c r="CC42" s="4"/>
      <c r="CD42" s="4"/>
      <c r="CE42" s="4"/>
      <c r="CX42" s="4"/>
      <c r="CY42" s="4"/>
      <c r="CZ42" s="4"/>
      <c r="DS42" s="4"/>
      <c r="DT42" s="4"/>
      <c r="DU42" s="4"/>
      <c r="EN42" s="4"/>
      <c r="EO42" s="4"/>
      <c r="EP42" s="4"/>
      <c r="FI42" s="4"/>
      <c r="FJ42" s="4"/>
      <c r="FK42" s="4"/>
    </row>
    <row r="43" spans="1:167" s="2" customFormat="1" ht="12.75" customHeight="1">
      <c r="A43" s="5">
        <v>0.749999999999998</v>
      </c>
      <c r="B43" s="31"/>
      <c r="C43" s="31"/>
      <c r="D43" s="31"/>
      <c r="E43" s="31"/>
      <c r="F43" s="31"/>
      <c r="G43" s="31"/>
      <c r="H43" s="31"/>
      <c r="I43" s="31"/>
      <c r="J43" s="31"/>
      <c r="K43" s="31"/>
      <c r="L43" s="31"/>
      <c r="M43" s="31"/>
      <c r="N43" s="31"/>
      <c r="O43" s="31"/>
      <c r="P43" s="31"/>
      <c r="Q43" s="31"/>
      <c r="R43" s="31"/>
      <c r="S43" s="31"/>
      <c r="T43" s="31"/>
      <c r="U43" s="31"/>
      <c r="V43" s="31"/>
      <c r="W43" s="31"/>
      <c r="X43" s="31"/>
      <c r="Y43" s="31"/>
      <c r="Z43" s="40"/>
      <c r="AA43" s="31"/>
      <c r="AB43" s="31"/>
      <c r="AC43" s="31"/>
      <c r="AD43" s="31"/>
      <c r="AE43" s="31"/>
      <c r="AF43" s="40"/>
      <c r="AM43" s="4"/>
      <c r="AN43" s="4"/>
      <c r="AO43" s="4"/>
      <c r="BH43" s="4"/>
      <c r="BI43" s="4"/>
      <c r="BJ43" s="4"/>
      <c r="CC43" s="4"/>
      <c r="CD43" s="4"/>
      <c r="CE43" s="4"/>
      <c r="CX43" s="4"/>
      <c r="CY43" s="4"/>
      <c r="CZ43" s="4"/>
      <c r="DS43" s="4"/>
      <c r="DT43" s="4"/>
      <c r="DU43" s="4"/>
      <c r="EN43" s="4"/>
      <c r="EO43" s="4"/>
      <c r="EP43" s="4"/>
      <c r="FI43" s="4"/>
      <c r="FJ43" s="4"/>
      <c r="FK43" s="4"/>
    </row>
    <row r="44" spans="1:167" s="2" customFormat="1" ht="12.75" customHeight="1">
      <c r="A44" s="5">
        <v>0.76041666666666397</v>
      </c>
      <c r="B44" s="31"/>
      <c r="C44" s="31"/>
      <c r="D44" s="31"/>
      <c r="E44" s="31"/>
      <c r="F44" s="31"/>
      <c r="G44" s="31"/>
      <c r="H44" s="31"/>
      <c r="I44" s="31"/>
      <c r="J44" s="31"/>
      <c r="K44" s="31"/>
      <c r="L44" s="31"/>
      <c r="M44" s="31"/>
      <c r="N44" s="31"/>
      <c r="O44" s="31"/>
      <c r="P44" s="31"/>
      <c r="Q44" s="31"/>
      <c r="R44" s="31"/>
      <c r="S44" s="31"/>
      <c r="T44" s="31"/>
      <c r="U44" s="31"/>
      <c r="V44" s="31"/>
      <c r="W44" s="31"/>
      <c r="X44" s="31"/>
      <c r="Y44" s="31"/>
      <c r="Z44" s="40"/>
      <c r="AA44" s="31"/>
      <c r="AB44" s="31"/>
      <c r="AC44" s="31"/>
      <c r="AD44" s="31"/>
      <c r="AE44" s="31"/>
      <c r="AF44" s="40"/>
      <c r="AM44" s="4"/>
      <c r="AN44" s="4"/>
      <c r="AO44" s="4"/>
      <c r="BH44" s="4"/>
      <c r="BI44" s="4"/>
      <c r="BJ44" s="4"/>
      <c r="CC44" s="4"/>
      <c r="CD44" s="4"/>
      <c r="CE44" s="4"/>
      <c r="CX44" s="4"/>
      <c r="CY44" s="4"/>
      <c r="CZ44" s="4"/>
      <c r="DS44" s="4"/>
      <c r="DT44" s="4"/>
      <c r="DU44" s="4"/>
      <c r="EN44" s="4"/>
      <c r="EO44" s="4"/>
      <c r="EP44" s="4"/>
      <c r="FI44" s="4"/>
      <c r="FJ44" s="4"/>
      <c r="FK44" s="4"/>
    </row>
    <row r="45" spans="1:167" s="2" customFormat="1" ht="12.75" customHeight="1">
      <c r="A45" s="5">
        <v>0.77083333333333004</v>
      </c>
      <c r="B45" s="31"/>
      <c r="C45" s="31"/>
      <c r="D45" s="31"/>
      <c r="E45" s="31"/>
      <c r="F45" s="31"/>
      <c r="G45" s="31"/>
      <c r="H45" s="31"/>
      <c r="I45" s="31"/>
      <c r="J45" s="31"/>
      <c r="K45" s="31"/>
      <c r="L45" s="31"/>
      <c r="M45" s="31"/>
      <c r="N45" s="31"/>
      <c r="O45" s="31"/>
      <c r="P45" s="31"/>
      <c r="Q45" s="31"/>
      <c r="R45" s="31"/>
      <c r="S45" s="31"/>
      <c r="T45" s="31"/>
      <c r="U45" s="31"/>
      <c r="V45" s="31"/>
      <c r="W45" s="31"/>
      <c r="X45" s="31"/>
      <c r="Y45" s="31"/>
      <c r="Z45" s="40"/>
      <c r="AA45" s="31"/>
      <c r="AB45" s="31"/>
      <c r="AC45" s="31"/>
      <c r="AD45" s="31"/>
      <c r="AE45" s="31"/>
      <c r="AF45" s="40"/>
      <c r="AM45" s="4"/>
      <c r="AN45" s="4"/>
      <c r="AO45" s="4"/>
      <c r="BH45" s="4"/>
      <c r="BI45" s="4"/>
      <c r="BJ45" s="4"/>
      <c r="CC45" s="4"/>
      <c r="CD45" s="4"/>
      <c r="CE45" s="4"/>
      <c r="CX45" s="4"/>
      <c r="CY45" s="4"/>
      <c r="CZ45" s="4"/>
      <c r="DS45" s="4"/>
      <c r="DT45" s="4"/>
      <c r="DU45" s="4"/>
      <c r="EN45" s="4"/>
      <c r="EO45" s="4"/>
      <c r="EP45" s="4"/>
      <c r="FI45" s="4"/>
      <c r="FJ45" s="4"/>
      <c r="FK45" s="4"/>
    </row>
    <row r="46" spans="1:167" s="2" customFormat="1" ht="12.75" customHeight="1">
      <c r="A46" s="5">
        <v>0.781249999999996</v>
      </c>
      <c r="B46" s="31"/>
      <c r="C46" s="31"/>
      <c r="D46" s="31"/>
      <c r="E46" s="31"/>
      <c r="F46" s="31"/>
      <c r="G46" s="31"/>
      <c r="H46" s="31"/>
      <c r="I46" s="31"/>
      <c r="J46" s="31"/>
      <c r="K46" s="31"/>
      <c r="L46" s="31"/>
      <c r="M46" s="31"/>
      <c r="N46" s="31"/>
      <c r="O46" s="31"/>
      <c r="P46" s="31"/>
      <c r="Q46" s="31"/>
      <c r="R46" s="31"/>
      <c r="S46" s="31"/>
      <c r="T46" s="31"/>
      <c r="U46" s="31"/>
      <c r="V46" s="31"/>
      <c r="W46" s="31"/>
      <c r="X46" s="31"/>
      <c r="Y46" s="31"/>
      <c r="Z46" s="40"/>
      <c r="AA46" s="31"/>
      <c r="AB46" s="31"/>
      <c r="AC46" s="31"/>
      <c r="AD46" s="31"/>
      <c r="AE46" s="31"/>
      <c r="AF46" s="40"/>
      <c r="AM46" s="4"/>
      <c r="AN46" s="4"/>
      <c r="AO46" s="4"/>
      <c r="BH46" s="4"/>
      <c r="BI46" s="4"/>
      <c r="BJ46" s="4"/>
      <c r="CC46" s="4"/>
      <c r="CD46" s="4"/>
      <c r="CE46" s="4"/>
      <c r="CX46" s="4"/>
      <c r="CY46" s="4"/>
      <c r="CZ46" s="4"/>
      <c r="DS46" s="4"/>
      <c r="DT46" s="4"/>
      <c r="DU46" s="4"/>
      <c r="EN46" s="4"/>
      <c r="EO46" s="4"/>
      <c r="EP46" s="4"/>
      <c r="FI46" s="4"/>
      <c r="FJ46" s="4"/>
      <c r="FK46" s="4"/>
    </row>
    <row r="47" spans="1:167" s="2" customFormat="1" ht="12.75" customHeight="1">
      <c r="A47" s="5">
        <v>0.79166666666666197</v>
      </c>
      <c r="B47" s="31"/>
      <c r="C47" s="31"/>
      <c r="D47" s="31"/>
      <c r="E47" s="31"/>
      <c r="F47" s="31"/>
      <c r="G47" s="31"/>
      <c r="H47" s="31"/>
      <c r="I47" s="31"/>
      <c r="J47" s="31"/>
      <c r="K47" s="31"/>
      <c r="L47" s="42" t="s">
        <v>121</v>
      </c>
      <c r="M47" s="31"/>
      <c r="N47" s="31"/>
      <c r="O47" s="31"/>
      <c r="P47" s="31"/>
      <c r="Q47" s="31"/>
      <c r="R47" s="31"/>
      <c r="S47" s="31"/>
      <c r="T47" s="31"/>
      <c r="U47" s="31"/>
      <c r="V47" s="31"/>
      <c r="W47" s="31"/>
      <c r="X47" s="31"/>
      <c r="Y47" s="31"/>
      <c r="Z47" s="40"/>
      <c r="AA47" s="31"/>
      <c r="AB47" s="31"/>
      <c r="AC47" s="31"/>
      <c r="AD47" s="31"/>
      <c r="AE47" s="31"/>
      <c r="AF47" s="40"/>
      <c r="AM47" s="4"/>
      <c r="AN47" s="4"/>
      <c r="AO47" s="4"/>
      <c r="BH47" s="4"/>
      <c r="BI47" s="4"/>
      <c r="BJ47" s="4"/>
      <c r="CC47" s="4"/>
      <c r="CD47" s="4"/>
      <c r="CE47" s="4"/>
      <c r="CX47" s="4"/>
      <c r="CY47" s="4"/>
      <c r="CZ47" s="4"/>
      <c r="DS47" s="4"/>
      <c r="DT47" s="4"/>
      <c r="DU47" s="4"/>
      <c r="EN47" s="4"/>
      <c r="EO47" s="4"/>
      <c r="EP47" s="4"/>
      <c r="FI47" s="4"/>
      <c r="FJ47" s="4"/>
      <c r="FK47" s="4"/>
    </row>
    <row r="48" spans="1:167" s="2" customFormat="1" ht="12.75" customHeight="1">
      <c r="A48" s="5">
        <v>0.80208333333332804</v>
      </c>
      <c r="B48" s="31"/>
      <c r="C48" s="31"/>
      <c r="D48" s="31"/>
      <c r="E48" s="31"/>
      <c r="F48" s="31"/>
      <c r="G48" s="31"/>
      <c r="H48" s="31"/>
      <c r="I48" s="31"/>
      <c r="J48" s="31"/>
      <c r="K48" s="31"/>
      <c r="L48" s="31"/>
      <c r="M48" s="31"/>
      <c r="N48" s="31"/>
      <c r="O48" s="31"/>
      <c r="P48" s="31"/>
      <c r="Q48" s="31"/>
      <c r="R48" s="31"/>
      <c r="S48" s="31"/>
      <c r="T48" s="31"/>
      <c r="U48" s="31"/>
      <c r="V48" s="31"/>
      <c r="W48" s="31"/>
      <c r="X48" s="31"/>
      <c r="Y48" s="31"/>
      <c r="Z48" s="40"/>
      <c r="AA48" s="31"/>
      <c r="AB48" s="31"/>
      <c r="AC48" s="31"/>
      <c r="AD48" s="31"/>
      <c r="AE48" s="31"/>
      <c r="AF48" s="40"/>
      <c r="AM48" s="4"/>
      <c r="AN48" s="4"/>
      <c r="AO48" s="4"/>
      <c r="BH48" s="4"/>
      <c r="BI48" s="4"/>
      <c r="BJ48" s="4"/>
      <c r="CC48" s="4"/>
      <c r="CD48" s="4"/>
      <c r="CE48" s="4"/>
      <c r="CX48" s="4"/>
      <c r="CY48" s="4"/>
      <c r="CZ48" s="4"/>
      <c r="DS48" s="4"/>
      <c r="DT48" s="4"/>
      <c r="DU48" s="4"/>
      <c r="EN48" s="4"/>
      <c r="EO48" s="4"/>
      <c r="EP48" s="4"/>
      <c r="FI48" s="4"/>
      <c r="FJ48" s="4"/>
      <c r="FK48" s="4"/>
    </row>
    <row r="49" spans="1:167" s="2" customFormat="1" ht="12.75" customHeight="1">
      <c r="A49" s="5">
        <v>0.812499999999994</v>
      </c>
      <c r="B49" s="31"/>
      <c r="C49" s="31"/>
      <c r="D49" s="31"/>
      <c r="E49" s="31"/>
      <c r="F49" s="31"/>
      <c r="G49" s="31"/>
      <c r="H49" s="31"/>
      <c r="I49" s="31"/>
      <c r="J49" s="31"/>
      <c r="K49" s="28" t="s">
        <v>121</v>
      </c>
      <c r="L49" s="31"/>
      <c r="M49" s="42" t="s">
        <v>121</v>
      </c>
      <c r="N49" s="31"/>
      <c r="O49" s="31"/>
      <c r="P49" s="31"/>
      <c r="Q49" s="31"/>
      <c r="R49" s="31"/>
      <c r="S49" s="31"/>
      <c r="T49" s="31"/>
      <c r="U49" s="31"/>
      <c r="V49" s="31"/>
      <c r="W49" s="31"/>
      <c r="X49" s="31"/>
      <c r="Y49" s="31"/>
      <c r="Z49" s="40"/>
      <c r="AA49" s="31"/>
      <c r="AB49" s="31"/>
      <c r="AC49" s="31"/>
      <c r="AD49" s="31"/>
      <c r="AE49" s="31"/>
      <c r="AF49" s="40"/>
      <c r="AM49" s="4"/>
      <c r="AN49" s="4"/>
      <c r="AO49" s="4"/>
      <c r="BH49" s="4"/>
      <c r="BI49" s="4"/>
      <c r="BJ49" s="4"/>
      <c r="CC49" s="4"/>
      <c r="CD49" s="4"/>
      <c r="CE49" s="4"/>
      <c r="CX49" s="4"/>
      <c r="CY49" s="4"/>
      <c r="CZ49" s="4"/>
      <c r="DS49" s="4"/>
      <c r="DT49" s="4"/>
      <c r="DU49" s="4"/>
      <c r="EN49" s="4"/>
      <c r="EO49" s="4"/>
      <c r="EP49" s="4"/>
      <c r="FI49" s="4"/>
      <c r="FJ49" s="4"/>
      <c r="FK49" s="4"/>
    </row>
    <row r="50" spans="1:167" s="2" customFormat="1" ht="12.75" customHeight="1">
      <c r="A50" s="5">
        <v>0.82291666666665997</v>
      </c>
      <c r="B50" s="31"/>
      <c r="C50" s="31"/>
      <c r="D50" s="31"/>
      <c r="E50" s="31"/>
      <c r="F50" s="31"/>
      <c r="G50" s="31"/>
      <c r="H50" s="31"/>
      <c r="I50" s="31"/>
      <c r="J50" s="31"/>
      <c r="K50" s="31"/>
      <c r="L50" s="31"/>
      <c r="M50" s="31"/>
      <c r="N50" s="31"/>
      <c r="O50" s="31"/>
      <c r="P50" s="31"/>
      <c r="Q50" s="31"/>
      <c r="R50" s="31"/>
      <c r="S50" s="31"/>
      <c r="T50" s="31"/>
      <c r="U50" s="31"/>
      <c r="V50" s="31"/>
      <c r="W50" s="31"/>
      <c r="X50" s="31"/>
      <c r="Y50" s="31"/>
      <c r="Z50" s="40"/>
      <c r="AA50" s="31"/>
      <c r="AB50" s="31"/>
      <c r="AC50" s="31"/>
      <c r="AD50" s="31"/>
      <c r="AE50" s="31"/>
      <c r="AF50" s="40"/>
      <c r="AM50" s="4"/>
      <c r="AN50" s="4"/>
      <c r="AO50" s="4"/>
      <c r="BH50" s="4"/>
      <c r="BI50" s="4"/>
      <c r="BJ50" s="4"/>
      <c r="CC50" s="4"/>
      <c r="CD50" s="4"/>
      <c r="CE50" s="4"/>
      <c r="CX50" s="4"/>
      <c r="CY50" s="4"/>
      <c r="CZ50" s="4"/>
      <c r="DS50" s="4"/>
      <c r="DT50" s="4"/>
      <c r="DU50" s="4"/>
      <c r="EN50" s="4"/>
      <c r="EO50" s="4"/>
      <c r="EP50" s="4"/>
      <c r="FI50" s="4"/>
      <c r="FJ50" s="4"/>
      <c r="FK50" s="4"/>
    </row>
    <row r="51" spans="1:167" s="2" customFormat="1" ht="13.5" thickBot="1">
      <c r="A51" s="5">
        <v>0.83333333333332604</v>
      </c>
      <c r="B51" s="22"/>
      <c r="C51" s="22"/>
      <c r="D51" s="22"/>
      <c r="E51" s="22"/>
      <c r="F51" s="32" t="s">
        <v>121</v>
      </c>
      <c r="G51" s="22"/>
      <c r="H51" s="22"/>
      <c r="I51" s="22"/>
      <c r="J51" s="22"/>
      <c r="K51" s="22"/>
      <c r="L51" s="22"/>
      <c r="M51" s="22"/>
      <c r="N51" s="32" t="s">
        <v>121</v>
      </c>
      <c r="O51" s="22"/>
      <c r="P51" s="22"/>
      <c r="Q51" s="22"/>
      <c r="R51" s="22"/>
      <c r="S51" s="22"/>
      <c r="T51" s="22"/>
      <c r="U51" s="22"/>
      <c r="V51" s="22"/>
      <c r="W51" s="22"/>
      <c r="X51" s="22"/>
      <c r="Y51" s="22"/>
      <c r="Z51" s="23"/>
      <c r="AA51" s="32" t="s">
        <v>121</v>
      </c>
      <c r="AB51" s="22"/>
      <c r="AC51" s="22"/>
      <c r="AD51" s="22"/>
      <c r="AE51" s="22"/>
      <c r="AF51" s="23"/>
      <c r="AM51" s="4"/>
      <c r="AN51" s="4"/>
      <c r="AO51" s="4"/>
      <c r="BH51" s="4"/>
      <c r="BI51" s="4"/>
      <c r="BJ51" s="4"/>
      <c r="CC51" s="4"/>
      <c r="CD51" s="4"/>
      <c r="CE51" s="4"/>
      <c r="CX51" s="4"/>
      <c r="CY51" s="4"/>
      <c r="CZ51" s="4"/>
      <c r="DS51" s="4"/>
      <c r="DT51" s="4"/>
      <c r="DU51" s="4"/>
      <c r="EN51" s="4"/>
      <c r="EO51" s="4"/>
      <c r="EP51" s="4"/>
      <c r="FI51" s="4"/>
      <c r="FJ51" s="4"/>
      <c r="FK51" s="4"/>
    </row>
    <row r="52" spans="1:167"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row>
    <row r="53" spans="1:167"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row>
    <row r="54" spans="1:167"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c r="AF54" s="7"/>
    </row>
    <row r="55" spans="1:167" s="2" customFormat="1">
      <c r="A55" s="7"/>
      <c r="B55" s="11"/>
      <c r="I55" s="7"/>
      <c r="J55" s="7"/>
      <c r="K55" s="7"/>
      <c r="L55" s="7"/>
      <c r="M55" s="7"/>
      <c r="N55" s="7"/>
      <c r="O55" s="7"/>
      <c r="P55" s="7"/>
      <c r="Q55" s="7"/>
      <c r="R55" s="7"/>
      <c r="S55" s="7"/>
      <c r="T55" s="7"/>
      <c r="U55" s="7"/>
      <c r="V55" s="7"/>
      <c r="W55" s="7"/>
      <c r="X55" s="7"/>
      <c r="Y55" s="7"/>
      <c r="Z55" s="7"/>
      <c r="AA55" s="7"/>
      <c r="AB55" s="7"/>
      <c r="AC55" s="7"/>
      <c r="AD55" s="7"/>
      <c r="AE55" s="7"/>
      <c r="AF55" s="7"/>
    </row>
    <row r="56" spans="1:167"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c r="AF56" s="7"/>
    </row>
    <row r="57" spans="1:167"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row>
    <row r="58" spans="1:167"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row>
    <row r="59" spans="1:167"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167"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row>
    <row r="61" spans="1:167"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167"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167"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row>
    <row r="64" spans="1:167"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row>
    <row r="65" spans="1:32"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row>
    <row r="70" spans="1:32"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row>
    <row r="71" spans="1:32"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row>
    <row r="72" spans="1:32"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row>
    <row r="73" spans="1:32"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row>
    <row r="74" spans="1:32"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row>
    <row r="75" spans="1:32"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row>
    <row r="76" spans="1:32"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row>
    <row r="77" spans="1:32"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row>
    <row r="78" spans="1:32"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row>
    <row r="79" spans="1:32"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row>
    <row r="80" spans="1:32"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row>
    <row r="81" spans="1:32"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row>
    <row r="82" spans="1:32"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row>
    <row r="83" spans="1:32"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row>
    <row r="84" spans="1:32"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row>
    <row r="86" spans="1:32"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row>
    <row r="87" spans="1:32"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row>
    <row r="88" spans="1:32"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row>
    <row r="89" spans="1:32"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row>
    <row r="90" spans="1:32"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row>
    <row r="91" spans="1:32"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row>
    <row r="92" spans="1:32"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row>
    <row r="93" spans="1:32"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row>
    <row r="94" spans="1:32"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row>
    <row r="95" spans="1:32"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row>
    <row r="96" spans="1:32"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row>
    <row r="97" spans="1:32"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row>
    <row r="98" spans="1:32"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row>
    <row r="100" spans="1:32"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row>
    <row r="101" spans="1:32"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row>
    <row r="102" spans="1:32"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row>
    <row r="103" spans="1:32"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row>
    <row r="104" spans="1:32"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row>
    <row r="105" spans="1:32"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row>
    <row r="106" spans="1:32"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row>
    <row r="107" spans="1:32"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row>
    <row r="108" spans="1:32"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row>
    <row r="110" spans="1:32"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row>
    <row r="111" spans="1:32"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row>
    <row r="112" spans="1:32"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row>
    <row r="113" spans="1:32"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row>
    <row r="114" spans="1:32"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row>
    <row r="115" spans="1:32"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row>
    <row r="116" spans="1:32"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row>
    <row r="117" spans="1:32"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row>
    <row r="118" spans="1:32"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row>
    <row r="119" spans="1:32"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row>
    <row r="120" spans="1:32"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row>
    <row r="121" spans="1:32"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row>
    <row r="122" spans="1:32"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row>
    <row r="123" spans="1:32"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row>
    <row r="124" spans="1:32"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sheetData>
  <sheetProtection sheet="1" formatCells="0" insertHyperlinks="0"/>
  <customSheetViews>
    <customSheetView guid="{9898321C-5773-4C97-A5B9-E49A60561EDA}" showRuler="0">
      <pane xSplit="1" ySplit="2" topLeftCell="B3" activePane="bottomRight" state="frozenSplit"/>
      <selection pane="bottomRight" activeCell="D3" sqref="D3"/>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1"/>
      <headerFooter alignWithMargins="0"/>
    </customSheetView>
    <customSheetView guid="{F1719629-EC13-44D1-9FC6-57123ECFF61A}" showRuler="0">
      <pane xSplit="1" ySplit="2" topLeftCell="B3" activePane="bottomRight" state="frozenSplit"/>
      <selection pane="bottomRight" activeCell="L25" sqref="L25"/>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2"/>
      <headerFooter alignWithMargins="0"/>
    </customSheetView>
  </customSheetViews>
  <mergeCells count="9">
    <mergeCell ref="B1:AF1"/>
    <mergeCell ref="AK20:AN20"/>
    <mergeCell ref="AR20:AU20"/>
    <mergeCell ref="K56:T56"/>
    <mergeCell ref="M54:O54"/>
    <mergeCell ref="K54:L54"/>
    <mergeCell ref="AI5:AV16"/>
    <mergeCell ref="AI24:AJ24"/>
    <mergeCell ref="AI18:AJ18"/>
  </mergeCells>
  <phoneticPr fontId="3" type="noConversion"/>
  <conditionalFormatting sqref="D3 B4:D51 F17 E3:F16 E18:F51 G3:P51 Q3:Q8 Q10:Q51 R3:AF51">
    <cfRule type="cellIs" priority="1" stopIfTrue="1" operator="notEqual">
      <formula>0</formula>
    </cfRule>
    <cfRule type="expression" dxfId="60" priority="2" stopIfTrue="1">
      <formula>OR(WEEKDAY(B$2)=1,WEEKDAY(B$2)=7)</formula>
    </cfRule>
    <cfRule type="expression" dxfId="59" priority="3" stopIfTrue="1">
      <formula>B$2=TODAY()</formula>
    </cfRule>
  </conditionalFormatting>
  <conditionalFormatting sqref="C3">
    <cfRule type="cellIs" priority="4" stopIfTrue="1" operator="notEqual">
      <formula>0</formula>
    </cfRule>
    <cfRule type="expression" dxfId="58" priority="5" stopIfTrue="1">
      <formula>OR(WEEKDAY(B$2)=1,WEEKDAY(B$2)=7)</formula>
    </cfRule>
    <cfRule type="expression" dxfId="57" priority="6" stopIfTrue="1">
      <formula>B$2=TODAY()</formula>
    </cfRule>
  </conditionalFormatting>
  <conditionalFormatting sqref="E17">
    <cfRule type="cellIs" priority="14" stopIfTrue="1" operator="notEqual">
      <formula>0</formula>
    </cfRule>
    <cfRule type="expression" dxfId="56" priority="15" stopIfTrue="1">
      <formula>OR(WEEKDAY(F$2)=1,WEEKDAY(F$2)=7)</formula>
    </cfRule>
    <cfRule type="expression" dxfId="55" priority="16" stopIfTrue="1">
      <formula>F$2=TODAY()</formula>
    </cfRule>
  </conditionalFormatting>
  <conditionalFormatting sqref="Q9">
    <cfRule type="cellIs" priority="26" stopIfTrue="1" operator="notEqual">
      <formula>0</formula>
    </cfRule>
    <cfRule type="expression" dxfId="54" priority="27" stopIfTrue="1">
      <formula>OR(WEEKDAY(J$2)=1,WEEKDAY(J$2)=7)</formula>
    </cfRule>
    <cfRule type="expression" dxfId="53" priority="28" stopIfTrue="1">
      <formula>J$2=TODAY()</formula>
    </cfRule>
  </conditionalFormatting>
  <conditionalFormatting sqref="B2:AF2">
    <cfRule type="cellIs" dxfId="52" priority="7" stopIfTrue="1" operator="equal">
      <formula>TODAY()</formula>
    </cfRule>
  </conditionalFormatting>
  <pageMargins left="0.75" right="0.75" top="1" bottom="1" header="0.5" footer="0.5"/>
  <pageSetup paperSize="9" scale="79" orientation="portrait" horizontalDpi="200" verticalDpi="200" r:id="rId3"/>
  <headerFooter alignWithMargins="0"/>
  <rowBreaks count="1" manualBreakCount="1">
    <brk id="51" max="16383" man="1"/>
  </rowBreaks>
  <colBreaks count="1" manualBreakCount="1">
    <brk id="32" max="1048575" man="1"/>
  </colBreaks>
  <drawing r:id="rId4"/>
  <legacyDrawing r:id="rId5"/>
  <mc:AlternateContent xmlns:mc="http://schemas.openxmlformats.org/markup-compatibility/2006">
    <mc:Choice Requires="x14">
      <controls>
        <mc:AlternateContent xmlns:mc="http://schemas.openxmlformats.org/markup-compatibility/2006">
          <mc:Choice Requires="x14">
            <control shapeId="67585" r:id="rId6" name="Button 1">
              <controlPr defaultSize="0" print="0" autoFill="0" autoPict="0" macro="[0]!procurar">
                <anchor moveWithCells="1" sizeWithCells="1">
                  <from>
                    <xdr:col>36</xdr:col>
                    <xdr:colOff>28575</xdr:colOff>
                    <xdr:row>31</xdr:row>
                    <xdr:rowOff>76200</xdr:rowOff>
                  </from>
                  <to>
                    <xdr:col>45</xdr:col>
                    <xdr:colOff>66675</xdr:colOff>
                    <xdr:row>35</xdr:row>
                    <xdr:rowOff>0</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0">
    <tabColor indexed="11"/>
  </sheetPr>
  <dimension ref="A1:FK798"/>
  <sheetViews>
    <sheetView zoomScaleNormal="100" workbookViewId="0">
      <pane xSplit="1" ySplit="2" topLeftCell="B3" activePane="bottomRight" state="frozenSplit"/>
      <selection pane="topRight" activeCell="B1" sqref="B1"/>
      <selection pane="bottomLeft" activeCell="A3" sqref="A3"/>
      <selection pane="bottomRight" activeCell="P4" sqref="P4"/>
    </sheetView>
  </sheetViews>
  <sheetFormatPr defaultColWidth="3.28515625" defaultRowHeight="12.75"/>
  <cols>
    <col min="1" max="1" width="6.85546875" style="7" customWidth="1"/>
    <col min="2" max="2" width="3.28515625" style="11"/>
    <col min="3" max="8" width="3.28515625" style="7"/>
    <col min="9" max="9" width="3.7109375" style="307" customWidth="1"/>
    <col min="10" max="15" width="3.28515625" style="7"/>
    <col min="16" max="17" width="4" style="7" bestFit="1" customWidth="1"/>
    <col min="18" max="16384" width="3.28515625" style="7"/>
  </cols>
  <sheetData>
    <row r="1" spans="1:167" s="2" customFormat="1" ht="13.5" thickBot="1">
      <c r="A1" s="1">
        <v>2018</v>
      </c>
      <c r="B1" s="678" t="str">
        <f ca="1">LEFT(RIGHT(CELL("filename",D9),LEN(CELL("filename",D9))-FIND("]",CELL("filename",D9))),MIN(FIND({1;2;3;4;5;6;7;8;9;0},RIGHT(CELL("filename",D9),LEN(CELL("filename",D9))-FIND("]",CELL("filename",D9)))&amp;1234567890))-1)</f>
        <v>Março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2">
        <f ca="1">IF($B$1="Janeiro",1,IF($B$1="Fevereiro",2,IF($B$1="Março",3,IF($B$1="Abril",4,IF($B$1="Maio",5,IF($B$1="Junho",6,""))))))</f>
        <v>3</v>
      </c>
      <c r="AH1" s="2" t="str">
        <f ca="1">IF($B$1="Julho",7,IF($B$1="Agosto",8,IF($B$1="Setembro",9,IF($B$1="Outubro",10,IF($B$1="Novembro",11,IF($B$1="Dezembro",12,""))))))</f>
        <v/>
      </c>
    </row>
    <row r="2" spans="1:167" s="2" customFormat="1" ht="13.5" thickBot="1">
      <c r="A2" s="1" t="str">
        <f ca="1">CONCATENATE(AG1,AH1)</f>
        <v>3</v>
      </c>
      <c r="B2" s="10">
        <f ca="1">DATE($A$1,$A$2,1)</f>
        <v>43160</v>
      </c>
      <c r="C2" s="10">
        <f t="shared" ref="C2:AE2" ca="1" si="0">B2+1</f>
        <v>43161</v>
      </c>
      <c r="D2" s="10">
        <f t="shared" ca="1" si="0"/>
        <v>43162</v>
      </c>
      <c r="E2" s="10">
        <f t="shared" ca="1" si="0"/>
        <v>43163</v>
      </c>
      <c r="F2" s="10">
        <f t="shared" ca="1" si="0"/>
        <v>43164</v>
      </c>
      <c r="G2" s="10">
        <f t="shared" ca="1" si="0"/>
        <v>43165</v>
      </c>
      <c r="H2" s="10">
        <f t="shared" ca="1" si="0"/>
        <v>43166</v>
      </c>
      <c r="I2" s="10">
        <f t="shared" ca="1" si="0"/>
        <v>43167</v>
      </c>
      <c r="J2" s="10">
        <f t="shared" ca="1" si="0"/>
        <v>43168</v>
      </c>
      <c r="K2" s="10">
        <f t="shared" ca="1" si="0"/>
        <v>43169</v>
      </c>
      <c r="L2" s="10">
        <f t="shared" ca="1" si="0"/>
        <v>43170</v>
      </c>
      <c r="M2" s="10">
        <f t="shared" ca="1" si="0"/>
        <v>43171</v>
      </c>
      <c r="N2" s="10">
        <f t="shared" ca="1" si="0"/>
        <v>43172</v>
      </c>
      <c r="O2" s="10">
        <f t="shared" ca="1" si="0"/>
        <v>43173</v>
      </c>
      <c r="P2" s="10">
        <f t="shared" ca="1" si="0"/>
        <v>43174</v>
      </c>
      <c r="Q2" s="10">
        <f t="shared" ca="1" si="0"/>
        <v>43175</v>
      </c>
      <c r="R2" s="10">
        <f t="shared" ca="1" si="0"/>
        <v>43176</v>
      </c>
      <c r="S2" s="10">
        <f t="shared" ca="1" si="0"/>
        <v>43177</v>
      </c>
      <c r="T2" s="10">
        <f t="shared" ca="1" si="0"/>
        <v>43178</v>
      </c>
      <c r="U2" s="10">
        <f t="shared" ca="1" si="0"/>
        <v>43179</v>
      </c>
      <c r="V2" s="10">
        <f t="shared" ca="1" si="0"/>
        <v>43180</v>
      </c>
      <c r="W2" s="10">
        <f t="shared" ca="1" si="0"/>
        <v>43181</v>
      </c>
      <c r="X2" s="10">
        <f t="shared" ca="1" si="0"/>
        <v>43182</v>
      </c>
      <c r="Y2" s="10">
        <f t="shared" ca="1" si="0"/>
        <v>43183</v>
      </c>
      <c r="Z2" s="10">
        <f t="shared" ca="1" si="0"/>
        <v>43184</v>
      </c>
      <c r="AA2" s="10">
        <f t="shared" ca="1" si="0"/>
        <v>43185</v>
      </c>
      <c r="AB2" s="10">
        <f t="shared" ca="1" si="0"/>
        <v>43186</v>
      </c>
      <c r="AC2" s="10">
        <f t="shared" ca="1" si="0"/>
        <v>43187</v>
      </c>
      <c r="AD2" s="10">
        <f t="shared" ca="1" si="0"/>
        <v>43188</v>
      </c>
      <c r="AE2" s="10">
        <f t="shared" ca="1" si="0"/>
        <v>43189</v>
      </c>
      <c r="AF2" s="10">
        <v>31</v>
      </c>
    </row>
    <row r="3" spans="1:167" s="2" customFormat="1">
      <c r="A3" s="3">
        <v>0.33333333333333331</v>
      </c>
      <c r="B3" s="28" t="s">
        <v>121</v>
      </c>
      <c r="C3" s="25"/>
      <c r="D3" s="25"/>
      <c r="E3" s="25"/>
      <c r="F3" s="30">
        <v>1</v>
      </c>
      <c r="G3" s="30">
        <v>1</v>
      </c>
      <c r="H3" s="30">
        <v>1</v>
      </c>
      <c r="I3" s="335">
        <v>1</v>
      </c>
      <c r="J3" s="132">
        <v>1</v>
      </c>
      <c r="K3" s="24"/>
      <c r="L3" s="24"/>
      <c r="M3" s="30">
        <v>1</v>
      </c>
      <c r="N3" s="30">
        <v>1</v>
      </c>
      <c r="O3" s="336">
        <v>1</v>
      </c>
      <c r="P3" s="30">
        <v>1</v>
      </c>
      <c r="Q3" s="132">
        <v>3</v>
      </c>
      <c r="R3" s="30" t="s">
        <v>121</v>
      </c>
      <c r="S3" s="30" t="s">
        <v>121</v>
      </c>
      <c r="T3" s="24"/>
      <c r="U3" s="28">
        <v>7</v>
      </c>
      <c r="V3" s="30">
        <v>2</v>
      </c>
      <c r="W3" s="24"/>
      <c r="X3" s="24"/>
      <c r="Y3" s="30" t="s">
        <v>121</v>
      </c>
      <c r="Z3" s="24"/>
      <c r="AA3" s="30" t="s">
        <v>121</v>
      </c>
      <c r="AB3" s="24"/>
      <c r="AC3" s="24"/>
      <c r="AD3" s="24"/>
      <c r="AE3" s="17"/>
      <c r="AF3" s="17"/>
      <c r="AM3" s="4"/>
      <c r="AN3" s="4"/>
      <c r="AO3" s="4"/>
      <c r="BH3" s="4"/>
      <c r="BI3" s="4"/>
      <c r="BJ3" s="4"/>
      <c r="CC3" s="4"/>
      <c r="CD3" s="4"/>
      <c r="CE3" s="4"/>
      <c r="CX3" s="4"/>
      <c r="CY3" s="4"/>
      <c r="CZ3" s="4"/>
      <c r="DS3" s="4"/>
      <c r="DT3" s="4"/>
      <c r="DU3" s="4"/>
      <c r="EN3" s="4"/>
      <c r="EO3" s="4"/>
      <c r="EP3" s="4"/>
      <c r="FI3" s="4"/>
      <c r="FJ3" s="4"/>
      <c r="FK3" s="4"/>
    </row>
    <row r="4" spans="1:167" s="2" customFormat="1">
      <c r="A4" s="5">
        <v>0.34375</v>
      </c>
      <c r="B4" s="337">
        <v>3</v>
      </c>
      <c r="C4" s="25"/>
      <c r="D4" s="25"/>
      <c r="E4" s="25"/>
      <c r="F4" s="25"/>
      <c r="G4" s="25"/>
      <c r="H4" s="25"/>
      <c r="I4" s="338">
        <v>8</v>
      </c>
      <c r="J4" s="25"/>
      <c r="K4" s="25"/>
      <c r="L4" s="25"/>
      <c r="M4" s="25"/>
      <c r="N4" s="338">
        <v>8</v>
      </c>
      <c r="O4" s="132">
        <v>6</v>
      </c>
      <c r="P4" s="132">
        <v>136</v>
      </c>
      <c r="Q4" s="339">
        <v>126</v>
      </c>
      <c r="R4" s="132">
        <v>12</v>
      </c>
      <c r="S4" s="25"/>
      <c r="T4" s="25"/>
      <c r="U4" s="28">
        <v>1</v>
      </c>
      <c r="V4" s="25"/>
      <c r="W4" s="25"/>
      <c r="X4" s="132">
        <v>2</v>
      </c>
      <c r="Y4" s="132">
        <v>2</v>
      </c>
      <c r="Z4" s="132">
        <v>2</v>
      </c>
      <c r="AA4" s="28">
        <v>8</v>
      </c>
      <c r="AB4" s="25"/>
      <c r="AC4" s="25"/>
      <c r="AD4" s="25"/>
      <c r="AE4" s="19"/>
      <c r="AF4" s="19"/>
      <c r="AM4" s="4"/>
      <c r="AN4" s="4"/>
      <c r="AO4" s="4"/>
      <c r="BH4" s="4"/>
      <c r="BI4" s="4"/>
      <c r="BJ4" s="4"/>
      <c r="CC4" s="4"/>
      <c r="CD4" s="4"/>
      <c r="CE4" s="4"/>
      <c r="CX4" s="4"/>
      <c r="CY4" s="4"/>
      <c r="CZ4" s="4"/>
      <c r="DS4" s="4"/>
      <c r="DT4" s="4"/>
      <c r="DU4" s="4"/>
      <c r="EN4" s="4"/>
      <c r="EO4" s="4"/>
      <c r="EP4" s="4"/>
      <c r="FI4" s="4"/>
      <c r="FJ4" s="4"/>
      <c r="FK4" s="4"/>
    </row>
    <row r="5" spans="1:167" s="2" customFormat="1" ht="12.75" customHeight="1">
      <c r="A5" s="5">
        <v>0.35416666666666669</v>
      </c>
      <c r="B5" s="25"/>
      <c r="C5" s="25"/>
      <c r="D5" s="25"/>
      <c r="E5" s="25"/>
      <c r="F5" s="28">
        <v>3</v>
      </c>
      <c r="G5" s="25"/>
      <c r="H5" s="25"/>
      <c r="I5" s="337">
        <v>324</v>
      </c>
      <c r="J5" s="132">
        <v>5</v>
      </c>
      <c r="K5" s="25"/>
      <c r="L5" s="25"/>
      <c r="M5" s="25"/>
      <c r="N5" s="25"/>
      <c r="O5" s="25"/>
      <c r="P5" s="28">
        <v>45</v>
      </c>
      <c r="Q5" s="132">
        <v>7</v>
      </c>
      <c r="R5" s="25"/>
      <c r="S5" s="25"/>
      <c r="T5" s="25"/>
      <c r="U5" s="25"/>
      <c r="V5" s="25"/>
      <c r="W5" s="25"/>
      <c r="X5" s="25"/>
      <c r="Y5" s="25"/>
      <c r="Z5" s="25"/>
      <c r="AA5" s="25"/>
      <c r="AB5" s="25"/>
      <c r="AC5" s="25"/>
      <c r="AD5" s="25"/>
      <c r="AE5" s="19"/>
      <c r="AF5" s="19"/>
      <c r="AI5" s="682" t="s">
        <v>117</v>
      </c>
      <c r="AJ5" s="682"/>
      <c r="AK5" s="682"/>
      <c r="AL5" s="682"/>
      <c r="AM5" s="682"/>
      <c r="AN5" s="682"/>
      <c r="AO5" s="682"/>
      <c r="AP5" s="682"/>
      <c r="AQ5" s="682"/>
      <c r="AR5" s="682"/>
      <c r="AS5" s="682"/>
      <c r="AT5" s="682"/>
      <c r="AU5" s="682"/>
      <c r="AV5" s="682"/>
      <c r="BH5" s="4"/>
      <c r="BI5" s="4"/>
      <c r="BJ5" s="4"/>
      <c r="CC5" s="4"/>
      <c r="CD5" s="4"/>
      <c r="CE5" s="4"/>
      <c r="CX5" s="4"/>
      <c r="CY5" s="4"/>
      <c r="CZ5" s="4"/>
      <c r="DS5" s="4"/>
      <c r="DT5" s="4"/>
      <c r="DU5" s="4"/>
      <c r="EN5" s="4"/>
      <c r="EO5" s="4"/>
      <c r="EP5" s="4"/>
      <c r="FI5" s="4"/>
      <c r="FJ5" s="4"/>
      <c r="FK5" s="4"/>
    </row>
    <row r="6" spans="1:167" s="2" customFormat="1" ht="13.5" thickBot="1">
      <c r="A6" s="5">
        <v>0.36458333333333331</v>
      </c>
      <c r="B6" s="25"/>
      <c r="C6" s="25"/>
      <c r="D6" s="25"/>
      <c r="E6" s="25"/>
      <c r="F6" s="25"/>
      <c r="G6" s="25"/>
      <c r="H6" s="25"/>
      <c r="I6" s="340"/>
      <c r="J6" s="25"/>
      <c r="K6" s="25"/>
      <c r="L6" s="25"/>
      <c r="M6" s="25"/>
      <c r="N6" s="41"/>
      <c r="O6" s="25"/>
      <c r="P6" s="25"/>
      <c r="Q6" s="25"/>
      <c r="R6" s="25"/>
      <c r="S6" s="25"/>
      <c r="T6" s="25"/>
      <c r="U6" s="25"/>
      <c r="V6" s="25"/>
      <c r="W6" s="25"/>
      <c r="X6" s="25"/>
      <c r="Y6" s="25"/>
      <c r="Z6" s="25"/>
      <c r="AA6" s="25"/>
      <c r="AB6" s="25"/>
      <c r="AC6" s="25"/>
      <c r="AD6" s="25"/>
      <c r="AE6" s="19"/>
      <c r="AF6" s="19"/>
      <c r="AI6" s="682"/>
      <c r="AJ6" s="682"/>
      <c r="AK6" s="682"/>
      <c r="AL6" s="682"/>
      <c r="AM6" s="682"/>
      <c r="AN6" s="682"/>
      <c r="AO6" s="682"/>
      <c r="AP6" s="682"/>
      <c r="AQ6" s="682"/>
      <c r="AR6" s="682"/>
      <c r="AS6" s="682"/>
      <c r="AT6" s="682"/>
      <c r="AU6" s="682"/>
      <c r="AV6" s="682"/>
      <c r="BH6" s="4"/>
      <c r="BI6" s="4"/>
      <c r="BJ6" s="4"/>
      <c r="CC6" s="4"/>
      <c r="CD6" s="4"/>
      <c r="CE6" s="4"/>
      <c r="CX6" s="4"/>
      <c r="CY6" s="4"/>
      <c r="CZ6" s="4"/>
      <c r="DS6" s="4"/>
      <c r="DT6" s="4"/>
      <c r="DU6" s="4"/>
      <c r="EN6" s="4"/>
      <c r="EO6" s="4"/>
      <c r="EP6" s="4"/>
      <c r="FI6" s="4"/>
      <c r="FJ6" s="4"/>
      <c r="FK6" s="4"/>
    </row>
    <row r="7" spans="1:167" s="2" customFormat="1">
      <c r="A7" s="5">
        <v>0.375</v>
      </c>
      <c r="B7" s="25"/>
      <c r="C7" s="25"/>
      <c r="D7" s="25"/>
      <c r="E7" s="25"/>
      <c r="F7" s="28">
        <v>8</v>
      </c>
      <c r="G7" s="25"/>
      <c r="H7" s="25"/>
      <c r="I7" s="340"/>
      <c r="J7" s="25"/>
      <c r="K7" s="25"/>
      <c r="L7" s="25"/>
      <c r="M7" s="25"/>
      <c r="N7" s="42">
        <v>7</v>
      </c>
      <c r="O7" s="25"/>
      <c r="P7" s="25"/>
      <c r="Q7" s="25"/>
      <c r="R7" s="30" t="s">
        <v>121</v>
      </c>
      <c r="S7" s="25"/>
      <c r="T7" s="25"/>
      <c r="U7" s="25"/>
      <c r="V7" s="25"/>
      <c r="W7" s="25"/>
      <c r="X7" s="25"/>
      <c r="Y7" s="25"/>
      <c r="Z7" s="25"/>
      <c r="AA7" s="25"/>
      <c r="AB7" s="25"/>
      <c r="AC7" s="25"/>
      <c r="AD7" s="25"/>
      <c r="AE7" s="19"/>
      <c r="AF7" s="19"/>
      <c r="AI7" s="682"/>
      <c r="AJ7" s="682"/>
      <c r="AK7" s="682"/>
      <c r="AL7" s="682"/>
      <c r="AM7" s="682"/>
      <c r="AN7" s="682"/>
      <c r="AO7" s="682"/>
      <c r="AP7" s="682"/>
      <c r="AQ7" s="682"/>
      <c r="AR7" s="682"/>
      <c r="AS7" s="682"/>
      <c r="AT7" s="682"/>
      <c r="AU7" s="682"/>
      <c r="AV7" s="682"/>
      <c r="BH7" s="4"/>
      <c r="BI7" s="4"/>
      <c r="BJ7" s="4"/>
      <c r="CC7" s="4"/>
      <c r="CD7" s="4"/>
      <c r="CE7" s="4"/>
      <c r="CX7" s="4"/>
      <c r="CY7" s="4"/>
      <c r="CZ7" s="4"/>
      <c r="DS7" s="4"/>
      <c r="DT7" s="4"/>
      <c r="DU7" s="4"/>
      <c r="EN7" s="4"/>
      <c r="EO7" s="4"/>
      <c r="EP7" s="4"/>
      <c r="FI7" s="4"/>
      <c r="FJ7" s="4"/>
      <c r="FK7" s="4"/>
    </row>
    <row r="8" spans="1:167" s="2" customFormat="1">
      <c r="A8" s="5">
        <v>0.38541666666666702</v>
      </c>
      <c r="B8" s="25"/>
      <c r="C8" s="25"/>
      <c r="D8" s="25"/>
      <c r="E8" s="25"/>
      <c r="F8" s="25"/>
      <c r="G8" s="25"/>
      <c r="H8" s="25"/>
      <c r="I8" s="340"/>
      <c r="J8" s="25"/>
      <c r="K8" s="25"/>
      <c r="L8" s="25"/>
      <c r="M8" s="25"/>
      <c r="N8" s="25"/>
      <c r="O8" s="25"/>
      <c r="P8" s="25"/>
      <c r="Q8" s="25"/>
      <c r="R8" s="25"/>
      <c r="S8" s="25"/>
      <c r="T8" s="25"/>
      <c r="U8" s="25"/>
      <c r="V8" s="25"/>
      <c r="W8" s="25"/>
      <c r="X8" s="25"/>
      <c r="Y8" s="25"/>
      <c r="Z8" s="25"/>
      <c r="AA8" s="25"/>
      <c r="AB8" s="25"/>
      <c r="AC8" s="25"/>
      <c r="AD8" s="25"/>
      <c r="AE8" s="19"/>
      <c r="AF8" s="19"/>
      <c r="AI8" s="682"/>
      <c r="AJ8" s="682"/>
      <c r="AK8" s="682"/>
      <c r="AL8" s="682"/>
      <c r="AM8" s="682"/>
      <c r="AN8" s="682"/>
      <c r="AO8" s="682"/>
      <c r="AP8" s="682"/>
      <c r="AQ8" s="682"/>
      <c r="AR8" s="682"/>
      <c r="AS8" s="682"/>
      <c r="AT8" s="682"/>
      <c r="AU8" s="682"/>
      <c r="AV8" s="682"/>
      <c r="BH8" s="4"/>
      <c r="BI8" s="4"/>
      <c r="BJ8" s="4"/>
      <c r="CC8" s="4"/>
      <c r="CD8" s="4"/>
      <c r="CE8" s="4"/>
      <c r="CX8" s="4"/>
      <c r="CY8" s="4"/>
      <c r="CZ8" s="4"/>
      <c r="DS8" s="4"/>
      <c r="DT8" s="4"/>
      <c r="DU8" s="4"/>
      <c r="EN8" s="4"/>
      <c r="EO8" s="4"/>
      <c r="EP8" s="4"/>
      <c r="FI8" s="4"/>
      <c r="FJ8" s="4"/>
      <c r="FK8" s="4"/>
    </row>
    <row r="9" spans="1:167" s="2" customFormat="1">
      <c r="A9" s="5">
        <v>0.39583333333333298</v>
      </c>
      <c r="B9" s="25"/>
      <c r="C9" s="25"/>
      <c r="D9" s="25"/>
      <c r="E9" s="25"/>
      <c r="F9" s="25"/>
      <c r="G9" s="25"/>
      <c r="H9" s="25"/>
      <c r="I9" s="340"/>
      <c r="J9" s="25"/>
      <c r="K9" s="25"/>
      <c r="L9" s="126"/>
      <c r="M9" s="25"/>
      <c r="N9" s="25"/>
      <c r="O9" s="25"/>
      <c r="P9" s="25"/>
      <c r="Q9" s="25"/>
      <c r="R9" s="25"/>
      <c r="S9" s="25"/>
      <c r="T9" s="25"/>
      <c r="U9" s="25"/>
      <c r="V9" s="25"/>
      <c r="W9" s="25"/>
      <c r="X9" s="25"/>
      <c r="Y9" s="25"/>
      <c r="Z9" s="25"/>
      <c r="AA9" s="25"/>
      <c r="AB9" s="25"/>
      <c r="AC9" s="25"/>
      <c r="AD9" s="25"/>
      <c r="AE9" s="19"/>
      <c r="AF9" s="19"/>
      <c r="AI9" s="682"/>
      <c r="AJ9" s="682"/>
      <c r="AK9" s="682"/>
      <c r="AL9" s="682"/>
      <c r="AM9" s="682"/>
      <c r="AN9" s="682"/>
      <c r="AO9" s="682"/>
      <c r="AP9" s="682"/>
      <c r="AQ9" s="682"/>
      <c r="AR9" s="682"/>
      <c r="AS9" s="682"/>
      <c r="AT9" s="682"/>
      <c r="AU9" s="682"/>
      <c r="AV9" s="682"/>
      <c r="BH9" s="4"/>
      <c r="BI9" s="4"/>
      <c r="BJ9" s="4"/>
      <c r="CC9" s="4"/>
      <c r="CD9" s="4"/>
      <c r="CE9" s="4"/>
      <c r="CX9" s="4"/>
      <c r="CY9" s="4"/>
      <c r="CZ9" s="4"/>
      <c r="DS9" s="4"/>
      <c r="DT9" s="4"/>
      <c r="DU9" s="4"/>
      <c r="EN9" s="4"/>
      <c r="EO9" s="4"/>
      <c r="EP9" s="4"/>
      <c r="FI9" s="4"/>
      <c r="FJ9" s="4"/>
      <c r="FK9" s="4"/>
    </row>
    <row r="10" spans="1:167" s="2" customFormat="1">
      <c r="A10" s="5">
        <v>0.40625</v>
      </c>
      <c r="B10" s="25"/>
      <c r="C10" s="25"/>
      <c r="D10" s="25"/>
      <c r="E10" s="25"/>
      <c r="F10" s="25"/>
      <c r="G10" s="25"/>
      <c r="H10" s="25"/>
      <c r="I10" s="340"/>
      <c r="J10" s="25"/>
      <c r="K10" s="25"/>
      <c r="L10" s="128"/>
      <c r="M10" s="25"/>
      <c r="N10" s="25"/>
      <c r="O10" s="25"/>
      <c r="P10" s="131"/>
      <c r="Q10" s="25"/>
      <c r="R10" s="25"/>
      <c r="S10" s="25"/>
      <c r="T10" s="25"/>
      <c r="U10" s="25"/>
      <c r="V10" s="25"/>
      <c r="W10" s="25"/>
      <c r="X10" s="25"/>
      <c r="Y10" s="25"/>
      <c r="Z10" s="25"/>
      <c r="AA10" s="25"/>
      <c r="AB10" s="25"/>
      <c r="AC10" s="25"/>
      <c r="AD10" s="25"/>
      <c r="AE10" s="19"/>
      <c r="AF10" s="19"/>
      <c r="AI10" s="682"/>
      <c r="AJ10" s="682"/>
      <c r="AK10" s="682"/>
      <c r="AL10" s="682"/>
      <c r="AM10" s="682"/>
      <c r="AN10" s="682"/>
      <c r="AO10" s="682"/>
      <c r="AP10" s="682"/>
      <c r="AQ10" s="682"/>
      <c r="AR10" s="682"/>
      <c r="AS10" s="682"/>
      <c r="AT10" s="682"/>
      <c r="AU10" s="682"/>
      <c r="AV10" s="682"/>
      <c r="BH10" s="4"/>
      <c r="BI10" s="4"/>
      <c r="BJ10" s="4"/>
      <c r="CC10" s="4"/>
      <c r="CD10" s="4"/>
      <c r="CE10" s="4"/>
      <c r="CX10" s="4"/>
      <c r="CY10" s="4"/>
      <c r="CZ10" s="4"/>
      <c r="DS10" s="4"/>
      <c r="DT10" s="4"/>
      <c r="DU10" s="4"/>
      <c r="EN10" s="4"/>
      <c r="EO10" s="4"/>
      <c r="EP10" s="4"/>
      <c r="FI10" s="4"/>
      <c r="FJ10" s="4"/>
      <c r="FK10" s="4"/>
    </row>
    <row r="11" spans="1:167" s="2" customFormat="1">
      <c r="A11" s="5">
        <v>0.41666666666666702</v>
      </c>
      <c r="B11" s="25"/>
      <c r="C11" s="25"/>
      <c r="D11" s="25"/>
      <c r="E11" s="25"/>
      <c r="F11" s="25"/>
      <c r="G11" s="25"/>
      <c r="H11" s="25"/>
      <c r="I11" s="340"/>
      <c r="J11" s="25"/>
      <c r="K11" s="25"/>
      <c r="L11" s="25"/>
      <c r="M11" s="25"/>
      <c r="N11" s="25"/>
      <c r="O11" s="25"/>
      <c r="P11" s="341">
        <v>5</v>
      </c>
      <c r="Q11" s="25"/>
      <c r="R11" s="25"/>
      <c r="S11" s="25"/>
      <c r="T11" s="25"/>
      <c r="U11" s="25"/>
      <c r="V11" s="28">
        <v>1</v>
      </c>
      <c r="W11" s="25"/>
      <c r="X11" s="25"/>
      <c r="Y11" s="25"/>
      <c r="Z11" s="25"/>
      <c r="AA11" s="25"/>
      <c r="AB11" s="25"/>
      <c r="AC11" s="25"/>
      <c r="AD11" s="25"/>
      <c r="AE11" s="19"/>
      <c r="AF11" s="19"/>
      <c r="AI11" s="682"/>
      <c r="AJ11" s="682"/>
      <c r="AK11" s="682"/>
      <c r="AL11" s="682"/>
      <c r="AM11" s="682"/>
      <c r="AN11" s="682"/>
      <c r="AO11" s="682"/>
      <c r="AP11" s="682"/>
      <c r="AQ11" s="682"/>
      <c r="AR11" s="682"/>
      <c r="AS11" s="682"/>
      <c r="AT11" s="682"/>
      <c r="AU11" s="682"/>
      <c r="AV11" s="682"/>
      <c r="BH11" s="4"/>
      <c r="BI11" s="4"/>
      <c r="BJ11" s="4"/>
      <c r="CC11" s="4"/>
      <c r="CD11" s="4"/>
      <c r="CE11" s="4"/>
      <c r="CX11" s="4"/>
      <c r="CY11" s="4"/>
      <c r="CZ11" s="4"/>
      <c r="DS11" s="4"/>
      <c r="DT11" s="4"/>
      <c r="DU11" s="4"/>
      <c r="EN11" s="4"/>
      <c r="EO11" s="4"/>
      <c r="EP11" s="4"/>
      <c r="FI11" s="4"/>
      <c r="FJ11" s="4"/>
      <c r="FK11" s="4"/>
    </row>
    <row r="12" spans="1:167" s="2" customFormat="1">
      <c r="A12" s="5">
        <v>0.42708333333333298</v>
      </c>
      <c r="B12" s="25"/>
      <c r="C12" s="25"/>
      <c r="D12" s="25"/>
      <c r="E12" s="25"/>
      <c r="F12" s="25"/>
      <c r="G12" s="25"/>
      <c r="H12" s="28">
        <v>1</v>
      </c>
      <c r="I12" s="340"/>
      <c r="J12" s="25"/>
      <c r="K12" s="25"/>
      <c r="L12" s="25"/>
      <c r="M12" s="25"/>
      <c r="N12" s="25"/>
      <c r="O12" s="25"/>
      <c r="P12" s="25"/>
      <c r="Q12" s="25"/>
      <c r="R12" s="25"/>
      <c r="S12" s="25"/>
      <c r="T12" s="25"/>
      <c r="U12" s="25"/>
      <c r="V12" s="25"/>
      <c r="W12" s="25"/>
      <c r="X12" s="25"/>
      <c r="Y12" s="25"/>
      <c r="Z12" s="25"/>
      <c r="AA12" s="25"/>
      <c r="AB12" s="25"/>
      <c r="AC12" s="25"/>
      <c r="AD12" s="25"/>
      <c r="AE12" s="19"/>
      <c r="AF12" s="19"/>
      <c r="AI12" s="682"/>
      <c r="AJ12" s="682"/>
      <c r="AK12" s="682"/>
      <c r="AL12" s="682"/>
      <c r="AM12" s="682"/>
      <c r="AN12" s="682"/>
      <c r="AO12" s="682"/>
      <c r="AP12" s="682"/>
      <c r="AQ12" s="682"/>
      <c r="AR12" s="682"/>
      <c r="AS12" s="682"/>
      <c r="AT12" s="682"/>
      <c r="AU12" s="682"/>
      <c r="AV12" s="682"/>
      <c r="BH12" s="4"/>
      <c r="BI12" s="4"/>
      <c r="BJ12" s="4"/>
      <c r="CC12" s="4"/>
      <c r="CD12" s="4"/>
      <c r="CE12" s="4"/>
      <c r="CX12" s="4"/>
      <c r="CY12" s="4"/>
      <c r="CZ12" s="4"/>
      <c r="DS12" s="4"/>
      <c r="DT12" s="4"/>
      <c r="DU12" s="4"/>
      <c r="EN12" s="4"/>
      <c r="EO12" s="4"/>
      <c r="EP12" s="4"/>
      <c r="FI12" s="4"/>
      <c r="FJ12" s="4"/>
      <c r="FK12" s="4"/>
    </row>
    <row r="13" spans="1:167" s="2" customFormat="1">
      <c r="A13" s="5">
        <v>0.4375</v>
      </c>
      <c r="B13" s="25"/>
      <c r="C13" s="337">
        <v>3</v>
      </c>
      <c r="D13" s="25"/>
      <c r="E13" s="25"/>
      <c r="F13" s="25"/>
      <c r="G13" s="25"/>
      <c r="H13" s="25"/>
      <c r="I13" s="340"/>
      <c r="J13" s="25"/>
      <c r="K13" s="25"/>
      <c r="L13" s="25"/>
      <c r="M13" s="25"/>
      <c r="N13" s="25"/>
      <c r="O13" s="25"/>
      <c r="P13" s="25"/>
      <c r="Q13" s="25"/>
      <c r="R13" s="25"/>
      <c r="S13" s="25"/>
      <c r="T13" s="25"/>
      <c r="U13" s="25"/>
      <c r="V13" s="25"/>
      <c r="W13" s="25"/>
      <c r="X13" s="25"/>
      <c r="Y13" s="25"/>
      <c r="Z13" s="25"/>
      <c r="AA13" s="25"/>
      <c r="AB13" s="25"/>
      <c r="AC13" s="25"/>
      <c r="AD13" s="25"/>
      <c r="AE13" s="19"/>
      <c r="AF13" s="19"/>
      <c r="AI13" s="682"/>
      <c r="AJ13" s="682"/>
      <c r="AK13" s="682"/>
      <c r="AL13" s="682"/>
      <c r="AM13" s="682"/>
      <c r="AN13" s="682"/>
      <c r="AO13" s="682"/>
      <c r="AP13" s="682"/>
      <c r="AQ13" s="682"/>
      <c r="AR13" s="682"/>
      <c r="AS13" s="682"/>
      <c r="AT13" s="682"/>
      <c r="AU13" s="682"/>
      <c r="AV13" s="682"/>
      <c r="BH13" s="4"/>
      <c r="BI13" s="4"/>
      <c r="BJ13" s="4"/>
      <c r="CC13" s="4"/>
      <c r="CD13" s="4"/>
      <c r="CE13" s="4"/>
      <c r="CX13" s="4"/>
      <c r="CY13" s="4"/>
      <c r="CZ13" s="4"/>
      <c r="DS13" s="4"/>
      <c r="DT13" s="4"/>
      <c r="DU13" s="4"/>
      <c r="EN13" s="4"/>
      <c r="EO13" s="4"/>
      <c r="EP13" s="4"/>
      <c r="FI13" s="4"/>
      <c r="FJ13" s="4"/>
      <c r="FK13" s="4"/>
    </row>
    <row r="14" spans="1:167" s="2" customFormat="1">
      <c r="A14" s="5">
        <v>0.44791666666666702</v>
      </c>
      <c r="B14" s="25"/>
      <c r="C14" s="25"/>
      <c r="D14" s="25"/>
      <c r="E14" s="25"/>
      <c r="F14" s="25"/>
      <c r="G14" s="25"/>
      <c r="H14" s="25"/>
      <c r="I14" s="340"/>
      <c r="J14" s="25"/>
      <c r="K14" s="25"/>
      <c r="L14" s="25"/>
      <c r="M14" s="25"/>
      <c r="N14" s="25"/>
      <c r="O14" s="25"/>
      <c r="P14" s="25"/>
      <c r="Q14" s="25"/>
      <c r="R14" s="25"/>
      <c r="S14" s="25"/>
      <c r="T14" s="25"/>
      <c r="U14" s="25"/>
      <c r="V14" s="25"/>
      <c r="W14" s="25"/>
      <c r="X14" s="25"/>
      <c r="Y14" s="25"/>
      <c r="Z14" s="25"/>
      <c r="AA14" s="25"/>
      <c r="AB14" s="25"/>
      <c r="AC14" s="25"/>
      <c r="AD14" s="25"/>
      <c r="AE14" s="19"/>
      <c r="AF14" s="19"/>
      <c r="AI14" s="682"/>
      <c r="AJ14" s="682"/>
      <c r="AK14" s="682"/>
      <c r="AL14" s="682"/>
      <c r="AM14" s="682"/>
      <c r="AN14" s="682"/>
      <c r="AO14" s="682"/>
      <c r="AP14" s="682"/>
      <c r="AQ14" s="682"/>
      <c r="AR14" s="682"/>
      <c r="AS14" s="682"/>
      <c r="AT14" s="682"/>
      <c r="AU14" s="682"/>
      <c r="AV14" s="682"/>
      <c r="BH14" s="4"/>
      <c r="BI14" s="4"/>
      <c r="BJ14" s="4"/>
      <c r="CC14" s="4"/>
      <c r="CD14" s="4"/>
      <c r="CE14" s="4"/>
      <c r="CX14" s="4"/>
      <c r="CY14" s="4"/>
      <c r="CZ14" s="4"/>
      <c r="DS14" s="4"/>
      <c r="DT14" s="4"/>
      <c r="DU14" s="4"/>
      <c r="EN14" s="4"/>
      <c r="EO14" s="4"/>
      <c r="EP14" s="4"/>
      <c r="FI14" s="4"/>
      <c r="FJ14" s="4"/>
      <c r="FK14" s="4"/>
    </row>
    <row r="15" spans="1:167" s="2" customFormat="1">
      <c r="A15" s="5">
        <v>0.45833333333333298</v>
      </c>
      <c r="B15" s="26"/>
      <c r="C15" s="26"/>
      <c r="D15" s="26"/>
      <c r="E15" s="26"/>
      <c r="F15" s="26"/>
      <c r="G15" s="26"/>
      <c r="H15" s="26"/>
      <c r="I15" s="342"/>
      <c r="J15" s="25"/>
      <c r="K15" s="26"/>
      <c r="L15" s="26"/>
      <c r="M15" s="26"/>
      <c r="N15" s="26"/>
      <c r="O15" s="26"/>
      <c r="P15" s="26"/>
      <c r="Q15" s="26"/>
      <c r="R15" s="26"/>
      <c r="S15" s="26"/>
      <c r="T15" s="26"/>
      <c r="U15" s="26"/>
      <c r="V15" s="26"/>
      <c r="W15" s="26"/>
      <c r="X15" s="26"/>
      <c r="Y15" s="26"/>
      <c r="Z15" s="26"/>
      <c r="AA15" s="26"/>
      <c r="AB15" s="26"/>
      <c r="AC15" s="26"/>
      <c r="AD15" s="26"/>
      <c r="AE15" s="21"/>
      <c r="AF15" s="21"/>
      <c r="AI15" s="682"/>
      <c r="AJ15" s="682"/>
      <c r="AK15" s="682"/>
      <c r="AL15" s="682"/>
      <c r="AM15" s="682"/>
      <c r="AN15" s="682"/>
      <c r="AO15" s="682"/>
      <c r="AP15" s="682"/>
      <c r="AQ15" s="682"/>
      <c r="AR15" s="682"/>
      <c r="AS15" s="682"/>
      <c r="AT15" s="682"/>
      <c r="AU15" s="682"/>
      <c r="AV15" s="682"/>
      <c r="BH15" s="4"/>
      <c r="BI15" s="4"/>
      <c r="BJ15" s="4"/>
      <c r="CC15" s="4"/>
      <c r="CD15" s="4"/>
      <c r="CE15" s="4"/>
      <c r="CX15" s="4"/>
      <c r="CY15" s="4"/>
      <c r="CZ15" s="4"/>
      <c r="DS15" s="4"/>
      <c r="DT15" s="4"/>
      <c r="DU15" s="4"/>
      <c r="EN15" s="4"/>
      <c r="EO15" s="4"/>
      <c r="EP15" s="4"/>
      <c r="FI15" s="4"/>
      <c r="FJ15" s="4"/>
      <c r="FK15" s="4"/>
    </row>
    <row r="16" spans="1:167" s="2" customFormat="1">
      <c r="A16" s="5">
        <v>0.46875</v>
      </c>
      <c r="B16" s="25"/>
      <c r="C16" s="25"/>
      <c r="D16" s="25"/>
      <c r="E16" s="25"/>
      <c r="F16" s="25"/>
      <c r="G16" s="25"/>
      <c r="H16" s="25"/>
      <c r="I16" s="340"/>
      <c r="J16" s="25"/>
      <c r="K16" s="25"/>
      <c r="L16" s="25"/>
      <c r="M16" s="25"/>
      <c r="N16" s="25"/>
      <c r="O16" s="25"/>
      <c r="P16" s="25"/>
      <c r="Q16" s="25"/>
      <c r="R16" s="25"/>
      <c r="S16" s="25"/>
      <c r="T16" s="25"/>
      <c r="U16" s="25"/>
      <c r="V16" s="25"/>
      <c r="W16" s="25"/>
      <c r="X16" s="25"/>
      <c r="Y16" s="25"/>
      <c r="Z16" s="25"/>
      <c r="AA16" s="25"/>
      <c r="AB16" s="25"/>
      <c r="AC16" s="25"/>
      <c r="AD16" s="25"/>
      <c r="AE16" s="19"/>
      <c r="AF16" s="19"/>
      <c r="AI16" s="682"/>
      <c r="AJ16" s="682"/>
      <c r="AK16" s="682"/>
      <c r="AL16" s="682"/>
      <c r="AM16" s="682"/>
      <c r="AN16" s="682"/>
      <c r="AO16" s="682"/>
      <c r="AP16" s="682"/>
      <c r="AQ16" s="682"/>
      <c r="AR16" s="682"/>
      <c r="AS16" s="682"/>
      <c r="AT16" s="682"/>
      <c r="AU16" s="682"/>
      <c r="AV16" s="682"/>
      <c r="BH16" s="4"/>
      <c r="BI16" s="4"/>
      <c r="BJ16" s="4"/>
      <c r="CC16" s="4"/>
      <c r="CD16" s="4"/>
      <c r="CE16" s="4"/>
      <c r="CX16" s="4"/>
      <c r="CY16" s="4"/>
      <c r="CZ16" s="4"/>
      <c r="DS16" s="4"/>
      <c r="DT16" s="4"/>
      <c r="DU16" s="4"/>
      <c r="EN16" s="4"/>
      <c r="EO16" s="4"/>
      <c r="EP16" s="4"/>
      <c r="FI16" s="4"/>
      <c r="FJ16" s="4"/>
      <c r="FK16" s="4"/>
    </row>
    <row r="17" spans="1:167" s="2" customFormat="1">
      <c r="A17" s="5">
        <v>0.47916666666666702</v>
      </c>
      <c r="B17" s="25"/>
      <c r="C17" s="25"/>
      <c r="D17" s="25"/>
      <c r="E17" s="25"/>
      <c r="F17" s="25"/>
      <c r="G17" s="25"/>
      <c r="H17" s="25"/>
      <c r="I17" s="340"/>
      <c r="J17" s="25"/>
      <c r="K17" s="25"/>
      <c r="L17" s="128"/>
      <c r="M17" s="25"/>
      <c r="N17" s="25"/>
      <c r="O17" s="25"/>
      <c r="P17" s="25"/>
      <c r="Q17" s="25"/>
      <c r="R17" s="25"/>
      <c r="S17" s="25"/>
      <c r="T17" s="25"/>
      <c r="U17" s="25"/>
      <c r="V17" s="25"/>
      <c r="W17" s="25"/>
      <c r="X17" s="132" t="s">
        <v>121</v>
      </c>
      <c r="Y17" s="25"/>
      <c r="Z17" s="25"/>
      <c r="AA17" s="25"/>
      <c r="AB17" s="25"/>
      <c r="AC17" s="25"/>
      <c r="AD17" s="25"/>
      <c r="AE17" s="19"/>
      <c r="AF17" s="19"/>
      <c r="AI17" s="9"/>
      <c r="AJ17" s="9"/>
      <c r="AK17" s="9"/>
      <c r="AL17" s="9"/>
      <c r="AM17" s="9"/>
      <c r="AN17" s="9"/>
      <c r="AO17" s="9"/>
      <c r="AP17" s="9"/>
      <c r="AQ17" s="9"/>
      <c r="AR17" s="9"/>
      <c r="AS17" s="9"/>
      <c r="AT17" s="9"/>
      <c r="AU17" s="9"/>
      <c r="AV17" s="9"/>
      <c r="BH17" s="4"/>
      <c r="BI17" s="4"/>
      <c r="BJ17" s="4"/>
      <c r="CC17" s="4"/>
      <c r="CD17" s="4"/>
      <c r="CE17" s="4"/>
      <c r="CX17" s="4"/>
      <c r="CY17" s="4"/>
      <c r="CZ17" s="4"/>
      <c r="DS17" s="4"/>
      <c r="DT17" s="4"/>
      <c r="DU17" s="4"/>
      <c r="EN17" s="4"/>
      <c r="EO17" s="4"/>
      <c r="EP17" s="4"/>
      <c r="FI17" s="4"/>
      <c r="FJ17" s="4"/>
      <c r="FK17" s="4"/>
    </row>
    <row r="18" spans="1:167" s="2" customFormat="1">
      <c r="A18" s="5">
        <v>0.48958333333333298</v>
      </c>
      <c r="B18" s="25"/>
      <c r="C18" s="25"/>
      <c r="D18" s="25"/>
      <c r="E18" s="25"/>
      <c r="F18" s="25"/>
      <c r="G18" s="25"/>
      <c r="H18" s="25"/>
      <c r="I18" s="340"/>
      <c r="J18" s="25"/>
      <c r="K18" s="25"/>
      <c r="L18" s="25"/>
      <c r="M18" s="25"/>
      <c r="N18" s="25"/>
      <c r="O18" s="25"/>
      <c r="P18" s="25"/>
      <c r="Q18" s="25"/>
      <c r="R18" s="25"/>
      <c r="S18" s="25"/>
      <c r="T18" s="25"/>
      <c r="U18" s="25"/>
      <c r="V18" s="25"/>
      <c r="W18" s="25"/>
      <c r="X18" s="25"/>
      <c r="Y18" s="25"/>
      <c r="Z18" s="25"/>
      <c r="AA18" s="25"/>
      <c r="AB18" s="25"/>
      <c r="AC18" s="25"/>
      <c r="AD18" s="25"/>
      <c r="AE18" s="19"/>
      <c r="AF18" s="19"/>
      <c r="AI18" s="684" t="s">
        <v>115</v>
      </c>
      <c r="AJ18" s="684"/>
      <c r="AV18" s="9"/>
      <c r="BH18" s="4"/>
      <c r="BI18" s="4"/>
      <c r="BJ18" s="4"/>
      <c r="CC18" s="4"/>
      <c r="CD18" s="4"/>
      <c r="CE18" s="4"/>
      <c r="CX18" s="4"/>
      <c r="CY18" s="4"/>
      <c r="CZ18" s="4"/>
      <c r="DS18" s="4"/>
      <c r="DT18" s="4"/>
      <c r="DU18" s="4"/>
      <c r="EN18" s="4"/>
      <c r="EO18" s="4"/>
      <c r="EP18" s="4"/>
      <c r="FI18" s="4"/>
      <c r="FJ18" s="4"/>
      <c r="FK18" s="4"/>
    </row>
    <row r="19" spans="1:167" s="2" customFormat="1">
      <c r="A19" s="5">
        <v>0.5</v>
      </c>
      <c r="B19" s="25"/>
      <c r="C19" s="25"/>
      <c r="D19" s="25"/>
      <c r="E19" s="25"/>
      <c r="F19" s="25"/>
      <c r="G19" s="25"/>
      <c r="H19" s="25"/>
      <c r="I19" s="340"/>
      <c r="J19" s="25"/>
      <c r="K19" s="25"/>
      <c r="L19" s="25"/>
      <c r="M19" s="25"/>
      <c r="N19" s="25"/>
      <c r="O19" s="25"/>
      <c r="P19" s="25"/>
      <c r="Q19" s="25"/>
      <c r="R19" s="25"/>
      <c r="S19" s="25"/>
      <c r="T19" s="25"/>
      <c r="U19" s="132">
        <v>5</v>
      </c>
      <c r="V19" s="25"/>
      <c r="W19" s="25"/>
      <c r="X19" s="25"/>
      <c r="Y19" s="25"/>
      <c r="Z19" s="25"/>
      <c r="AA19" s="25"/>
      <c r="AB19" s="25"/>
      <c r="AC19" s="25"/>
      <c r="AD19" s="25"/>
      <c r="AE19" s="19"/>
      <c r="AF19" s="19"/>
      <c r="AV19" s="9"/>
      <c r="BH19" s="4"/>
      <c r="BI19" s="4"/>
      <c r="BJ19" s="4"/>
      <c r="CC19" s="4"/>
      <c r="CD19" s="4"/>
      <c r="CE19" s="4"/>
      <c r="CX19" s="4"/>
      <c r="CY19" s="4"/>
      <c r="CZ19" s="4"/>
      <c r="DS19" s="4"/>
      <c r="DT19" s="4"/>
      <c r="DU19" s="4"/>
      <c r="EN19" s="4"/>
      <c r="EO19" s="4"/>
      <c r="EP19" s="4"/>
      <c r="FI19" s="4"/>
      <c r="FJ19" s="4"/>
      <c r="FK19" s="4"/>
    </row>
    <row r="20" spans="1:167" s="2" customFormat="1">
      <c r="A20" s="5">
        <v>0.51041666666666696</v>
      </c>
      <c r="B20" s="25"/>
      <c r="C20" s="25"/>
      <c r="D20" s="25"/>
      <c r="E20" s="25"/>
      <c r="F20" s="25"/>
      <c r="G20" s="25"/>
      <c r="H20" s="25"/>
      <c r="I20" s="340"/>
      <c r="J20" s="25"/>
      <c r="K20" s="25"/>
      <c r="L20" s="25"/>
      <c r="M20" s="25"/>
      <c r="N20" s="25"/>
      <c r="O20" s="25"/>
      <c r="P20" s="25"/>
      <c r="Q20" s="25"/>
      <c r="R20" s="25"/>
      <c r="S20" s="25"/>
      <c r="T20" s="25"/>
      <c r="U20" s="25"/>
      <c r="V20" s="25"/>
      <c r="W20" s="25"/>
      <c r="X20" s="25"/>
      <c r="Y20" s="25"/>
      <c r="Z20" s="25"/>
      <c r="AA20" s="25"/>
      <c r="AB20" s="25"/>
      <c r="AC20" s="25"/>
      <c r="AD20" s="25"/>
      <c r="AE20" s="19"/>
      <c r="AF20" s="19"/>
      <c r="AI20" s="6"/>
      <c r="AJ20" s="7"/>
      <c r="AK20" s="679" t="s">
        <v>0</v>
      </c>
      <c r="AL20" s="679"/>
      <c r="AM20" s="679"/>
      <c r="AN20" s="679"/>
      <c r="AO20" s="9"/>
      <c r="AP20" s="8"/>
      <c r="AQ20" s="7"/>
      <c r="AR20" s="679" t="s">
        <v>1</v>
      </c>
      <c r="AS20" s="679"/>
      <c r="AT20" s="679"/>
      <c r="AU20" s="679"/>
      <c r="BH20" s="4"/>
      <c r="BI20" s="4"/>
      <c r="BJ20" s="4"/>
      <c r="CC20" s="4"/>
      <c r="CD20" s="4"/>
      <c r="CE20" s="4"/>
      <c r="CX20" s="4"/>
      <c r="CY20" s="4"/>
      <c r="CZ20" s="4"/>
      <c r="DS20" s="4"/>
      <c r="DT20" s="4"/>
      <c r="DU20" s="4"/>
      <c r="EN20" s="4"/>
      <c r="EO20" s="4"/>
      <c r="EP20" s="4"/>
      <c r="FI20" s="4"/>
      <c r="FJ20" s="4"/>
      <c r="FK20" s="4"/>
    </row>
    <row r="21" spans="1:167" s="2" customFormat="1">
      <c r="A21" s="5">
        <v>0.52083333333333304</v>
      </c>
      <c r="B21" s="25"/>
      <c r="C21" s="25"/>
      <c r="D21" s="25"/>
      <c r="E21" s="25"/>
      <c r="F21" s="25"/>
      <c r="G21" s="25"/>
      <c r="H21" s="25"/>
      <c r="I21" s="340"/>
      <c r="J21" s="25"/>
      <c r="K21" s="25"/>
      <c r="L21" s="25"/>
      <c r="M21" s="25"/>
      <c r="N21" s="25"/>
      <c r="O21" s="25"/>
      <c r="P21" s="25"/>
      <c r="Q21" s="25"/>
      <c r="R21" s="25"/>
      <c r="S21" s="25"/>
      <c r="T21" s="25"/>
      <c r="U21" s="25"/>
      <c r="V21" s="25"/>
      <c r="W21" s="25"/>
      <c r="X21" s="25"/>
      <c r="Y21" s="25"/>
      <c r="Z21" s="25"/>
      <c r="AA21" s="25"/>
      <c r="AB21" s="25"/>
      <c r="AC21" s="25"/>
      <c r="AD21" s="25"/>
      <c r="AE21" s="19"/>
      <c r="AF21" s="19"/>
      <c r="AI21" s="9"/>
      <c r="AJ21" s="9"/>
      <c r="AK21" s="9"/>
      <c r="AL21" s="9"/>
      <c r="AM21" s="9"/>
      <c r="AN21" s="9"/>
      <c r="AO21" s="9"/>
      <c r="AP21" s="9"/>
      <c r="AQ21" s="9"/>
      <c r="AR21" s="9"/>
      <c r="AS21" s="9"/>
      <c r="AT21" s="9"/>
      <c r="AU21" s="9"/>
      <c r="AV21" s="9"/>
      <c r="BH21" s="4"/>
      <c r="BI21" s="4"/>
      <c r="BJ21" s="4"/>
      <c r="CC21" s="4"/>
      <c r="CD21" s="4"/>
      <c r="CE21" s="4"/>
      <c r="CX21" s="4"/>
      <c r="CY21" s="4"/>
      <c r="CZ21" s="4"/>
      <c r="DS21" s="4"/>
      <c r="DT21" s="4"/>
      <c r="DU21" s="4"/>
      <c r="EN21" s="4"/>
      <c r="EO21" s="4"/>
      <c r="EP21" s="4"/>
      <c r="FI21" s="4"/>
      <c r="FJ21" s="4"/>
      <c r="FK21" s="4"/>
    </row>
    <row r="22" spans="1:167" s="2" customFormat="1">
      <c r="A22" s="5">
        <v>0.53125</v>
      </c>
      <c r="B22" s="25"/>
      <c r="C22" s="25"/>
      <c r="D22" s="25"/>
      <c r="E22" s="25"/>
      <c r="F22" s="25"/>
      <c r="G22" s="28">
        <v>3</v>
      </c>
      <c r="H22" s="28">
        <v>7</v>
      </c>
      <c r="I22" s="340"/>
      <c r="J22" s="25"/>
      <c r="K22" s="25"/>
      <c r="L22" s="25"/>
      <c r="M22" s="25"/>
      <c r="N22" s="25"/>
      <c r="O22" s="28">
        <v>2</v>
      </c>
      <c r="P22" s="25"/>
      <c r="Q22" s="25"/>
      <c r="R22" s="25"/>
      <c r="S22" s="25"/>
      <c r="T22" s="25"/>
      <c r="U22" s="25"/>
      <c r="V22" s="25"/>
      <c r="W22" s="25"/>
      <c r="X22" s="25"/>
      <c r="Y22" s="25"/>
      <c r="Z22" s="25"/>
      <c r="AA22" s="25"/>
      <c r="AB22" s="28">
        <v>2</v>
      </c>
      <c r="AC22" s="25"/>
      <c r="AD22" s="25"/>
      <c r="AE22" s="19"/>
      <c r="AF22" s="19"/>
      <c r="AV22" s="9"/>
      <c r="BH22" s="4"/>
      <c r="BI22" s="4"/>
      <c r="BJ22" s="4"/>
      <c r="CC22" s="4"/>
      <c r="CD22" s="4"/>
      <c r="CE22" s="4"/>
      <c r="CX22" s="4"/>
      <c r="CY22" s="4"/>
      <c r="CZ22" s="4"/>
      <c r="DS22" s="4"/>
      <c r="DT22" s="4"/>
      <c r="DU22" s="4"/>
      <c r="EN22" s="4"/>
      <c r="EO22" s="4"/>
      <c r="EP22" s="4"/>
      <c r="FI22" s="4"/>
      <c r="FJ22" s="4"/>
      <c r="FK22" s="4"/>
    </row>
    <row r="23" spans="1:167" s="2" customFormat="1">
      <c r="A23" s="5">
        <v>0.54166666666666696</v>
      </c>
      <c r="B23" s="25"/>
      <c r="C23" s="25"/>
      <c r="D23" s="25"/>
      <c r="E23" s="25"/>
      <c r="F23" s="25"/>
      <c r="G23" s="28">
        <v>2</v>
      </c>
      <c r="H23" s="132" t="s">
        <v>121</v>
      </c>
      <c r="I23" s="340"/>
      <c r="J23" s="25"/>
      <c r="K23" s="25"/>
      <c r="L23" s="25"/>
      <c r="M23" s="25"/>
      <c r="N23" s="25"/>
      <c r="O23" s="28" t="s">
        <v>121</v>
      </c>
      <c r="P23" s="25"/>
      <c r="Q23" s="25"/>
      <c r="R23" s="25"/>
      <c r="S23" s="25"/>
      <c r="T23" s="25"/>
      <c r="U23" s="25"/>
      <c r="V23" s="28">
        <v>2</v>
      </c>
      <c r="W23" s="25"/>
      <c r="X23" s="25"/>
      <c r="Y23" s="25"/>
      <c r="Z23" s="25"/>
      <c r="AA23" s="25"/>
      <c r="AB23" s="25"/>
      <c r="AC23" s="25"/>
      <c r="AD23" s="25"/>
      <c r="AE23" s="19"/>
      <c r="AF23" s="19"/>
      <c r="AI23" s="9"/>
      <c r="AJ23" s="9"/>
      <c r="AK23" s="9"/>
      <c r="AL23" s="9"/>
      <c r="AM23" s="9"/>
      <c r="AN23" s="9"/>
      <c r="AO23" s="9"/>
      <c r="AP23" s="9"/>
      <c r="AQ23" s="9"/>
      <c r="AR23" s="9"/>
      <c r="AS23" s="9"/>
      <c r="AT23" s="9"/>
      <c r="AU23" s="9"/>
      <c r="AV23" s="9"/>
      <c r="BH23" s="4"/>
      <c r="BI23" s="4"/>
      <c r="BJ23" s="4"/>
      <c r="CC23" s="4"/>
      <c r="CD23" s="4"/>
      <c r="CE23" s="4"/>
      <c r="CX23" s="4"/>
      <c r="CY23" s="4"/>
      <c r="CZ23" s="4"/>
      <c r="DS23" s="4"/>
      <c r="DT23" s="4"/>
      <c r="DU23" s="4"/>
      <c r="EN23" s="4"/>
      <c r="EO23" s="4"/>
      <c r="EP23" s="4"/>
      <c r="FI23" s="4"/>
      <c r="FJ23" s="4"/>
      <c r="FK23" s="4"/>
    </row>
    <row r="24" spans="1:167" s="2" customFormat="1">
      <c r="A24" s="5">
        <v>0.55208333333333304</v>
      </c>
      <c r="B24" s="25"/>
      <c r="C24" s="25"/>
      <c r="D24" s="25"/>
      <c r="E24" s="25"/>
      <c r="F24" s="25"/>
      <c r="G24" s="25"/>
      <c r="H24" s="28">
        <v>5</v>
      </c>
      <c r="I24" s="340"/>
      <c r="J24" s="25"/>
      <c r="K24" s="25"/>
      <c r="L24" s="25"/>
      <c r="M24" s="25"/>
      <c r="N24" s="25"/>
      <c r="O24" s="25"/>
      <c r="P24" s="25"/>
      <c r="Q24" s="25"/>
      <c r="R24" s="25"/>
      <c r="S24" s="25"/>
      <c r="T24" s="25"/>
      <c r="U24" s="25"/>
      <c r="V24" s="28">
        <v>8</v>
      </c>
      <c r="W24" s="25"/>
      <c r="X24" s="25"/>
      <c r="Y24" s="25"/>
      <c r="Z24" s="25"/>
      <c r="AA24" s="25"/>
      <c r="AB24" s="25"/>
      <c r="AC24" s="25"/>
      <c r="AD24" s="25"/>
      <c r="AE24" s="19"/>
      <c r="AF24" s="19"/>
      <c r="AI24" s="683"/>
      <c r="AJ24" s="683"/>
      <c r="BH24" s="4"/>
      <c r="BI24" s="4"/>
      <c r="BJ24" s="4"/>
      <c r="CC24" s="4"/>
      <c r="CD24" s="4"/>
      <c r="CE24" s="4"/>
      <c r="CX24" s="4"/>
      <c r="CY24" s="4"/>
      <c r="CZ24" s="4"/>
      <c r="DS24" s="4"/>
      <c r="DT24" s="4"/>
      <c r="DU24" s="4"/>
      <c r="EN24" s="4"/>
      <c r="EO24" s="4"/>
      <c r="EP24" s="4"/>
      <c r="FI24" s="4"/>
      <c r="FJ24" s="4"/>
      <c r="FK24" s="4"/>
    </row>
    <row r="25" spans="1:167" s="2" customFormat="1">
      <c r="A25" s="5">
        <v>0.5625</v>
      </c>
      <c r="B25" s="25"/>
      <c r="C25" s="25"/>
      <c r="D25" s="25"/>
      <c r="E25" s="25"/>
      <c r="F25" s="25"/>
      <c r="G25" s="25"/>
      <c r="H25" s="132">
        <v>13</v>
      </c>
      <c r="I25" s="343"/>
      <c r="J25" s="25"/>
      <c r="K25" s="25"/>
      <c r="L25" s="25"/>
      <c r="M25" s="25"/>
      <c r="N25" s="25"/>
      <c r="O25" s="132">
        <v>13</v>
      </c>
      <c r="P25" s="25"/>
      <c r="Q25" s="25"/>
      <c r="R25" s="25"/>
      <c r="S25" s="25"/>
      <c r="T25" s="25"/>
      <c r="U25" s="25"/>
      <c r="V25" s="132">
        <v>13</v>
      </c>
      <c r="W25" s="25"/>
      <c r="X25" s="25"/>
      <c r="Y25" s="25"/>
      <c r="Z25" s="33"/>
      <c r="AA25" s="25"/>
      <c r="AB25" s="25"/>
      <c r="AC25" s="25"/>
      <c r="AD25" s="25"/>
      <c r="AE25" s="19"/>
      <c r="AF25" s="19"/>
      <c r="AK25" s="137" t="str">
        <f>HYPERLINK("\\risintra-dept\DEPT\AFA\CAL\3000_GAL\3400_ESQUADRILHAS\3490_COMUM\MAPA_GM\GW","Arquivo de Documentos")</f>
        <v>Arquivo de Documentos</v>
      </c>
      <c r="AM25" s="4"/>
      <c r="AN25" s="4"/>
      <c r="AO25" s="4"/>
      <c r="BH25" s="4"/>
      <c r="BI25" s="4"/>
      <c r="BJ25" s="4"/>
      <c r="CC25" s="4"/>
      <c r="CD25" s="4"/>
      <c r="CE25" s="4"/>
      <c r="CX25" s="4"/>
      <c r="CY25" s="4"/>
      <c r="CZ25" s="4"/>
      <c r="DS25" s="4"/>
      <c r="DT25" s="4"/>
      <c r="DU25" s="4"/>
      <c r="EN25" s="4"/>
      <c r="EO25" s="4"/>
      <c r="EP25" s="4"/>
      <c r="FI25" s="4"/>
      <c r="FJ25" s="4"/>
      <c r="FK25" s="4"/>
    </row>
    <row r="26" spans="1:167" s="2" customFormat="1">
      <c r="A26" s="5">
        <v>0.57291666666666696</v>
      </c>
      <c r="B26" s="25"/>
      <c r="C26" s="25"/>
      <c r="D26" s="25"/>
      <c r="E26" s="25"/>
      <c r="F26" s="25"/>
      <c r="G26" s="25"/>
      <c r="H26" s="25"/>
      <c r="I26" s="340"/>
      <c r="J26" s="25"/>
      <c r="K26" s="25"/>
      <c r="L26" s="25"/>
      <c r="M26" s="25"/>
      <c r="N26" s="25"/>
      <c r="O26" s="28">
        <v>2</v>
      </c>
      <c r="P26" s="25"/>
      <c r="Q26" s="25"/>
      <c r="R26" s="25"/>
      <c r="S26" s="25"/>
      <c r="T26" s="25"/>
      <c r="U26" s="25"/>
      <c r="V26" s="28">
        <v>8</v>
      </c>
      <c r="W26" s="25"/>
      <c r="X26" s="25"/>
      <c r="Y26" s="25"/>
      <c r="Z26" s="25"/>
      <c r="AA26" s="25"/>
      <c r="AB26" s="25"/>
      <c r="AC26" s="25"/>
      <c r="AD26" s="25"/>
      <c r="AE26" s="19"/>
      <c r="AF26" s="19"/>
      <c r="AI26" s="7"/>
      <c r="AK26" s="7"/>
      <c r="AL26" s="9"/>
      <c r="AM26" s="7"/>
      <c r="AN26" s="9"/>
      <c r="AO26" s="7"/>
      <c r="AP26" s="9"/>
      <c r="AQ26" s="7"/>
      <c r="AR26" s="9"/>
      <c r="AS26" s="7"/>
      <c r="BH26" s="4"/>
      <c r="BI26" s="4"/>
      <c r="BJ26" s="4"/>
      <c r="CC26" s="4"/>
      <c r="CD26" s="4"/>
      <c r="CE26" s="4"/>
      <c r="CX26" s="4"/>
      <c r="CY26" s="4"/>
      <c r="CZ26" s="4"/>
      <c r="DS26" s="4"/>
      <c r="DT26" s="4"/>
      <c r="DU26" s="4"/>
      <c r="EN26" s="4"/>
      <c r="EO26" s="4"/>
      <c r="EP26" s="4"/>
      <c r="FI26" s="4"/>
      <c r="FJ26" s="4"/>
      <c r="FK26" s="4"/>
    </row>
    <row r="27" spans="1:167" s="2" customFormat="1">
      <c r="A27" s="5">
        <v>0.58333333333333304</v>
      </c>
      <c r="B27" s="25"/>
      <c r="C27" s="25"/>
      <c r="D27" s="25"/>
      <c r="E27" s="25"/>
      <c r="F27" s="25"/>
      <c r="G27" s="25"/>
      <c r="H27" s="28" t="s">
        <v>121</v>
      </c>
      <c r="I27" s="340"/>
      <c r="J27" s="25"/>
      <c r="K27" s="25"/>
      <c r="L27" s="25"/>
      <c r="M27" s="25"/>
      <c r="N27" s="25"/>
      <c r="O27" s="28">
        <v>2</v>
      </c>
      <c r="P27" s="25"/>
      <c r="Q27" s="25"/>
      <c r="R27" s="25"/>
      <c r="S27" s="25"/>
      <c r="T27" s="25"/>
      <c r="U27" s="25"/>
      <c r="V27" s="25"/>
      <c r="W27" s="25"/>
      <c r="X27" s="25"/>
      <c r="Y27" s="25"/>
      <c r="Z27" s="25"/>
      <c r="AA27" s="25"/>
      <c r="AB27" s="25"/>
      <c r="AC27" s="25"/>
      <c r="AD27" s="25"/>
      <c r="AE27" s="19"/>
      <c r="AF27" s="19"/>
      <c r="AM27" s="4"/>
      <c r="AN27" s="4"/>
      <c r="AO27" s="4"/>
      <c r="BH27" s="4"/>
      <c r="BI27" s="4"/>
      <c r="BJ27" s="4"/>
      <c r="CC27" s="4"/>
      <c r="CD27" s="4"/>
      <c r="CE27" s="4"/>
      <c r="CX27" s="4"/>
      <c r="CY27" s="4"/>
      <c r="CZ27" s="4"/>
      <c r="DS27" s="4"/>
      <c r="DT27" s="4"/>
      <c r="DU27" s="4"/>
      <c r="EN27" s="4"/>
      <c r="EO27" s="4"/>
      <c r="EP27" s="4"/>
      <c r="FI27" s="4"/>
      <c r="FJ27" s="4"/>
      <c r="FK27" s="4"/>
    </row>
    <row r="28" spans="1:167" s="2" customFormat="1">
      <c r="A28" s="5">
        <v>0.59375</v>
      </c>
      <c r="B28" s="25"/>
      <c r="C28" s="25"/>
      <c r="D28" s="25"/>
      <c r="E28" s="25"/>
      <c r="F28" s="25"/>
      <c r="G28" s="25"/>
      <c r="H28" s="25"/>
      <c r="I28" s="340"/>
      <c r="J28" s="25"/>
      <c r="K28" s="25"/>
      <c r="L28" s="25"/>
      <c r="M28" s="25"/>
      <c r="N28" s="25"/>
      <c r="O28" s="25"/>
      <c r="P28" s="25"/>
      <c r="Q28" s="25"/>
      <c r="R28" s="25"/>
      <c r="S28" s="25"/>
      <c r="T28" s="25"/>
      <c r="U28" s="25"/>
      <c r="V28" s="41"/>
      <c r="W28" s="25"/>
      <c r="X28" s="25"/>
      <c r="Y28" s="25"/>
      <c r="Z28" s="25"/>
      <c r="AA28" s="25"/>
      <c r="AB28" s="25"/>
      <c r="AC28" s="25"/>
      <c r="AD28" s="25"/>
      <c r="AE28" s="19"/>
      <c r="AF28" s="19"/>
      <c r="AM28" s="4"/>
      <c r="AN28" s="4"/>
      <c r="AO28" s="4"/>
      <c r="BH28" s="4"/>
      <c r="BI28" s="4"/>
      <c r="BJ28" s="4"/>
      <c r="CC28" s="4"/>
      <c r="CD28" s="4"/>
      <c r="CE28" s="4"/>
      <c r="CX28" s="4"/>
      <c r="CY28" s="4"/>
      <c r="CZ28" s="4"/>
      <c r="DS28" s="4"/>
      <c r="DT28" s="4"/>
      <c r="DU28" s="4"/>
      <c r="EN28" s="4"/>
      <c r="EO28" s="4"/>
      <c r="EP28" s="4"/>
      <c r="FI28" s="4"/>
      <c r="FJ28" s="4"/>
      <c r="FK28" s="4"/>
    </row>
    <row r="29" spans="1:167" s="2" customFormat="1">
      <c r="A29" s="5">
        <v>0.60416666666666696</v>
      </c>
      <c r="B29" s="25"/>
      <c r="C29" s="25"/>
      <c r="D29" s="25"/>
      <c r="E29" s="25"/>
      <c r="F29" s="25"/>
      <c r="G29" s="25"/>
      <c r="H29" s="25"/>
      <c r="I29" s="340"/>
      <c r="J29" s="25"/>
      <c r="K29" s="25"/>
      <c r="L29" s="25"/>
      <c r="M29" s="25"/>
      <c r="N29" s="25"/>
      <c r="O29" s="28">
        <v>3</v>
      </c>
      <c r="P29" s="25"/>
      <c r="Q29" s="25"/>
      <c r="R29" s="25"/>
      <c r="S29" s="25"/>
      <c r="T29" s="25"/>
      <c r="U29" s="25"/>
      <c r="V29" s="132">
        <v>4</v>
      </c>
      <c r="W29" s="25"/>
      <c r="X29" s="25"/>
      <c r="Y29" s="25"/>
      <c r="Z29" s="25"/>
      <c r="AA29" s="25"/>
      <c r="AB29" s="25"/>
      <c r="AC29" s="25"/>
      <c r="AD29" s="25"/>
      <c r="AE29" s="19"/>
      <c r="AF29" s="19"/>
      <c r="AM29" s="4"/>
      <c r="AN29" s="4"/>
      <c r="AO29" s="4"/>
      <c r="BH29" s="4"/>
      <c r="BI29" s="4"/>
      <c r="BJ29" s="4"/>
      <c r="CC29" s="4"/>
      <c r="CD29" s="4"/>
      <c r="CE29" s="4"/>
      <c r="CX29" s="4"/>
      <c r="CY29" s="4"/>
      <c r="CZ29" s="4"/>
      <c r="DS29" s="4"/>
      <c r="DT29" s="4"/>
      <c r="DU29" s="4"/>
      <c r="EN29" s="4"/>
      <c r="EO29" s="4"/>
      <c r="EP29" s="4"/>
      <c r="FI29" s="4"/>
      <c r="FJ29" s="4"/>
      <c r="FK29" s="4"/>
    </row>
    <row r="30" spans="1:167" s="2" customFormat="1">
      <c r="A30" s="5">
        <v>0.61458333333333304</v>
      </c>
      <c r="B30" s="25"/>
      <c r="C30" s="25"/>
      <c r="D30" s="25"/>
      <c r="E30" s="25"/>
      <c r="F30" s="25"/>
      <c r="G30" s="25"/>
      <c r="H30" s="25"/>
      <c r="I30" s="340"/>
      <c r="J30" s="25"/>
      <c r="K30" s="25"/>
      <c r="L30" s="25"/>
      <c r="M30" s="25"/>
      <c r="N30" s="25"/>
      <c r="O30" s="25"/>
      <c r="P30" s="25"/>
      <c r="Q30" s="25"/>
      <c r="R30" s="25"/>
      <c r="S30" s="25"/>
      <c r="T30" s="25"/>
      <c r="U30" s="25"/>
      <c r="V30" s="25"/>
      <c r="W30" s="25"/>
      <c r="X30" s="25"/>
      <c r="Y30" s="25"/>
      <c r="Z30" s="25"/>
      <c r="AA30" s="25"/>
      <c r="AB30" s="25"/>
      <c r="AC30" s="25"/>
      <c r="AD30" s="25"/>
      <c r="AE30" s="19"/>
      <c r="AF30" s="19"/>
      <c r="BH30" s="4"/>
      <c r="BI30" s="4"/>
      <c r="BJ30" s="4"/>
      <c r="CC30" s="4"/>
      <c r="CD30" s="4"/>
      <c r="CE30" s="4"/>
      <c r="CX30" s="4"/>
      <c r="CY30" s="4"/>
      <c r="CZ30" s="4"/>
      <c r="DS30" s="4"/>
      <c r="DT30" s="4"/>
      <c r="DU30" s="4"/>
      <c r="EN30" s="4"/>
      <c r="EO30" s="4"/>
      <c r="EP30" s="4"/>
      <c r="FI30" s="4"/>
      <c r="FJ30" s="4"/>
      <c r="FK30" s="4"/>
    </row>
    <row r="31" spans="1:167" s="2" customFormat="1">
      <c r="A31" s="5">
        <v>0.625</v>
      </c>
      <c r="B31" s="25"/>
      <c r="C31" s="25"/>
      <c r="D31" s="25"/>
      <c r="E31" s="25"/>
      <c r="F31" s="25"/>
      <c r="G31" s="25"/>
      <c r="H31" s="25"/>
      <c r="I31" s="340"/>
      <c r="J31" s="25"/>
      <c r="K31" s="25"/>
      <c r="L31" s="25"/>
      <c r="M31" s="25"/>
      <c r="N31" s="25"/>
      <c r="O31" s="28">
        <v>3</v>
      </c>
      <c r="P31" s="25"/>
      <c r="Q31" s="25"/>
      <c r="R31" s="25"/>
      <c r="S31" s="25"/>
      <c r="T31" s="25"/>
      <c r="U31" s="28">
        <v>2</v>
      </c>
      <c r="V31" s="132">
        <v>4</v>
      </c>
      <c r="W31" s="25"/>
      <c r="X31" s="25"/>
      <c r="Y31" s="25"/>
      <c r="Z31" s="25"/>
      <c r="AA31" s="25"/>
      <c r="AB31" s="25"/>
      <c r="AC31" s="25"/>
      <c r="AD31" s="25"/>
      <c r="AE31" s="19"/>
      <c r="AF31" s="19"/>
      <c r="AM31" s="4"/>
      <c r="AN31" s="4"/>
      <c r="AO31" s="4"/>
      <c r="BH31" s="4"/>
      <c r="BI31" s="4"/>
      <c r="BJ31" s="4"/>
      <c r="CC31" s="4"/>
      <c r="CD31" s="4"/>
      <c r="CE31" s="4"/>
      <c r="CX31" s="4"/>
      <c r="CY31" s="4"/>
      <c r="CZ31" s="4"/>
      <c r="DS31" s="4"/>
      <c r="DT31" s="4"/>
      <c r="DU31" s="4"/>
      <c r="EN31" s="4"/>
      <c r="EO31" s="4"/>
      <c r="EP31" s="4"/>
      <c r="FI31" s="4"/>
      <c r="FJ31" s="4"/>
      <c r="FK31" s="4"/>
    </row>
    <row r="32" spans="1:167" s="2" customFormat="1">
      <c r="A32" s="5">
        <v>0.63541666666666696</v>
      </c>
      <c r="B32" s="25"/>
      <c r="C32" s="25"/>
      <c r="D32" s="25"/>
      <c r="E32" s="25"/>
      <c r="F32" s="25"/>
      <c r="G32" s="25"/>
      <c r="H32" s="25"/>
      <c r="I32" s="340"/>
      <c r="J32" s="25"/>
      <c r="K32" s="25"/>
      <c r="L32" s="25"/>
      <c r="M32" s="25"/>
      <c r="N32" s="25"/>
      <c r="O32" s="25"/>
      <c r="P32" s="25"/>
      <c r="Q32" s="25"/>
      <c r="R32" s="25"/>
      <c r="S32" s="25"/>
      <c r="T32" s="25"/>
      <c r="U32" s="25"/>
      <c r="V32" s="25"/>
      <c r="W32" s="25"/>
      <c r="X32" s="25"/>
      <c r="Y32" s="25"/>
      <c r="Z32" s="25"/>
      <c r="AA32" s="25"/>
      <c r="AB32" s="25"/>
      <c r="AC32" s="25"/>
      <c r="AD32" s="25"/>
      <c r="AE32" s="19"/>
      <c r="AF32" s="19"/>
      <c r="AM32" s="4"/>
      <c r="AN32" s="4"/>
      <c r="AO32" s="4"/>
      <c r="BH32" s="4"/>
      <c r="BI32" s="4"/>
      <c r="BJ32" s="4"/>
      <c r="CC32" s="4"/>
      <c r="CD32" s="4"/>
      <c r="CE32" s="4"/>
      <c r="CX32" s="4"/>
      <c r="CY32" s="4"/>
      <c r="CZ32" s="4"/>
      <c r="DS32" s="4"/>
      <c r="DT32" s="4"/>
      <c r="DU32" s="4"/>
      <c r="EN32" s="4"/>
      <c r="EO32" s="4"/>
      <c r="EP32" s="4"/>
      <c r="FI32" s="4"/>
      <c r="FJ32" s="4"/>
      <c r="FK32" s="4"/>
    </row>
    <row r="33" spans="1:167" s="2" customFormat="1">
      <c r="A33" s="5">
        <v>0.64583333333333404</v>
      </c>
      <c r="B33" s="25"/>
      <c r="C33" s="25"/>
      <c r="D33" s="25"/>
      <c r="E33" s="25"/>
      <c r="F33" s="25"/>
      <c r="G33" s="25"/>
      <c r="H33" s="25"/>
      <c r="I33" s="340"/>
      <c r="J33" s="25"/>
      <c r="K33" s="25"/>
      <c r="L33" s="25"/>
      <c r="M33" s="25"/>
      <c r="N33" s="25"/>
      <c r="O33" s="28">
        <v>2</v>
      </c>
      <c r="P33" s="25"/>
      <c r="Q33" s="28">
        <v>3</v>
      </c>
      <c r="R33" s="25"/>
      <c r="S33" s="25"/>
      <c r="T33" s="25"/>
      <c r="U33" s="25"/>
      <c r="V33" s="25"/>
      <c r="W33" s="25"/>
      <c r="X33" s="28">
        <v>3</v>
      </c>
      <c r="Y33" s="25"/>
      <c r="Z33" s="25"/>
      <c r="AA33" s="25"/>
      <c r="AB33" s="25"/>
      <c r="AC33" s="25"/>
      <c r="AD33" s="25"/>
      <c r="AE33" s="19"/>
      <c r="AF33" s="19"/>
      <c r="AM33" s="4"/>
      <c r="AN33" s="4"/>
      <c r="AO33" s="4"/>
      <c r="BH33" s="4"/>
      <c r="BI33" s="4"/>
      <c r="BJ33" s="4"/>
      <c r="CC33" s="4"/>
      <c r="CD33" s="4"/>
      <c r="CE33" s="4"/>
      <c r="CX33" s="4"/>
      <c r="CY33" s="4"/>
      <c r="CZ33" s="4"/>
      <c r="DS33" s="4"/>
      <c r="DT33" s="4"/>
      <c r="DU33" s="4"/>
      <c r="EN33" s="4"/>
      <c r="EO33" s="4"/>
      <c r="EP33" s="4"/>
      <c r="FI33" s="4"/>
      <c r="FJ33" s="4"/>
      <c r="FK33" s="4"/>
    </row>
    <row r="34" spans="1:167" s="2" customFormat="1">
      <c r="A34" s="5">
        <v>0.65625</v>
      </c>
      <c r="B34" s="25"/>
      <c r="C34" s="25"/>
      <c r="D34" s="25"/>
      <c r="E34" s="25"/>
      <c r="F34" s="25"/>
      <c r="G34" s="25"/>
      <c r="H34" s="25"/>
      <c r="I34" s="340"/>
      <c r="J34" s="25"/>
      <c r="K34" s="25"/>
      <c r="L34" s="25"/>
      <c r="M34" s="25"/>
      <c r="N34" s="25"/>
      <c r="O34" s="25"/>
      <c r="P34" s="25"/>
      <c r="Q34" s="25"/>
      <c r="R34" s="25"/>
      <c r="S34" s="25"/>
      <c r="T34" s="25"/>
      <c r="U34" s="25"/>
      <c r="V34" s="25"/>
      <c r="W34" s="25"/>
      <c r="X34" s="25"/>
      <c r="Y34" s="25"/>
      <c r="Z34" s="25"/>
      <c r="AA34" s="25"/>
      <c r="AB34" s="25"/>
      <c r="AC34" s="25"/>
      <c r="AD34" s="25"/>
      <c r="AE34" s="19"/>
      <c r="AF34" s="19"/>
      <c r="AM34" s="4"/>
      <c r="AN34" s="4"/>
      <c r="AO34" s="4"/>
      <c r="BH34" s="4"/>
      <c r="BI34" s="4"/>
      <c r="BJ34" s="4"/>
      <c r="CC34" s="4"/>
      <c r="CD34" s="4"/>
      <c r="CE34" s="4"/>
      <c r="CX34" s="4"/>
      <c r="CY34" s="4"/>
      <c r="CZ34" s="4"/>
      <c r="DS34" s="4"/>
      <c r="DT34" s="4"/>
      <c r="DU34" s="4"/>
      <c r="EN34" s="4"/>
      <c r="EO34" s="4"/>
      <c r="EP34" s="4"/>
      <c r="FI34" s="4"/>
      <c r="FJ34" s="4"/>
      <c r="FK34" s="4"/>
    </row>
    <row r="35" spans="1:167" s="2" customFormat="1">
      <c r="A35" s="5">
        <v>0.66666666666666696</v>
      </c>
      <c r="B35" s="25"/>
      <c r="C35" s="25"/>
      <c r="D35" s="25"/>
      <c r="E35" s="25"/>
      <c r="F35" s="25"/>
      <c r="G35" s="25"/>
      <c r="H35" s="25"/>
      <c r="I35" s="340"/>
      <c r="J35" s="25"/>
      <c r="K35" s="25"/>
      <c r="L35" s="25"/>
      <c r="M35" s="25"/>
      <c r="N35" s="25"/>
      <c r="O35" s="28">
        <v>2</v>
      </c>
      <c r="P35" s="25"/>
      <c r="Q35" s="25"/>
      <c r="R35" s="25"/>
      <c r="S35" s="25"/>
      <c r="T35" s="25"/>
      <c r="U35" s="25"/>
      <c r="V35" s="25"/>
      <c r="W35" s="25"/>
      <c r="X35" s="25"/>
      <c r="Y35" s="25"/>
      <c r="Z35" s="25"/>
      <c r="AA35" s="25"/>
      <c r="AB35" s="25"/>
      <c r="AC35" s="25"/>
      <c r="AD35" s="25"/>
      <c r="AE35" s="19"/>
      <c r="AF35" s="19"/>
      <c r="AM35" s="4"/>
      <c r="AN35" s="4"/>
      <c r="AO35" s="4"/>
      <c r="BH35" s="4"/>
      <c r="BI35" s="4"/>
      <c r="BJ35" s="4"/>
      <c r="CC35" s="4"/>
      <c r="CD35" s="4"/>
      <c r="CE35" s="4"/>
      <c r="CX35" s="4"/>
      <c r="CY35" s="4"/>
      <c r="CZ35" s="4"/>
      <c r="DS35" s="4"/>
      <c r="DT35" s="4"/>
      <c r="DU35" s="4"/>
      <c r="EN35" s="4"/>
      <c r="EO35" s="4"/>
      <c r="EP35" s="4"/>
      <c r="FI35" s="4"/>
      <c r="FJ35" s="4"/>
      <c r="FK35" s="4"/>
    </row>
    <row r="36" spans="1:167" s="2" customFormat="1">
      <c r="A36" s="5">
        <v>0.67708333333333404</v>
      </c>
      <c r="B36" s="25"/>
      <c r="C36" s="25"/>
      <c r="D36" s="25"/>
      <c r="E36" s="25"/>
      <c r="F36" s="25"/>
      <c r="G36" s="25"/>
      <c r="H36" s="25"/>
      <c r="I36" s="340"/>
      <c r="J36" s="25"/>
      <c r="K36" s="25"/>
      <c r="L36" s="25"/>
      <c r="M36" s="25"/>
      <c r="N36" s="25"/>
      <c r="O36" s="25"/>
      <c r="P36" s="25"/>
      <c r="Q36" s="25"/>
      <c r="R36" s="25"/>
      <c r="S36" s="25"/>
      <c r="T36" s="25"/>
      <c r="U36" s="25"/>
      <c r="V36" s="25"/>
      <c r="W36" s="25"/>
      <c r="X36" s="25"/>
      <c r="Y36" s="25"/>
      <c r="Z36" s="25"/>
      <c r="AA36" s="25"/>
      <c r="AB36" s="25"/>
      <c r="AC36" s="25"/>
      <c r="AD36" s="25"/>
      <c r="AE36" s="19"/>
      <c r="AF36" s="19"/>
      <c r="AM36" s="4"/>
      <c r="AN36" s="4"/>
      <c r="AO36" s="4"/>
      <c r="BH36" s="4"/>
      <c r="BI36" s="4"/>
      <c r="BJ36" s="4"/>
      <c r="CC36" s="4"/>
      <c r="CD36" s="4"/>
      <c r="CE36" s="4"/>
      <c r="CX36" s="4"/>
      <c r="CY36" s="4"/>
      <c r="CZ36" s="4"/>
      <c r="DS36" s="4"/>
      <c r="DT36" s="4"/>
      <c r="DU36" s="4"/>
      <c r="EN36" s="4"/>
      <c r="EO36" s="4"/>
      <c r="EP36" s="4"/>
      <c r="FI36" s="4"/>
      <c r="FJ36" s="4"/>
      <c r="FK36" s="4"/>
    </row>
    <row r="37" spans="1:167" s="2" customFormat="1">
      <c r="A37" s="5">
        <v>0.6875</v>
      </c>
      <c r="B37" s="25"/>
      <c r="C37" s="25"/>
      <c r="D37" s="25"/>
      <c r="E37" s="25"/>
      <c r="F37" s="25"/>
      <c r="G37" s="25"/>
      <c r="H37" s="25"/>
      <c r="I37" s="340"/>
      <c r="J37" s="25"/>
      <c r="K37" s="25"/>
      <c r="L37" s="25"/>
      <c r="M37" s="25"/>
      <c r="N37" s="25"/>
      <c r="O37" s="28">
        <v>2</v>
      </c>
      <c r="P37" s="25"/>
      <c r="Q37" s="25"/>
      <c r="R37" s="25"/>
      <c r="S37" s="25"/>
      <c r="T37" s="25"/>
      <c r="U37" s="25"/>
      <c r="V37" s="25"/>
      <c r="W37" s="25"/>
      <c r="X37" s="25"/>
      <c r="Y37" s="25"/>
      <c r="Z37" s="25"/>
      <c r="AA37" s="25"/>
      <c r="AB37" s="25"/>
      <c r="AC37" s="25"/>
      <c r="AD37" s="25"/>
      <c r="AE37" s="19"/>
      <c r="AF37" s="19"/>
      <c r="AM37" s="4"/>
      <c r="AN37" s="4"/>
      <c r="AO37" s="4"/>
      <c r="BH37" s="4"/>
      <c r="BI37" s="4"/>
      <c r="BJ37" s="4"/>
      <c r="CC37" s="4"/>
      <c r="CD37" s="4"/>
      <c r="CE37" s="4"/>
      <c r="CX37" s="4"/>
      <c r="CY37" s="4"/>
      <c r="CZ37" s="4"/>
      <c r="DS37" s="4"/>
      <c r="DT37" s="4"/>
      <c r="DU37" s="4"/>
      <c r="EN37" s="4"/>
      <c r="EO37" s="4"/>
      <c r="EP37" s="4"/>
      <c r="FI37" s="4"/>
      <c r="FJ37" s="4"/>
      <c r="FK37" s="4"/>
    </row>
    <row r="38" spans="1:167" s="2" customFormat="1">
      <c r="A38" s="5">
        <v>0.69791666666666696</v>
      </c>
      <c r="B38" s="25"/>
      <c r="C38" s="25"/>
      <c r="D38" s="25"/>
      <c r="E38" s="25"/>
      <c r="F38" s="25"/>
      <c r="G38" s="25"/>
      <c r="H38" s="132">
        <v>2</v>
      </c>
      <c r="I38" s="340"/>
      <c r="J38" s="25"/>
      <c r="K38" s="25"/>
      <c r="L38" s="25"/>
      <c r="M38" s="25"/>
      <c r="N38" s="25"/>
      <c r="O38" s="25"/>
      <c r="P38" s="25"/>
      <c r="Q38" s="25"/>
      <c r="R38" s="25"/>
      <c r="S38" s="25"/>
      <c r="T38" s="25"/>
      <c r="U38" s="25"/>
      <c r="V38" s="25"/>
      <c r="W38" s="25"/>
      <c r="X38" s="25"/>
      <c r="Y38" s="25"/>
      <c r="Z38" s="25"/>
      <c r="AA38" s="25"/>
      <c r="AB38" s="25"/>
      <c r="AC38" s="25"/>
      <c r="AD38" s="25"/>
      <c r="AE38" s="19"/>
      <c r="AF38" s="19"/>
      <c r="AM38" s="4"/>
      <c r="AN38" s="4"/>
      <c r="AO38" s="4"/>
      <c r="BH38" s="4"/>
      <c r="BI38" s="4"/>
      <c r="BJ38" s="4"/>
      <c r="CC38" s="4"/>
      <c r="CD38" s="4"/>
      <c r="CE38" s="4"/>
      <c r="CX38" s="4"/>
      <c r="CY38" s="4"/>
      <c r="CZ38" s="4"/>
      <c r="DS38" s="4"/>
      <c r="DT38" s="4"/>
      <c r="DU38" s="4"/>
      <c r="EN38" s="4"/>
      <c r="EO38" s="4"/>
      <c r="EP38" s="4"/>
      <c r="FI38" s="4"/>
      <c r="FJ38" s="4"/>
      <c r="FK38" s="4"/>
    </row>
    <row r="39" spans="1:167" s="2" customFormat="1">
      <c r="A39" s="5">
        <v>0.70833333333333404</v>
      </c>
      <c r="B39" s="25"/>
      <c r="C39" s="25"/>
      <c r="D39" s="25"/>
      <c r="E39" s="25"/>
      <c r="F39" s="41"/>
      <c r="G39" s="25"/>
      <c r="H39" s="25"/>
      <c r="I39" s="340"/>
      <c r="J39" s="25"/>
      <c r="K39" s="25"/>
      <c r="L39" s="25"/>
      <c r="M39" s="25"/>
      <c r="N39" s="25"/>
      <c r="O39" s="25"/>
      <c r="P39" s="25"/>
      <c r="Q39" s="25"/>
      <c r="R39" s="25"/>
      <c r="S39" s="25"/>
      <c r="T39" s="25"/>
      <c r="U39" s="25"/>
      <c r="V39" s="25"/>
      <c r="W39" s="25"/>
      <c r="X39" s="25"/>
      <c r="Y39" s="25"/>
      <c r="Z39" s="25"/>
      <c r="AA39" s="25"/>
      <c r="AB39" s="25"/>
      <c r="AC39" s="25"/>
      <c r="AD39" s="25"/>
      <c r="AE39" s="19"/>
      <c r="AF39" s="19"/>
      <c r="AM39" s="4"/>
      <c r="AN39" s="4"/>
      <c r="AO39" s="4"/>
      <c r="BH39" s="4"/>
      <c r="BI39" s="4"/>
      <c r="BJ39" s="4"/>
      <c r="CC39" s="4"/>
      <c r="CD39" s="4"/>
      <c r="CE39" s="4"/>
      <c r="CX39" s="4"/>
      <c r="CY39" s="4"/>
      <c r="CZ39" s="4"/>
      <c r="DS39" s="4"/>
      <c r="DT39" s="4"/>
      <c r="DU39" s="4"/>
      <c r="EN39" s="4"/>
      <c r="EO39" s="4"/>
      <c r="EP39" s="4"/>
      <c r="FI39" s="4"/>
      <c r="FJ39" s="4"/>
      <c r="FK39" s="4"/>
    </row>
    <row r="40" spans="1:167" s="2" customFormat="1">
      <c r="A40" s="5">
        <v>0.71875</v>
      </c>
      <c r="B40" s="41"/>
      <c r="C40" s="25"/>
      <c r="D40" s="25"/>
      <c r="E40" s="25"/>
      <c r="F40" s="132">
        <v>3</v>
      </c>
      <c r="G40" s="25"/>
      <c r="H40" s="25"/>
      <c r="I40" s="340"/>
      <c r="J40" s="25"/>
      <c r="K40" s="25"/>
      <c r="L40" s="25"/>
      <c r="M40" s="25"/>
      <c r="N40" s="25"/>
      <c r="O40" s="25"/>
      <c r="P40" s="25"/>
      <c r="Q40" s="25"/>
      <c r="R40" s="25"/>
      <c r="S40" s="25"/>
      <c r="T40" s="25"/>
      <c r="U40" s="25"/>
      <c r="V40" s="25"/>
      <c r="W40" s="25"/>
      <c r="X40" s="25"/>
      <c r="Y40" s="25"/>
      <c r="Z40" s="25"/>
      <c r="AA40" s="25"/>
      <c r="AB40" s="25"/>
      <c r="AC40" s="25"/>
      <c r="AD40" s="25"/>
      <c r="AE40" s="19"/>
      <c r="AF40" s="19"/>
      <c r="AM40" s="4"/>
      <c r="AN40" s="4"/>
      <c r="AO40" s="4"/>
      <c r="BH40" s="4"/>
      <c r="BI40" s="4"/>
      <c r="BJ40" s="4"/>
      <c r="CC40" s="4"/>
      <c r="CD40" s="4"/>
      <c r="CE40" s="4"/>
      <c r="CX40" s="4"/>
      <c r="CY40" s="4"/>
      <c r="CZ40" s="4"/>
      <c r="DS40" s="4"/>
      <c r="DT40" s="4"/>
      <c r="DU40" s="4"/>
      <c r="EN40" s="4"/>
      <c r="EO40" s="4"/>
      <c r="EP40" s="4"/>
      <c r="FI40" s="4"/>
      <c r="FJ40" s="4"/>
      <c r="FK40" s="4"/>
    </row>
    <row r="41" spans="1:167" s="2" customFormat="1">
      <c r="A41" s="5">
        <v>0.72916666666666696</v>
      </c>
      <c r="B41" s="132" t="s">
        <v>121</v>
      </c>
      <c r="C41" s="25"/>
      <c r="D41" s="25"/>
      <c r="E41" s="25"/>
      <c r="F41" s="25"/>
      <c r="G41" s="25"/>
      <c r="H41" s="25"/>
      <c r="I41" s="340"/>
      <c r="J41" s="25"/>
      <c r="K41" s="25"/>
      <c r="L41" s="25"/>
      <c r="M41" s="25"/>
      <c r="N41" s="28" t="s">
        <v>121</v>
      </c>
      <c r="O41" s="28" t="s">
        <v>121</v>
      </c>
      <c r="P41" s="28" t="s">
        <v>121</v>
      </c>
      <c r="Q41" s="25"/>
      <c r="R41" s="25"/>
      <c r="S41" s="25"/>
      <c r="T41" s="28" t="s">
        <v>121</v>
      </c>
      <c r="U41" s="28">
        <v>1</v>
      </c>
      <c r="V41" s="28">
        <v>1</v>
      </c>
      <c r="W41" s="28">
        <v>1</v>
      </c>
      <c r="X41" s="25"/>
      <c r="Y41" s="25"/>
      <c r="Z41" s="25"/>
      <c r="AA41" s="25"/>
      <c r="AB41" s="25"/>
      <c r="AC41" s="25"/>
      <c r="AD41" s="25"/>
      <c r="AE41" s="19"/>
      <c r="AF41" s="19"/>
      <c r="AM41" s="4"/>
      <c r="AN41" s="4"/>
      <c r="AO41" s="4"/>
      <c r="BH41" s="4"/>
      <c r="BI41" s="4"/>
      <c r="BJ41" s="4"/>
      <c r="CC41" s="4"/>
      <c r="CD41" s="4"/>
      <c r="CE41" s="4"/>
      <c r="CX41" s="4"/>
      <c r="CY41" s="4"/>
      <c r="CZ41" s="4"/>
      <c r="DS41" s="4"/>
      <c r="DT41" s="4"/>
      <c r="DU41" s="4"/>
      <c r="EN41" s="4"/>
      <c r="EO41" s="4"/>
      <c r="EP41" s="4"/>
      <c r="FI41" s="4"/>
      <c r="FJ41" s="4"/>
      <c r="FK41" s="4"/>
    </row>
    <row r="42" spans="1:167" s="2" customFormat="1" ht="12.75" customHeight="1">
      <c r="A42" s="5">
        <v>0.73958333333333404</v>
      </c>
      <c r="B42" s="25"/>
      <c r="C42" s="25"/>
      <c r="D42" s="25"/>
      <c r="E42" s="25"/>
      <c r="F42" s="25"/>
      <c r="G42" s="25"/>
      <c r="H42" s="25"/>
      <c r="I42" s="340"/>
      <c r="J42" s="25"/>
      <c r="K42" s="25"/>
      <c r="L42" s="25"/>
      <c r="M42" s="25"/>
      <c r="N42" s="25"/>
      <c r="O42" s="25"/>
      <c r="P42" s="25"/>
      <c r="Q42" s="25"/>
      <c r="R42" s="25"/>
      <c r="S42" s="25"/>
      <c r="T42" s="25"/>
      <c r="U42" s="25"/>
      <c r="V42" s="25"/>
      <c r="W42" s="25"/>
      <c r="X42" s="25"/>
      <c r="Y42" s="25"/>
      <c r="Z42" s="25"/>
      <c r="AA42" s="25"/>
      <c r="AB42" s="25"/>
      <c r="AC42" s="25"/>
      <c r="AD42" s="25"/>
      <c r="AE42" s="19"/>
      <c r="AF42" s="19"/>
      <c r="AM42" s="4"/>
      <c r="AN42" s="4"/>
      <c r="AO42" s="4"/>
      <c r="BH42" s="4"/>
      <c r="BI42" s="4"/>
      <c r="BJ42" s="4"/>
      <c r="CC42" s="4"/>
      <c r="CD42" s="4"/>
      <c r="CE42" s="4"/>
      <c r="CX42" s="4"/>
      <c r="CY42" s="4"/>
      <c r="CZ42" s="4"/>
      <c r="DS42" s="4"/>
      <c r="DT42" s="4"/>
      <c r="DU42" s="4"/>
      <c r="EN42" s="4"/>
      <c r="EO42" s="4"/>
      <c r="EP42" s="4"/>
      <c r="FI42" s="4"/>
      <c r="FJ42" s="4"/>
      <c r="FK42" s="4"/>
    </row>
    <row r="43" spans="1:167" s="2" customFormat="1" ht="12.75" customHeight="1">
      <c r="A43" s="5">
        <v>0.749999999999998</v>
      </c>
      <c r="B43" s="41"/>
      <c r="C43" s="41"/>
      <c r="D43" s="41"/>
      <c r="E43" s="41"/>
      <c r="F43" s="41"/>
      <c r="G43" s="42" t="s">
        <v>121</v>
      </c>
      <c r="H43" s="41"/>
      <c r="I43" s="344"/>
      <c r="J43" s="41"/>
      <c r="K43" s="41"/>
      <c r="L43" s="41"/>
      <c r="M43" s="41"/>
      <c r="N43" s="41"/>
      <c r="O43" s="41"/>
      <c r="P43" s="41"/>
      <c r="Q43" s="41"/>
      <c r="R43" s="41"/>
      <c r="S43" s="41"/>
      <c r="T43" s="41"/>
      <c r="U43" s="132">
        <v>4</v>
      </c>
      <c r="V43" s="41"/>
      <c r="W43" s="41"/>
      <c r="X43" s="41"/>
      <c r="Y43" s="41"/>
      <c r="Z43" s="41"/>
      <c r="AA43" s="41"/>
      <c r="AB43" s="41"/>
      <c r="AC43" s="41"/>
      <c r="AD43" s="41"/>
      <c r="AE43" s="40"/>
      <c r="AF43" s="40"/>
      <c r="AM43" s="4"/>
      <c r="AN43" s="4"/>
      <c r="AO43" s="4"/>
      <c r="BH43" s="4"/>
      <c r="BI43" s="4"/>
      <c r="BJ43" s="4"/>
      <c r="CC43" s="4"/>
      <c r="CD43" s="4"/>
      <c r="CE43" s="4"/>
      <c r="CX43" s="4"/>
      <c r="CY43" s="4"/>
      <c r="CZ43" s="4"/>
      <c r="DS43" s="4"/>
      <c r="DT43" s="4"/>
      <c r="DU43" s="4"/>
      <c r="EN43" s="4"/>
      <c r="EO43" s="4"/>
      <c r="EP43" s="4"/>
      <c r="FI43" s="4"/>
      <c r="FJ43" s="4"/>
      <c r="FK43" s="4"/>
    </row>
    <row r="44" spans="1:167" s="2" customFormat="1" ht="12.75" customHeight="1">
      <c r="A44" s="5">
        <v>0.76041666666666397</v>
      </c>
      <c r="B44" s="41"/>
      <c r="C44" s="41"/>
      <c r="D44" s="41"/>
      <c r="E44" s="41"/>
      <c r="F44" s="41"/>
      <c r="G44" s="41"/>
      <c r="H44" s="41"/>
      <c r="I44" s="344"/>
      <c r="J44" s="41"/>
      <c r="K44" s="41"/>
      <c r="L44" s="41"/>
      <c r="M44" s="41"/>
      <c r="N44" s="41"/>
      <c r="O44" s="41"/>
      <c r="P44" s="41"/>
      <c r="Q44" s="41"/>
      <c r="R44" s="41"/>
      <c r="S44" s="41"/>
      <c r="T44" s="41"/>
      <c r="U44" s="41"/>
      <c r="V44" s="41"/>
      <c r="W44" s="41"/>
      <c r="X44" s="41"/>
      <c r="Y44" s="41"/>
      <c r="Z44" s="41"/>
      <c r="AA44" s="41"/>
      <c r="AB44" s="41"/>
      <c r="AC44" s="41"/>
      <c r="AD44" s="41"/>
      <c r="AE44" s="40"/>
      <c r="AF44" s="40"/>
      <c r="AM44" s="4"/>
      <c r="AN44" s="4"/>
      <c r="AO44" s="4"/>
      <c r="BH44" s="4"/>
      <c r="BI44" s="4"/>
      <c r="BJ44" s="4"/>
      <c r="CC44" s="4"/>
      <c r="CD44" s="4"/>
      <c r="CE44" s="4"/>
      <c r="CX44" s="4"/>
      <c r="CY44" s="4"/>
      <c r="CZ44" s="4"/>
      <c r="DS44" s="4"/>
      <c r="DT44" s="4"/>
      <c r="DU44" s="4"/>
      <c r="EN44" s="4"/>
      <c r="EO44" s="4"/>
      <c r="EP44" s="4"/>
      <c r="FI44" s="4"/>
      <c r="FJ44" s="4"/>
      <c r="FK44" s="4"/>
    </row>
    <row r="45" spans="1:167" s="2" customFormat="1" ht="12.75" customHeight="1">
      <c r="A45" s="5">
        <v>0.77083333333333004</v>
      </c>
      <c r="B45" s="41"/>
      <c r="C45" s="41"/>
      <c r="D45" s="41"/>
      <c r="E45" s="41"/>
      <c r="F45" s="41"/>
      <c r="G45" s="132" t="s">
        <v>121</v>
      </c>
      <c r="H45" s="41"/>
      <c r="I45" s="344"/>
      <c r="J45" s="41"/>
      <c r="K45" s="41"/>
      <c r="L45" s="41"/>
      <c r="M45" s="41"/>
      <c r="N45" s="41"/>
      <c r="O45" s="41"/>
      <c r="P45" s="41"/>
      <c r="Q45" s="41"/>
      <c r="R45" s="41"/>
      <c r="S45" s="41"/>
      <c r="T45" s="41"/>
      <c r="U45" s="41"/>
      <c r="V45" s="41"/>
      <c r="W45" s="41"/>
      <c r="X45" s="41"/>
      <c r="Y45" s="41"/>
      <c r="Z45" s="41"/>
      <c r="AA45" s="41"/>
      <c r="AB45" s="41"/>
      <c r="AC45" s="41"/>
      <c r="AD45" s="41"/>
      <c r="AE45" s="40"/>
      <c r="AF45" s="40"/>
      <c r="AM45" s="4"/>
      <c r="AN45" s="4"/>
      <c r="AO45" s="4"/>
      <c r="BH45" s="4"/>
      <c r="BI45" s="4"/>
      <c r="BJ45" s="4"/>
      <c r="CC45" s="4"/>
      <c r="CD45" s="4"/>
      <c r="CE45" s="4"/>
      <c r="CX45" s="4"/>
      <c r="CY45" s="4"/>
      <c r="CZ45" s="4"/>
      <c r="DS45" s="4"/>
      <c r="DT45" s="4"/>
      <c r="DU45" s="4"/>
      <c r="EN45" s="4"/>
      <c r="EO45" s="4"/>
      <c r="EP45" s="4"/>
      <c r="FI45" s="4"/>
      <c r="FJ45" s="4"/>
      <c r="FK45" s="4"/>
    </row>
    <row r="46" spans="1:167" s="2" customFormat="1" ht="12.75" customHeight="1">
      <c r="A46" s="5">
        <v>0.781249999999996</v>
      </c>
      <c r="B46" s="41"/>
      <c r="C46" s="41"/>
      <c r="D46" s="41"/>
      <c r="E46" s="41"/>
      <c r="F46" s="41"/>
      <c r="G46" s="41"/>
      <c r="H46" s="132" t="s">
        <v>121</v>
      </c>
      <c r="I46" s="344"/>
      <c r="J46" s="41"/>
      <c r="K46" s="41"/>
      <c r="L46" s="41"/>
      <c r="M46" s="41"/>
      <c r="N46" s="41"/>
      <c r="O46" s="41"/>
      <c r="P46" s="41"/>
      <c r="Q46" s="41"/>
      <c r="R46" s="41"/>
      <c r="S46" s="41"/>
      <c r="T46" s="41"/>
      <c r="U46" s="41"/>
      <c r="V46" s="41"/>
      <c r="W46" s="41"/>
      <c r="X46" s="41"/>
      <c r="Y46" s="41"/>
      <c r="Z46" s="41"/>
      <c r="AA46" s="41"/>
      <c r="AB46" s="41"/>
      <c r="AC46" s="41"/>
      <c r="AD46" s="41"/>
      <c r="AE46" s="40"/>
      <c r="AF46" s="40"/>
      <c r="AM46" s="4"/>
      <c r="AN46" s="4"/>
      <c r="AO46" s="4"/>
      <c r="BH46" s="4"/>
      <c r="BI46" s="4"/>
      <c r="BJ46" s="4"/>
      <c r="CC46" s="4"/>
      <c r="CD46" s="4"/>
      <c r="CE46" s="4"/>
      <c r="CX46" s="4"/>
      <c r="CY46" s="4"/>
      <c r="CZ46" s="4"/>
      <c r="DS46" s="4"/>
      <c r="DT46" s="4"/>
      <c r="DU46" s="4"/>
      <c r="EN46" s="4"/>
      <c r="EO46" s="4"/>
      <c r="EP46" s="4"/>
      <c r="FI46" s="4"/>
      <c r="FJ46" s="4"/>
      <c r="FK46" s="4"/>
    </row>
    <row r="47" spans="1:167" s="2" customFormat="1" ht="12.75" customHeight="1">
      <c r="A47" s="5">
        <v>0.79166666666666197</v>
      </c>
      <c r="B47" s="41"/>
      <c r="C47" s="41"/>
      <c r="D47" s="41"/>
      <c r="E47" s="41"/>
      <c r="F47" s="41"/>
      <c r="G47" s="41"/>
      <c r="H47" s="41"/>
      <c r="I47" s="132" t="s">
        <v>121</v>
      </c>
      <c r="J47" s="41"/>
      <c r="K47" s="41"/>
      <c r="L47" s="41"/>
      <c r="M47" s="41"/>
      <c r="N47" s="41"/>
      <c r="O47" s="41"/>
      <c r="P47" s="41"/>
      <c r="Q47" s="41"/>
      <c r="R47" s="41"/>
      <c r="S47" s="41"/>
      <c r="T47" s="41"/>
      <c r="U47" s="41"/>
      <c r="V47" s="41"/>
      <c r="W47" s="41"/>
      <c r="X47" s="41"/>
      <c r="Y47" s="41"/>
      <c r="Z47" s="41"/>
      <c r="AA47" s="41"/>
      <c r="AB47" s="41"/>
      <c r="AC47" s="41"/>
      <c r="AD47" s="41"/>
      <c r="AE47" s="40"/>
      <c r="AF47" s="40"/>
      <c r="AM47" s="4"/>
      <c r="AN47" s="4"/>
      <c r="AO47" s="4"/>
      <c r="BH47" s="4"/>
      <c r="BI47" s="4"/>
      <c r="BJ47" s="4"/>
      <c r="CC47" s="4"/>
      <c r="CD47" s="4"/>
      <c r="CE47" s="4"/>
      <c r="CX47" s="4"/>
      <c r="CY47" s="4"/>
      <c r="CZ47" s="4"/>
      <c r="DS47" s="4"/>
      <c r="DT47" s="4"/>
      <c r="DU47" s="4"/>
      <c r="EN47" s="4"/>
      <c r="EO47" s="4"/>
      <c r="EP47" s="4"/>
      <c r="FI47" s="4"/>
      <c r="FJ47" s="4"/>
      <c r="FK47" s="4"/>
    </row>
    <row r="48" spans="1:167" s="2" customFormat="1" ht="12.75" customHeight="1">
      <c r="A48" s="5">
        <v>0.80208333333332804</v>
      </c>
      <c r="B48" s="41"/>
      <c r="C48" s="41"/>
      <c r="D48" s="41"/>
      <c r="E48" s="41"/>
      <c r="F48" s="41"/>
      <c r="G48" s="41"/>
      <c r="H48" s="41"/>
      <c r="I48" s="344"/>
      <c r="J48" s="41"/>
      <c r="K48" s="41"/>
      <c r="L48" s="41"/>
      <c r="M48" s="41"/>
      <c r="N48" s="41"/>
      <c r="O48" s="41"/>
      <c r="P48" s="41"/>
      <c r="Q48" s="41"/>
      <c r="R48" s="41"/>
      <c r="S48" s="41"/>
      <c r="T48" s="41"/>
      <c r="U48" s="41"/>
      <c r="V48" s="41"/>
      <c r="W48" s="41"/>
      <c r="X48" s="41"/>
      <c r="Y48" s="41"/>
      <c r="Z48" s="41"/>
      <c r="AA48" s="41"/>
      <c r="AB48" s="41"/>
      <c r="AC48" s="41"/>
      <c r="AD48" s="41"/>
      <c r="AE48" s="40"/>
      <c r="AF48" s="40"/>
      <c r="AM48" s="4"/>
      <c r="AN48" s="4"/>
      <c r="AO48" s="4"/>
      <c r="BH48" s="4"/>
      <c r="BI48" s="4"/>
      <c r="BJ48" s="4"/>
      <c r="CC48" s="4"/>
      <c r="CD48" s="4"/>
      <c r="CE48" s="4"/>
      <c r="CX48" s="4"/>
      <c r="CY48" s="4"/>
      <c r="CZ48" s="4"/>
      <c r="DS48" s="4"/>
      <c r="DT48" s="4"/>
      <c r="DU48" s="4"/>
      <c r="EN48" s="4"/>
      <c r="EO48" s="4"/>
      <c r="EP48" s="4"/>
      <c r="FI48" s="4"/>
      <c r="FJ48" s="4"/>
      <c r="FK48" s="4"/>
    </row>
    <row r="49" spans="1:167" s="2" customFormat="1" ht="12.75" customHeight="1">
      <c r="A49" s="5">
        <v>0.812499999999994</v>
      </c>
      <c r="B49" s="41"/>
      <c r="C49" s="41"/>
      <c r="D49" s="41"/>
      <c r="E49" s="41"/>
      <c r="F49" s="41"/>
      <c r="G49" s="41"/>
      <c r="H49" s="41"/>
      <c r="I49" s="344"/>
      <c r="J49" s="41"/>
      <c r="K49" s="41"/>
      <c r="L49" s="41"/>
      <c r="M49" s="41"/>
      <c r="N49" s="41"/>
      <c r="O49" s="41"/>
      <c r="P49" s="41"/>
      <c r="Q49" s="41"/>
      <c r="R49" s="41"/>
      <c r="S49" s="41"/>
      <c r="T49" s="41"/>
      <c r="U49" s="41"/>
      <c r="V49" s="41"/>
      <c r="W49" s="41"/>
      <c r="X49" s="41"/>
      <c r="Y49" s="41"/>
      <c r="Z49" s="41"/>
      <c r="AA49" s="41"/>
      <c r="AB49" s="41"/>
      <c r="AC49" s="41"/>
      <c r="AD49" s="41"/>
      <c r="AE49" s="40"/>
      <c r="AF49" s="40"/>
      <c r="AM49" s="4"/>
      <c r="AN49" s="4"/>
      <c r="AO49" s="4"/>
      <c r="BH49" s="4"/>
      <c r="BI49" s="4"/>
      <c r="BJ49" s="4"/>
      <c r="CC49" s="4"/>
      <c r="CD49" s="4"/>
      <c r="CE49" s="4"/>
      <c r="CX49" s="4"/>
      <c r="CY49" s="4"/>
      <c r="CZ49" s="4"/>
      <c r="DS49" s="4"/>
      <c r="DT49" s="4"/>
      <c r="DU49" s="4"/>
      <c r="EN49" s="4"/>
      <c r="EO49" s="4"/>
      <c r="EP49" s="4"/>
      <c r="FI49" s="4"/>
      <c r="FJ49" s="4"/>
      <c r="FK49" s="4"/>
    </row>
    <row r="50" spans="1:167" s="2" customFormat="1" ht="12.75" customHeight="1">
      <c r="A50" s="5">
        <v>0.82291666666665997</v>
      </c>
      <c r="B50" s="41"/>
      <c r="C50" s="41"/>
      <c r="D50" s="41"/>
      <c r="E50" s="41"/>
      <c r="F50" s="41"/>
      <c r="G50" s="41"/>
      <c r="H50" s="41"/>
      <c r="I50" s="344"/>
      <c r="J50" s="41"/>
      <c r="K50" s="41"/>
      <c r="L50" s="41"/>
      <c r="M50" s="41"/>
      <c r="N50" s="41"/>
      <c r="O50" s="41"/>
      <c r="P50" s="41"/>
      <c r="Q50" s="41"/>
      <c r="R50" s="41"/>
      <c r="S50" s="41"/>
      <c r="T50" s="41"/>
      <c r="U50" s="41"/>
      <c r="V50" s="41"/>
      <c r="W50" s="41"/>
      <c r="X50" s="41"/>
      <c r="Y50" s="41"/>
      <c r="Z50" s="41"/>
      <c r="AA50" s="41"/>
      <c r="AB50" s="41"/>
      <c r="AC50" s="41"/>
      <c r="AD50" s="41"/>
      <c r="AE50" s="40"/>
      <c r="AF50" s="40"/>
      <c r="AM50" s="4"/>
      <c r="AN50" s="4"/>
      <c r="AO50" s="4"/>
      <c r="BH50" s="4"/>
      <c r="BI50" s="4"/>
      <c r="BJ50" s="4"/>
      <c r="CC50" s="4"/>
      <c r="CD50" s="4"/>
      <c r="CE50" s="4"/>
      <c r="CX50" s="4"/>
      <c r="CY50" s="4"/>
      <c r="CZ50" s="4"/>
      <c r="DS50" s="4"/>
      <c r="DT50" s="4"/>
      <c r="DU50" s="4"/>
      <c r="EN50" s="4"/>
      <c r="EO50" s="4"/>
      <c r="EP50" s="4"/>
      <c r="FI50" s="4"/>
      <c r="FJ50" s="4"/>
      <c r="FK50" s="4"/>
    </row>
    <row r="51" spans="1:167" s="2" customFormat="1" ht="13.5" thickBot="1">
      <c r="A51" s="5">
        <v>0.83333333333332604</v>
      </c>
      <c r="B51" s="27"/>
      <c r="C51" s="27"/>
      <c r="D51" s="27"/>
      <c r="E51" s="27"/>
      <c r="F51" s="27"/>
      <c r="G51" s="27"/>
      <c r="H51" s="27"/>
      <c r="I51" s="345"/>
      <c r="J51" s="27"/>
      <c r="K51" s="27"/>
      <c r="L51" s="27"/>
      <c r="M51" s="27"/>
      <c r="N51" s="27"/>
      <c r="O51" s="27"/>
      <c r="P51" s="27"/>
      <c r="Q51" s="27"/>
      <c r="R51" s="27"/>
      <c r="S51" s="27"/>
      <c r="T51" s="18"/>
      <c r="U51" s="27"/>
      <c r="V51" s="27"/>
      <c r="W51" s="27"/>
      <c r="X51" s="27"/>
      <c r="Y51" s="27"/>
      <c r="Z51" s="27"/>
      <c r="AA51" s="27"/>
      <c r="AB51" s="27"/>
      <c r="AC51" s="27"/>
      <c r="AD51" s="27"/>
      <c r="AE51" s="23"/>
      <c r="AF51" s="23"/>
      <c r="AM51" s="4"/>
      <c r="AN51" s="4"/>
      <c r="AO51" s="4"/>
      <c r="BH51" s="4"/>
      <c r="BI51" s="4"/>
      <c r="BJ51" s="4"/>
      <c r="CC51" s="4"/>
      <c r="CD51" s="4"/>
      <c r="CE51" s="4"/>
      <c r="CX51" s="4"/>
      <c r="CY51" s="4"/>
      <c r="CZ51" s="4"/>
      <c r="DS51" s="4"/>
      <c r="DT51" s="4"/>
      <c r="DU51" s="4"/>
      <c r="EN51" s="4"/>
      <c r="EO51" s="4"/>
      <c r="EP51" s="4"/>
      <c r="FI51" s="4"/>
      <c r="FJ51" s="4"/>
      <c r="FK51" s="4"/>
    </row>
    <row r="52" spans="1:167" s="2" customFormat="1">
      <c r="A52" s="7"/>
      <c r="B52" s="11"/>
      <c r="C52" s="7"/>
      <c r="D52" s="7"/>
      <c r="E52" s="7"/>
      <c r="F52" s="7"/>
      <c r="G52" s="7"/>
      <c r="H52" s="7"/>
      <c r="I52" s="307"/>
      <c r="J52" s="7"/>
      <c r="K52" s="7"/>
      <c r="L52" s="7"/>
      <c r="M52" s="7"/>
      <c r="N52" s="7"/>
      <c r="O52" s="7"/>
      <c r="P52" s="7"/>
      <c r="Q52" s="7"/>
      <c r="R52" s="7"/>
      <c r="S52" s="7"/>
      <c r="T52" s="7"/>
      <c r="U52" s="7"/>
      <c r="V52" s="7"/>
      <c r="W52" s="7"/>
      <c r="X52" s="7"/>
      <c r="Y52" s="7"/>
      <c r="Z52" s="7"/>
      <c r="AA52" s="7"/>
      <c r="AB52" s="7"/>
      <c r="AC52" s="7"/>
      <c r="AD52" s="7"/>
      <c r="AE52" s="7"/>
      <c r="AF52" s="7"/>
    </row>
    <row r="53" spans="1:167" s="2" customFormat="1">
      <c r="A53" s="7"/>
      <c r="B53" s="11"/>
      <c r="C53" s="7"/>
      <c r="D53" s="7"/>
      <c r="E53" s="7"/>
      <c r="F53" s="7"/>
      <c r="G53" s="7"/>
      <c r="H53" s="7"/>
      <c r="I53" s="307"/>
      <c r="J53" s="7"/>
      <c r="K53" s="7"/>
      <c r="L53" s="7"/>
      <c r="M53" s="7"/>
      <c r="N53" s="7"/>
      <c r="O53" s="7"/>
      <c r="P53" s="7"/>
      <c r="Q53" s="7"/>
      <c r="R53" s="7"/>
      <c r="S53" s="7"/>
      <c r="T53" s="7"/>
      <c r="U53" s="7"/>
      <c r="V53" s="7"/>
      <c r="W53" s="7"/>
      <c r="X53" s="7"/>
      <c r="Y53" s="7"/>
      <c r="Z53" s="7"/>
      <c r="AA53" s="7"/>
      <c r="AB53" s="7"/>
      <c r="AC53" s="7"/>
      <c r="AD53" s="7"/>
      <c r="AE53" s="7"/>
      <c r="AF53" s="7"/>
    </row>
    <row r="54" spans="1:167" s="2" customFormat="1">
      <c r="A54" s="7"/>
      <c r="B54" s="11"/>
      <c r="I54" s="307"/>
      <c r="J54" s="7"/>
      <c r="K54" s="681"/>
      <c r="L54" s="681"/>
      <c r="M54" s="681"/>
      <c r="N54" s="681"/>
      <c r="O54" s="681"/>
      <c r="P54" s="7"/>
      <c r="Q54" s="7"/>
      <c r="R54" s="7"/>
      <c r="S54" s="7"/>
      <c r="T54" s="7"/>
      <c r="U54" s="7"/>
      <c r="V54" s="7"/>
      <c r="W54" s="7"/>
      <c r="X54" s="7"/>
      <c r="Y54" s="7"/>
      <c r="Z54" s="7"/>
      <c r="AA54" s="7"/>
      <c r="AB54" s="7"/>
      <c r="AC54" s="7"/>
      <c r="AD54" s="7"/>
      <c r="AE54" s="7"/>
      <c r="AF54" s="7"/>
    </row>
    <row r="55" spans="1:167" s="2" customFormat="1">
      <c r="A55" s="7"/>
      <c r="B55" s="11"/>
      <c r="I55" s="307"/>
      <c r="J55" s="7"/>
      <c r="K55" s="7"/>
      <c r="L55" s="7"/>
      <c r="M55" s="7"/>
      <c r="N55" s="7"/>
      <c r="O55" s="7"/>
      <c r="P55" s="7"/>
      <c r="Q55" s="7"/>
      <c r="R55" s="7"/>
      <c r="S55" s="7"/>
      <c r="T55" s="7"/>
      <c r="U55" s="7"/>
      <c r="V55" s="7"/>
      <c r="W55" s="7"/>
      <c r="X55" s="7"/>
      <c r="Y55" s="7"/>
      <c r="Z55" s="7"/>
      <c r="AA55" s="7"/>
      <c r="AB55" s="7"/>
      <c r="AC55" s="7"/>
      <c r="AD55" s="7"/>
      <c r="AE55" s="7"/>
      <c r="AF55" s="7"/>
    </row>
    <row r="56" spans="1:167" s="2" customFormat="1">
      <c r="A56" s="7"/>
      <c r="B56" s="11"/>
      <c r="I56" s="307"/>
      <c r="J56" s="7"/>
      <c r="K56" s="680"/>
      <c r="L56" s="680"/>
      <c r="M56" s="680"/>
      <c r="N56" s="680"/>
      <c r="O56" s="680"/>
      <c r="P56" s="680"/>
      <c r="Q56" s="680"/>
      <c r="R56" s="680"/>
      <c r="S56" s="680"/>
      <c r="T56" s="680"/>
      <c r="U56" s="7"/>
      <c r="V56" s="7"/>
      <c r="W56" s="7"/>
      <c r="X56" s="7"/>
      <c r="Y56" s="7"/>
      <c r="Z56" s="7"/>
      <c r="AA56" s="7"/>
      <c r="AB56" s="7"/>
      <c r="AC56" s="7"/>
      <c r="AD56" s="7"/>
      <c r="AE56" s="7"/>
      <c r="AF56" s="7"/>
    </row>
    <row r="57" spans="1:167" s="2" customFormat="1">
      <c r="A57" s="7"/>
      <c r="B57" s="11"/>
      <c r="C57" s="7"/>
      <c r="D57" s="7"/>
      <c r="E57" s="7"/>
      <c r="F57" s="7"/>
      <c r="G57" s="7"/>
      <c r="H57" s="7"/>
      <c r="I57" s="307"/>
      <c r="J57" s="7"/>
      <c r="K57" s="7"/>
      <c r="L57" s="7"/>
      <c r="M57" s="7"/>
      <c r="N57" s="7"/>
      <c r="O57" s="7"/>
      <c r="P57" s="7"/>
      <c r="Q57" s="7"/>
      <c r="R57" s="7"/>
      <c r="S57" s="7"/>
      <c r="T57" s="7"/>
      <c r="U57" s="7"/>
      <c r="V57" s="7"/>
      <c r="W57" s="7"/>
      <c r="X57" s="7"/>
      <c r="Y57" s="7"/>
      <c r="Z57" s="7"/>
      <c r="AA57" s="7"/>
      <c r="AB57" s="7"/>
      <c r="AC57" s="7"/>
      <c r="AD57" s="7"/>
      <c r="AE57" s="7"/>
      <c r="AF57" s="7"/>
    </row>
    <row r="58" spans="1:167" s="2" customFormat="1">
      <c r="A58" s="7"/>
      <c r="B58" s="11"/>
      <c r="C58" s="7"/>
      <c r="D58" s="7"/>
      <c r="E58" s="7"/>
      <c r="F58" s="7"/>
      <c r="G58" s="7"/>
      <c r="H58" s="7"/>
      <c r="I58" s="307"/>
      <c r="J58" s="7"/>
      <c r="K58" s="7"/>
      <c r="L58" s="7"/>
      <c r="M58" s="7"/>
      <c r="N58" s="7"/>
      <c r="O58" s="7"/>
      <c r="P58" s="7"/>
      <c r="Q58" s="7"/>
      <c r="R58" s="7"/>
      <c r="S58" s="7"/>
      <c r="T58" s="7"/>
      <c r="U58" s="7"/>
      <c r="V58" s="7"/>
      <c r="W58" s="7"/>
      <c r="X58" s="7"/>
      <c r="Y58" s="7"/>
      <c r="Z58" s="7"/>
      <c r="AA58" s="7"/>
      <c r="AB58" s="7"/>
      <c r="AC58" s="7"/>
      <c r="AD58" s="7"/>
      <c r="AE58" s="7"/>
      <c r="AF58" s="7"/>
    </row>
    <row r="59" spans="1:167" s="2" customFormat="1">
      <c r="A59" s="7"/>
      <c r="B59" s="11"/>
      <c r="C59" s="7"/>
      <c r="D59" s="7"/>
      <c r="E59" s="7"/>
      <c r="F59" s="7"/>
      <c r="G59" s="7"/>
      <c r="H59" s="7"/>
      <c r="I59" s="307"/>
      <c r="J59" s="7"/>
      <c r="K59" s="7"/>
      <c r="L59" s="7"/>
      <c r="M59" s="7"/>
      <c r="N59" s="7"/>
      <c r="O59" s="7"/>
      <c r="P59" s="7"/>
      <c r="Q59" s="7"/>
      <c r="R59" s="7"/>
      <c r="S59" s="7"/>
      <c r="T59" s="7"/>
      <c r="U59" s="7"/>
      <c r="V59" s="7"/>
      <c r="W59" s="7"/>
      <c r="X59" s="7"/>
      <c r="Y59" s="7"/>
      <c r="Z59" s="7"/>
      <c r="AA59" s="7"/>
      <c r="AB59" s="7"/>
      <c r="AC59" s="7"/>
      <c r="AD59" s="7"/>
      <c r="AE59" s="7"/>
      <c r="AF59" s="7"/>
    </row>
    <row r="60" spans="1:167" s="2" customFormat="1">
      <c r="A60" s="7"/>
      <c r="B60" s="11"/>
      <c r="C60" s="7"/>
      <c r="D60" s="7"/>
      <c r="E60" s="7"/>
      <c r="F60" s="7"/>
      <c r="G60" s="7"/>
      <c r="H60" s="7"/>
      <c r="I60" s="307"/>
      <c r="J60" s="7"/>
      <c r="K60" s="7"/>
      <c r="L60" s="7"/>
      <c r="M60" s="7"/>
      <c r="N60" s="7"/>
      <c r="O60" s="7"/>
      <c r="P60" s="7"/>
      <c r="Q60" s="7"/>
      <c r="R60" s="7"/>
      <c r="S60" s="7"/>
      <c r="T60" s="7"/>
      <c r="U60" s="7"/>
      <c r="V60" s="7"/>
      <c r="W60" s="7"/>
      <c r="X60" s="7"/>
      <c r="Y60" s="7"/>
      <c r="Z60" s="7"/>
      <c r="AA60" s="7"/>
      <c r="AB60" s="7"/>
      <c r="AC60" s="7"/>
      <c r="AD60" s="7"/>
      <c r="AE60" s="7"/>
      <c r="AF60" s="7"/>
    </row>
    <row r="61" spans="1:167" s="2" customFormat="1">
      <c r="A61" s="7"/>
      <c r="B61" s="11"/>
      <c r="C61" s="7"/>
      <c r="D61" s="7"/>
      <c r="E61" s="7"/>
      <c r="F61" s="7"/>
      <c r="G61" s="7"/>
      <c r="H61" s="7"/>
      <c r="I61" s="307"/>
      <c r="J61" s="7"/>
      <c r="K61" s="7"/>
      <c r="L61" s="7"/>
      <c r="M61" s="7"/>
      <c r="N61" s="7"/>
      <c r="O61" s="7"/>
      <c r="P61" s="7"/>
      <c r="Q61" s="7"/>
      <c r="R61" s="7"/>
      <c r="S61" s="7"/>
      <c r="T61" s="7"/>
      <c r="U61" s="7"/>
      <c r="V61" s="7"/>
      <c r="W61" s="7"/>
      <c r="X61" s="7"/>
      <c r="Y61" s="7"/>
      <c r="Z61" s="7"/>
      <c r="AA61" s="7"/>
      <c r="AB61" s="7"/>
      <c r="AC61" s="7"/>
      <c r="AD61" s="7"/>
      <c r="AE61" s="7"/>
      <c r="AF61" s="7"/>
    </row>
    <row r="62" spans="1:167" s="2" customFormat="1">
      <c r="A62" s="7"/>
      <c r="B62" s="11"/>
      <c r="C62" s="7"/>
      <c r="D62" s="7"/>
      <c r="E62" s="7"/>
      <c r="F62" s="7"/>
      <c r="G62" s="7"/>
      <c r="H62" s="7"/>
      <c r="I62" s="307"/>
      <c r="J62" s="7"/>
      <c r="K62" s="7"/>
      <c r="L62" s="7"/>
      <c r="M62" s="7"/>
      <c r="N62" s="7"/>
      <c r="O62" s="7"/>
      <c r="P62" s="7"/>
      <c r="Q62" s="7"/>
      <c r="R62" s="7"/>
      <c r="S62" s="7"/>
      <c r="T62" s="7"/>
      <c r="U62" s="7"/>
      <c r="V62" s="7"/>
      <c r="W62" s="7"/>
      <c r="X62" s="7"/>
      <c r="Y62" s="7"/>
      <c r="Z62" s="7"/>
      <c r="AA62" s="7"/>
      <c r="AB62" s="7"/>
      <c r="AC62" s="7"/>
      <c r="AD62" s="7"/>
      <c r="AE62" s="7"/>
      <c r="AF62" s="7"/>
    </row>
    <row r="63" spans="1:167" s="2" customFormat="1">
      <c r="A63" s="7"/>
      <c r="B63" s="11"/>
      <c r="C63" s="7"/>
      <c r="D63" s="7"/>
      <c r="E63" s="7"/>
      <c r="F63" s="7"/>
      <c r="G63" s="7"/>
      <c r="H63" s="7"/>
      <c r="I63" s="307"/>
      <c r="J63" s="7"/>
      <c r="K63" s="7"/>
      <c r="L63" s="7"/>
      <c r="M63" s="7"/>
      <c r="N63" s="7"/>
      <c r="O63" s="7"/>
      <c r="P63" s="7"/>
      <c r="Q63" s="7"/>
      <c r="R63" s="7"/>
      <c r="S63" s="7"/>
      <c r="T63" s="7"/>
      <c r="U63" s="7"/>
      <c r="V63" s="7"/>
      <c r="W63" s="7"/>
      <c r="X63" s="7"/>
      <c r="Y63" s="7"/>
      <c r="Z63" s="7"/>
      <c r="AA63" s="7"/>
      <c r="AB63" s="7"/>
      <c r="AC63" s="7"/>
      <c r="AD63" s="7"/>
      <c r="AE63" s="7"/>
      <c r="AF63" s="7"/>
    </row>
    <row r="64" spans="1:167" s="2" customFormat="1">
      <c r="A64" s="7"/>
      <c r="B64" s="11"/>
      <c r="C64" s="7"/>
      <c r="D64" s="7"/>
      <c r="E64" s="7"/>
      <c r="F64" s="7"/>
      <c r="G64" s="7"/>
      <c r="H64" s="7"/>
      <c r="I64" s="307"/>
      <c r="J64" s="7"/>
      <c r="K64" s="7"/>
      <c r="L64" s="7"/>
      <c r="M64" s="7"/>
      <c r="N64" s="7"/>
      <c r="O64" s="7"/>
      <c r="P64" s="7"/>
      <c r="Q64" s="7"/>
      <c r="R64" s="7"/>
      <c r="S64" s="7"/>
      <c r="T64" s="7"/>
      <c r="U64" s="7"/>
      <c r="V64" s="7"/>
      <c r="W64" s="7"/>
      <c r="X64" s="7"/>
      <c r="Y64" s="7"/>
      <c r="Z64" s="7"/>
      <c r="AA64" s="7"/>
      <c r="AB64" s="7"/>
      <c r="AC64" s="7"/>
      <c r="AD64" s="7"/>
      <c r="AE64" s="7"/>
      <c r="AF64" s="7"/>
    </row>
    <row r="65" spans="1:32" s="2" customFormat="1">
      <c r="A65" s="7"/>
      <c r="B65" s="11"/>
      <c r="C65" s="7"/>
      <c r="D65" s="7"/>
      <c r="E65" s="7"/>
      <c r="F65" s="7"/>
      <c r="G65" s="7"/>
      <c r="H65" s="7"/>
      <c r="I65" s="307"/>
      <c r="J65" s="7"/>
      <c r="K65" s="7"/>
      <c r="L65" s="7"/>
      <c r="M65" s="7"/>
      <c r="N65" s="7"/>
      <c r="O65" s="7"/>
      <c r="P65" s="7"/>
      <c r="Q65" s="7"/>
      <c r="R65" s="7"/>
      <c r="S65" s="7"/>
      <c r="T65" s="7"/>
      <c r="U65" s="7"/>
      <c r="V65" s="7"/>
      <c r="W65" s="7"/>
      <c r="X65" s="7"/>
      <c r="Y65" s="7"/>
      <c r="Z65" s="7"/>
      <c r="AA65" s="7"/>
      <c r="AB65" s="7"/>
      <c r="AC65" s="7"/>
      <c r="AD65" s="7"/>
      <c r="AE65" s="7"/>
      <c r="AF65" s="7"/>
    </row>
    <row r="66" spans="1:32" s="2" customFormat="1">
      <c r="A66" s="7"/>
      <c r="B66" s="11"/>
      <c r="C66" s="7"/>
      <c r="D66" s="7"/>
      <c r="E66" s="7"/>
      <c r="F66" s="7"/>
      <c r="G66" s="7"/>
      <c r="H66" s="7"/>
      <c r="I66" s="307"/>
      <c r="J66" s="7"/>
      <c r="K66" s="7"/>
      <c r="L66" s="7"/>
      <c r="M66" s="7"/>
      <c r="N66" s="7"/>
      <c r="O66" s="7"/>
      <c r="P66" s="7"/>
      <c r="Q66" s="7"/>
      <c r="R66" s="7"/>
      <c r="S66" s="7"/>
      <c r="T66" s="7"/>
      <c r="U66" s="7"/>
      <c r="V66" s="7"/>
      <c r="W66" s="7"/>
      <c r="X66" s="7"/>
      <c r="Y66" s="7"/>
      <c r="Z66" s="7"/>
      <c r="AA66" s="7"/>
      <c r="AB66" s="7"/>
      <c r="AC66" s="7"/>
      <c r="AD66" s="7"/>
      <c r="AE66" s="7"/>
      <c r="AF66" s="7"/>
    </row>
    <row r="67" spans="1:32" s="2" customFormat="1">
      <c r="A67" s="7"/>
      <c r="B67" s="11"/>
      <c r="C67" s="7"/>
      <c r="D67" s="7"/>
      <c r="E67" s="7"/>
      <c r="F67" s="7"/>
      <c r="G67" s="7"/>
      <c r="H67" s="7"/>
      <c r="I67" s="307"/>
      <c r="J67" s="7"/>
      <c r="K67" s="7"/>
      <c r="L67" s="7"/>
      <c r="M67" s="7"/>
      <c r="N67" s="7"/>
      <c r="O67" s="7"/>
      <c r="P67" s="7"/>
      <c r="Q67" s="7"/>
      <c r="R67" s="7"/>
      <c r="S67" s="7"/>
      <c r="T67" s="7"/>
      <c r="U67" s="7"/>
      <c r="V67" s="7"/>
      <c r="W67" s="7"/>
      <c r="X67" s="7"/>
      <c r="Y67" s="7"/>
      <c r="Z67" s="7"/>
      <c r="AA67" s="7"/>
      <c r="AB67" s="7"/>
      <c r="AC67" s="7"/>
      <c r="AD67" s="7"/>
      <c r="AE67" s="7"/>
      <c r="AF67" s="7"/>
    </row>
    <row r="68" spans="1:32" s="2" customFormat="1">
      <c r="A68" s="7"/>
      <c r="B68" s="11"/>
      <c r="C68" s="7"/>
      <c r="D68" s="7"/>
      <c r="E68" s="7"/>
      <c r="F68" s="7"/>
      <c r="G68" s="7"/>
      <c r="H68" s="7"/>
      <c r="I68" s="307"/>
      <c r="J68" s="7"/>
      <c r="K68" s="7"/>
      <c r="L68" s="7"/>
      <c r="M68" s="7"/>
      <c r="N68" s="7"/>
      <c r="O68" s="7"/>
      <c r="P68" s="7"/>
      <c r="Q68" s="7"/>
      <c r="R68" s="7"/>
      <c r="S68" s="7"/>
      <c r="T68" s="7"/>
      <c r="U68" s="7"/>
      <c r="V68" s="7"/>
      <c r="W68" s="7"/>
      <c r="X68" s="7"/>
      <c r="Y68" s="7"/>
      <c r="Z68" s="7"/>
      <c r="AA68" s="7"/>
      <c r="AB68" s="7"/>
      <c r="AC68" s="7"/>
      <c r="AD68" s="7"/>
      <c r="AE68" s="7"/>
      <c r="AF68" s="7"/>
    </row>
    <row r="69" spans="1:32" s="2" customFormat="1">
      <c r="A69" s="7"/>
      <c r="B69" s="11"/>
      <c r="C69" s="7"/>
      <c r="D69" s="7"/>
      <c r="E69" s="7"/>
      <c r="F69" s="7"/>
      <c r="G69" s="7"/>
      <c r="H69" s="7"/>
      <c r="I69" s="307"/>
      <c r="J69" s="7"/>
      <c r="K69" s="7"/>
      <c r="L69" s="7"/>
      <c r="M69" s="7"/>
      <c r="N69" s="7"/>
      <c r="O69" s="7"/>
      <c r="P69" s="7"/>
      <c r="Q69" s="7"/>
      <c r="R69" s="7"/>
      <c r="S69" s="7"/>
      <c r="T69" s="7"/>
      <c r="U69" s="7"/>
      <c r="V69" s="7"/>
      <c r="W69" s="7"/>
      <c r="X69" s="7"/>
      <c r="Y69" s="7"/>
      <c r="Z69" s="7"/>
      <c r="AA69" s="7"/>
      <c r="AB69" s="7"/>
      <c r="AC69" s="7"/>
      <c r="AD69" s="7"/>
      <c r="AE69" s="7"/>
      <c r="AF69" s="7"/>
    </row>
    <row r="70" spans="1:32" s="2" customFormat="1">
      <c r="A70" s="7"/>
      <c r="B70" s="11"/>
      <c r="C70" s="7"/>
      <c r="D70" s="7"/>
      <c r="E70" s="7"/>
      <c r="F70" s="7"/>
      <c r="G70" s="7"/>
      <c r="H70" s="7"/>
      <c r="I70" s="307"/>
      <c r="J70" s="7"/>
      <c r="K70" s="7"/>
      <c r="L70" s="7"/>
      <c r="M70" s="7"/>
      <c r="N70" s="7"/>
      <c r="O70" s="7"/>
      <c r="P70" s="7"/>
      <c r="Q70" s="7"/>
      <c r="R70" s="7"/>
      <c r="S70" s="7"/>
      <c r="T70" s="7"/>
      <c r="U70" s="7"/>
      <c r="V70" s="7"/>
      <c r="W70" s="7"/>
      <c r="X70" s="7"/>
      <c r="Y70" s="7"/>
      <c r="Z70" s="7"/>
      <c r="AA70" s="7"/>
      <c r="AB70" s="7"/>
      <c r="AC70" s="7"/>
      <c r="AD70" s="7"/>
      <c r="AE70" s="7"/>
      <c r="AF70" s="7"/>
    </row>
    <row r="71" spans="1:32" s="2" customFormat="1">
      <c r="A71" s="7"/>
      <c r="B71" s="11"/>
      <c r="C71" s="7"/>
      <c r="D71" s="7"/>
      <c r="E71" s="7"/>
      <c r="F71" s="7"/>
      <c r="G71" s="7"/>
      <c r="H71" s="7"/>
      <c r="I71" s="307"/>
      <c r="J71" s="7"/>
      <c r="K71" s="7"/>
      <c r="L71" s="7"/>
      <c r="M71" s="7"/>
      <c r="N71" s="7"/>
      <c r="O71" s="7"/>
      <c r="P71" s="7"/>
      <c r="Q71" s="7"/>
      <c r="R71" s="7"/>
      <c r="S71" s="7"/>
      <c r="T71" s="7"/>
      <c r="U71" s="7"/>
      <c r="V71" s="7"/>
      <c r="W71" s="7"/>
      <c r="X71" s="7"/>
      <c r="Y71" s="7"/>
      <c r="Z71" s="7"/>
      <c r="AA71" s="7"/>
      <c r="AB71" s="7"/>
      <c r="AC71" s="7"/>
      <c r="AD71" s="7"/>
      <c r="AE71" s="7"/>
      <c r="AF71" s="7"/>
    </row>
    <row r="72" spans="1:32" s="2" customFormat="1">
      <c r="A72" s="7"/>
      <c r="B72" s="11"/>
      <c r="C72" s="7"/>
      <c r="D72" s="7"/>
      <c r="E72" s="7"/>
      <c r="F72" s="7"/>
      <c r="G72" s="7"/>
      <c r="H72" s="7"/>
      <c r="I72" s="307"/>
      <c r="J72" s="7"/>
      <c r="K72" s="7"/>
      <c r="L72" s="7"/>
      <c r="M72" s="7"/>
      <c r="N72" s="7"/>
      <c r="O72" s="7"/>
      <c r="P72" s="7"/>
      <c r="Q72" s="7"/>
      <c r="R72" s="7"/>
      <c r="S72" s="7"/>
      <c r="T72" s="7"/>
      <c r="U72" s="7"/>
      <c r="V72" s="7"/>
      <c r="W72" s="7"/>
      <c r="X72" s="7"/>
      <c r="Y72" s="7"/>
      <c r="Z72" s="7"/>
      <c r="AA72" s="7"/>
      <c r="AB72" s="7"/>
      <c r="AC72" s="7"/>
      <c r="AD72" s="7"/>
      <c r="AE72" s="7"/>
      <c r="AF72" s="7"/>
    </row>
    <row r="73" spans="1:32" s="2" customFormat="1">
      <c r="A73" s="7"/>
      <c r="B73" s="11"/>
      <c r="C73" s="7"/>
      <c r="D73" s="7"/>
      <c r="E73" s="7"/>
      <c r="F73" s="7"/>
      <c r="G73" s="7"/>
      <c r="H73" s="7"/>
      <c r="I73" s="307"/>
      <c r="J73" s="7"/>
      <c r="K73" s="7"/>
      <c r="L73" s="7"/>
      <c r="M73" s="7"/>
      <c r="N73" s="7"/>
      <c r="O73" s="7"/>
      <c r="P73" s="7"/>
      <c r="Q73" s="7"/>
      <c r="R73" s="7"/>
      <c r="S73" s="7"/>
      <c r="T73" s="7"/>
      <c r="U73" s="7"/>
      <c r="V73" s="7"/>
      <c r="W73" s="7"/>
      <c r="X73" s="7"/>
      <c r="Y73" s="7"/>
      <c r="Z73" s="7"/>
      <c r="AA73" s="7"/>
      <c r="AB73" s="7"/>
      <c r="AC73" s="7"/>
      <c r="AD73" s="7"/>
      <c r="AE73" s="7"/>
      <c r="AF73" s="7"/>
    </row>
    <row r="74" spans="1:32" s="2" customFormat="1">
      <c r="A74" s="7"/>
      <c r="B74" s="11"/>
      <c r="C74" s="7"/>
      <c r="D74" s="7"/>
      <c r="E74" s="7"/>
      <c r="F74" s="7"/>
      <c r="G74" s="7"/>
      <c r="H74" s="7"/>
      <c r="I74" s="307"/>
      <c r="J74" s="7"/>
      <c r="K74" s="7"/>
      <c r="L74" s="7"/>
      <c r="M74" s="7"/>
      <c r="N74" s="7"/>
      <c r="O74" s="7"/>
      <c r="P74" s="7"/>
      <c r="Q74" s="7"/>
      <c r="R74" s="7"/>
      <c r="S74" s="7"/>
      <c r="T74" s="7"/>
      <c r="U74" s="7"/>
      <c r="V74" s="7"/>
      <c r="W74" s="7"/>
      <c r="X74" s="7"/>
      <c r="Y74" s="7"/>
      <c r="Z74" s="7"/>
      <c r="AA74" s="7"/>
      <c r="AB74" s="7"/>
      <c r="AC74" s="7"/>
      <c r="AD74" s="7"/>
      <c r="AE74" s="7"/>
      <c r="AF74" s="7"/>
    </row>
    <row r="75" spans="1:32" s="2" customFormat="1">
      <c r="A75" s="7"/>
      <c r="B75" s="11"/>
      <c r="C75" s="7"/>
      <c r="D75" s="7"/>
      <c r="E75" s="7"/>
      <c r="F75" s="7"/>
      <c r="G75" s="7"/>
      <c r="H75" s="7"/>
      <c r="I75" s="307"/>
      <c r="J75" s="7"/>
      <c r="K75" s="7"/>
      <c r="L75" s="7"/>
      <c r="M75" s="7"/>
      <c r="N75" s="7"/>
      <c r="O75" s="7"/>
      <c r="P75" s="7"/>
      <c r="Q75" s="7"/>
      <c r="R75" s="7"/>
      <c r="S75" s="7"/>
      <c r="T75" s="7"/>
      <c r="U75" s="7"/>
      <c r="V75" s="7"/>
      <c r="W75" s="7"/>
      <c r="X75" s="7"/>
      <c r="Y75" s="7"/>
      <c r="Z75" s="7"/>
      <c r="AA75" s="7"/>
      <c r="AB75" s="7"/>
      <c r="AC75" s="7"/>
      <c r="AD75" s="7"/>
      <c r="AE75" s="7"/>
      <c r="AF75" s="7"/>
    </row>
    <row r="76" spans="1:32" s="2" customFormat="1">
      <c r="A76" s="7"/>
      <c r="B76" s="11"/>
      <c r="C76" s="7"/>
      <c r="D76" s="7"/>
      <c r="E76" s="7"/>
      <c r="F76" s="7"/>
      <c r="G76" s="7"/>
      <c r="H76" s="7"/>
      <c r="I76" s="307"/>
      <c r="J76" s="7"/>
      <c r="K76" s="7"/>
      <c r="L76" s="7"/>
      <c r="M76" s="7"/>
      <c r="N76" s="7"/>
      <c r="O76" s="7"/>
      <c r="P76" s="7"/>
      <c r="Q76" s="7"/>
      <c r="R76" s="7"/>
      <c r="S76" s="7"/>
      <c r="T76" s="7"/>
      <c r="U76" s="7"/>
      <c r="V76" s="7"/>
      <c r="W76" s="7"/>
      <c r="X76" s="7"/>
      <c r="Y76" s="7"/>
      <c r="Z76" s="7"/>
      <c r="AA76" s="7"/>
      <c r="AB76" s="7"/>
      <c r="AC76" s="7"/>
      <c r="AD76" s="7"/>
      <c r="AE76" s="7"/>
      <c r="AF76" s="7"/>
    </row>
    <row r="77" spans="1:32" s="2" customFormat="1">
      <c r="A77" s="7"/>
      <c r="B77" s="11"/>
      <c r="C77" s="7"/>
      <c r="D77" s="7"/>
      <c r="E77" s="7"/>
      <c r="F77" s="7"/>
      <c r="G77" s="7"/>
      <c r="H77" s="7"/>
      <c r="I77" s="307"/>
      <c r="J77" s="7"/>
      <c r="K77" s="7"/>
      <c r="L77" s="7"/>
      <c r="M77" s="7"/>
      <c r="N77" s="7"/>
      <c r="O77" s="7"/>
      <c r="P77" s="7"/>
      <c r="Q77" s="7"/>
      <c r="R77" s="7"/>
      <c r="S77" s="7"/>
      <c r="T77" s="7"/>
      <c r="U77" s="7"/>
      <c r="V77" s="7"/>
      <c r="W77" s="7"/>
      <c r="X77" s="7"/>
      <c r="Y77" s="7"/>
      <c r="Z77" s="7"/>
      <c r="AA77" s="7"/>
      <c r="AB77" s="7"/>
      <c r="AC77" s="7"/>
      <c r="AD77" s="7"/>
      <c r="AE77" s="7"/>
      <c r="AF77" s="7"/>
    </row>
    <row r="78" spans="1:32" s="2" customFormat="1">
      <c r="A78" s="7"/>
      <c r="B78" s="11"/>
      <c r="C78" s="7"/>
      <c r="D78" s="7"/>
      <c r="E78" s="7"/>
      <c r="F78" s="7"/>
      <c r="G78" s="7"/>
      <c r="H78" s="7"/>
      <c r="I78" s="307"/>
      <c r="J78" s="7"/>
      <c r="K78" s="7"/>
      <c r="L78" s="7"/>
      <c r="M78" s="7"/>
      <c r="N78" s="7"/>
      <c r="O78" s="7"/>
      <c r="P78" s="7"/>
      <c r="Q78" s="7"/>
      <c r="R78" s="7"/>
      <c r="S78" s="7"/>
      <c r="T78" s="7"/>
      <c r="U78" s="7"/>
      <c r="V78" s="7"/>
      <c r="W78" s="7"/>
      <c r="X78" s="7"/>
      <c r="Y78" s="7"/>
      <c r="Z78" s="7"/>
      <c r="AA78" s="7"/>
      <c r="AB78" s="7"/>
      <c r="AC78" s="7"/>
      <c r="AD78" s="7"/>
      <c r="AE78" s="7"/>
      <c r="AF78" s="7"/>
    </row>
    <row r="79" spans="1:32" s="2" customFormat="1">
      <c r="A79" s="7"/>
      <c r="B79" s="11"/>
      <c r="C79" s="7"/>
      <c r="D79" s="7"/>
      <c r="E79" s="7"/>
      <c r="F79" s="7"/>
      <c r="G79" s="7"/>
      <c r="H79" s="7"/>
      <c r="I79" s="307"/>
      <c r="J79" s="7"/>
      <c r="K79" s="7"/>
      <c r="L79" s="7"/>
      <c r="M79" s="7"/>
      <c r="N79" s="7"/>
      <c r="O79" s="7"/>
      <c r="P79" s="7"/>
      <c r="Q79" s="7"/>
      <c r="R79" s="7"/>
      <c r="S79" s="7"/>
      <c r="T79" s="7"/>
      <c r="U79" s="7"/>
      <c r="V79" s="7"/>
      <c r="W79" s="7"/>
      <c r="X79" s="7"/>
      <c r="Y79" s="7"/>
      <c r="Z79" s="7"/>
      <c r="AA79" s="7"/>
      <c r="AB79" s="7"/>
      <c r="AC79" s="7"/>
      <c r="AD79" s="7"/>
      <c r="AE79" s="7"/>
      <c r="AF79" s="7"/>
    </row>
    <row r="80" spans="1:32" s="2" customFormat="1">
      <c r="A80" s="7"/>
      <c r="B80" s="11"/>
      <c r="C80" s="7"/>
      <c r="D80" s="7"/>
      <c r="E80" s="7"/>
      <c r="F80" s="7"/>
      <c r="G80" s="7"/>
      <c r="H80" s="7"/>
      <c r="I80" s="307"/>
      <c r="J80" s="7"/>
      <c r="K80" s="7"/>
      <c r="L80" s="7"/>
      <c r="M80" s="7"/>
      <c r="N80" s="7"/>
      <c r="O80" s="7"/>
      <c r="P80" s="7"/>
      <c r="Q80" s="7"/>
      <c r="R80" s="7"/>
      <c r="S80" s="7"/>
      <c r="T80" s="7"/>
      <c r="U80" s="7"/>
      <c r="V80" s="7"/>
      <c r="W80" s="7"/>
      <c r="X80" s="7"/>
      <c r="Y80" s="7"/>
      <c r="Z80" s="7"/>
      <c r="AA80" s="7"/>
      <c r="AB80" s="7"/>
      <c r="AC80" s="7"/>
      <c r="AD80" s="7"/>
      <c r="AE80" s="7"/>
      <c r="AF80" s="7"/>
    </row>
    <row r="81" spans="1:32" s="2" customFormat="1">
      <c r="A81" s="7"/>
      <c r="B81" s="11"/>
      <c r="C81" s="7"/>
      <c r="D81" s="7"/>
      <c r="E81" s="7"/>
      <c r="F81" s="7"/>
      <c r="G81" s="7"/>
      <c r="H81" s="7"/>
      <c r="I81" s="307"/>
      <c r="J81" s="7"/>
      <c r="K81" s="7"/>
      <c r="L81" s="7"/>
      <c r="M81" s="7"/>
      <c r="N81" s="7"/>
      <c r="O81" s="7"/>
      <c r="P81" s="7"/>
      <c r="Q81" s="7"/>
      <c r="R81" s="7"/>
      <c r="S81" s="7"/>
      <c r="T81" s="7"/>
      <c r="U81" s="7"/>
      <c r="V81" s="7"/>
      <c r="W81" s="7"/>
      <c r="X81" s="7"/>
      <c r="Y81" s="7"/>
      <c r="Z81" s="7"/>
      <c r="AA81" s="7"/>
      <c r="AB81" s="7"/>
      <c r="AC81" s="7"/>
      <c r="AD81" s="7"/>
      <c r="AE81" s="7"/>
      <c r="AF81" s="7"/>
    </row>
    <row r="82" spans="1:32" s="2" customFormat="1">
      <c r="A82" s="7"/>
      <c r="B82" s="11"/>
      <c r="C82" s="7"/>
      <c r="D82" s="7"/>
      <c r="E82" s="7"/>
      <c r="F82" s="7"/>
      <c r="G82" s="7"/>
      <c r="H82" s="7"/>
      <c r="I82" s="307"/>
      <c r="J82" s="7"/>
      <c r="K82" s="7"/>
      <c r="L82" s="7"/>
      <c r="M82" s="7"/>
      <c r="N82" s="7"/>
      <c r="O82" s="7"/>
      <c r="P82" s="7"/>
      <c r="Q82" s="7"/>
      <c r="R82" s="7"/>
      <c r="S82" s="7"/>
      <c r="T82" s="7"/>
      <c r="U82" s="7"/>
      <c r="V82" s="7"/>
      <c r="W82" s="7"/>
      <c r="X82" s="7"/>
      <c r="Y82" s="7"/>
      <c r="Z82" s="7"/>
      <c r="AA82" s="7"/>
      <c r="AB82" s="7"/>
      <c r="AC82" s="7"/>
      <c r="AD82" s="7"/>
      <c r="AE82" s="7"/>
      <c r="AF82" s="7"/>
    </row>
    <row r="83" spans="1:32" s="2" customFormat="1">
      <c r="A83" s="7"/>
      <c r="B83" s="11"/>
      <c r="C83" s="7"/>
      <c r="D83" s="7"/>
      <c r="E83" s="7"/>
      <c r="F83" s="7"/>
      <c r="G83" s="7"/>
      <c r="H83" s="7"/>
      <c r="I83" s="307"/>
      <c r="J83" s="7"/>
      <c r="K83" s="7"/>
      <c r="L83" s="7"/>
      <c r="M83" s="7"/>
      <c r="N83" s="7"/>
      <c r="O83" s="7"/>
      <c r="P83" s="7"/>
      <c r="Q83" s="7"/>
      <c r="R83" s="7"/>
      <c r="S83" s="7"/>
      <c r="T83" s="7"/>
      <c r="U83" s="7"/>
      <c r="V83" s="7"/>
      <c r="W83" s="7"/>
      <c r="X83" s="7"/>
      <c r="Y83" s="7"/>
      <c r="Z83" s="7"/>
      <c r="AA83" s="7"/>
      <c r="AB83" s="7"/>
      <c r="AC83" s="7"/>
      <c r="AD83" s="7"/>
      <c r="AE83" s="7"/>
      <c r="AF83" s="7"/>
    </row>
    <row r="84" spans="1:32" s="2" customFormat="1">
      <c r="A84" s="7"/>
      <c r="B84" s="11"/>
      <c r="C84" s="7"/>
      <c r="D84" s="7"/>
      <c r="E84" s="7"/>
      <c r="F84" s="7"/>
      <c r="G84" s="7"/>
      <c r="H84" s="7"/>
      <c r="I84" s="307"/>
      <c r="J84" s="7"/>
      <c r="K84" s="7"/>
      <c r="L84" s="7"/>
      <c r="M84" s="7"/>
      <c r="N84" s="7"/>
      <c r="O84" s="7"/>
      <c r="P84" s="7"/>
      <c r="Q84" s="7"/>
      <c r="R84" s="7"/>
      <c r="S84" s="7"/>
      <c r="T84" s="7"/>
      <c r="U84" s="7"/>
      <c r="V84" s="7"/>
      <c r="W84" s="7"/>
      <c r="X84" s="7"/>
      <c r="Y84" s="7"/>
      <c r="Z84" s="7"/>
      <c r="AA84" s="7"/>
      <c r="AB84" s="7"/>
      <c r="AC84" s="7"/>
      <c r="AD84" s="7"/>
      <c r="AE84" s="7"/>
      <c r="AF84" s="7"/>
    </row>
    <row r="85" spans="1:32" s="2" customFormat="1">
      <c r="A85" s="7"/>
      <c r="B85" s="11"/>
      <c r="C85" s="7"/>
      <c r="D85" s="7"/>
      <c r="E85" s="7"/>
      <c r="F85" s="7"/>
      <c r="G85" s="7"/>
      <c r="H85" s="7"/>
      <c r="I85" s="307"/>
      <c r="J85" s="7"/>
      <c r="K85" s="7"/>
      <c r="L85" s="7"/>
      <c r="M85" s="7"/>
      <c r="N85" s="7"/>
      <c r="O85" s="7"/>
      <c r="P85" s="7"/>
      <c r="Q85" s="7"/>
      <c r="R85" s="7"/>
      <c r="S85" s="7"/>
      <c r="T85" s="7"/>
      <c r="U85" s="7"/>
      <c r="V85" s="7"/>
      <c r="W85" s="7"/>
      <c r="X85" s="7"/>
      <c r="Y85" s="7"/>
      <c r="Z85" s="7"/>
      <c r="AA85" s="7"/>
      <c r="AB85" s="7"/>
      <c r="AC85" s="7"/>
      <c r="AD85" s="7"/>
      <c r="AE85" s="7"/>
      <c r="AF85" s="7"/>
    </row>
    <row r="86" spans="1:32" s="2" customFormat="1">
      <c r="A86" s="7"/>
      <c r="B86" s="11"/>
      <c r="C86" s="7"/>
      <c r="D86" s="7"/>
      <c r="E86" s="7"/>
      <c r="F86" s="7"/>
      <c r="G86" s="7"/>
      <c r="H86" s="7"/>
      <c r="I86" s="307"/>
      <c r="J86" s="7"/>
      <c r="K86" s="7"/>
      <c r="L86" s="7"/>
      <c r="M86" s="7"/>
      <c r="N86" s="7"/>
      <c r="O86" s="7"/>
      <c r="P86" s="7"/>
      <c r="Q86" s="7"/>
      <c r="R86" s="7"/>
      <c r="S86" s="7"/>
      <c r="T86" s="7"/>
      <c r="U86" s="7"/>
      <c r="V86" s="7"/>
      <c r="W86" s="7"/>
      <c r="X86" s="7"/>
      <c r="Y86" s="7"/>
      <c r="Z86" s="7"/>
      <c r="AA86" s="7"/>
      <c r="AB86" s="7"/>
      <c r="AC86" s="7"/>
      <c r="AD86" s="7"/>
      <c r="AE86" s="7"/>
      <c r="AF86" s="7"/>
    </row>
    <row r="87" spans="1:32" s="2" customFormat="1">
      <c r="A87" s="7"/>
      <c r="B87" s="11"/>
      <c r="C87" s="7"/>
      <c r="D87" s="7"/>
      <c r="E87" s="7"/>
      <c r="F87" s="7"/>
      <c r="G87" s="7"/>
      <c r="H87" s="7"/>
      <c r="I87" s="307"/>
      <c r="J87" s="7"/>
      <c r="K87" s="7"/>
      <c r="L87" s="7"/>
      <c r="M87" s="7"/>
      <c r="N87" s="7"/>
      <c r="O87" s="7"/>
      <c r="P87" s="7"/>
      <c r="Q87" s="7"/>
      <c r="R87" s="7"/>
      <c r="S87" s="7"/>
      <c r="T87" s="7"/>
      <c r="U87" s="7"/>
      <c r="V87" s="7"/>
      <c r="W87" s="7"/>
      <c r="X87" s="7"/>
      <c r="Y87" s="7"/>
      <c r="Z87" s="7"/>
      <c r="AA87" s="7"/>
      <c r="AB87" s="7"/>
      <c r="AC87" s="7"/>
      <c r="AD87" s="7"/>
      <c r="AE87" s="7"/>
      <c r="AF87" s="7"/>
    </row>
    <row r="88" spans="1:32" s="2" customFormat="1">
      <c r="A88" s="7"/>
      <c r="B88" s="11"/>
      <c r="C88" s="7"/>
      <c r="D88" s="7"/>
      <c r="E88" s="7"/>
      <c r="F88" s="7"/>
      <c r="G88" s="7"/>
      <c r="H88" s="7"/>
      <c r="I88" s="307"/>
      <c r="J88" s="7"/>
      <c r="K88" s="7"/>
      <c r="L88" s="7"/>
      <c r="M88" s="7"/>
      <c r="N88" s="7"/>
      <c r="O88" s="7"/>
      <c r="P88" s="7"/>
      <c r="Q88" s="7"/>
      <c r="R88" s="7"/>
      <c r="S88" s="7"/>
      <c r="T88" s="7"/>
      <c r="U88" s="7"/>
      <c r="V88" s="7"/>
      <c r="W88" s="7"/>
      <c r="X88" s="7"/>
      <c r="Y88" s="7"/>
      <c r="Z88" s="7"/>
      <c r="AA88" s="7"/>
      <c r="AB88" s="7"/>
      <c r="AC88" s="7"/>
      <c r="AD88" s="7"/>
      <c r="AE88" s="7"/>
      <c r="AF88" s="7"/>
    </row>
    <row r="89" spans="1:32" s="2" customFormat="1">
      <c r="A89" s="7"/>
      <c r="B89" s="11"/>
      <c r="C89" s="7"/>
      <c r="D89" s="7"/>
      <c r="E89" s="7"/>
      <c r="F89" s="7"/>
      <c r="G89" s="7"/>
      <c r="H89" s="7"/>
      <c r="I89" s="307"/>
      <c r="J89" s="7"/>
      <c r="K89" s="7"/>
      <c r="L89" s="7"/>
      <c r="M89" s="7"/>
      <c r="N89" s="7"/>
      <c r="O89" s="7"/>
      <c r="P89" s="7"/>
      <c r="Q89" s="7"/>
      <c r="R89" s="7"/>
      <c r="S89" s="7"/>
      <c r="T89" s="7"/>
      <c r="U89" s="7"/>
      <c r="V89" s="7"/>
      <c r="W89" s="7"/>
      <c r="X89" s="7"/>
      <c r="Y89" s="7"/>
      <c r="Z89" s="7"/>
      <c r="AA89" s="7"/>
      <c r="AB89" s="7"/>
      <c r="AC89" s="7"/>
      <c r="AD89" s="7"/>
      <c r="AE89" s="7"/>
      <c r="AF89" s="7"/>
    </row>
    <row r="90" spans="1:32" s="2" customFormat="1">
      <c r="A90" s="7"/>
      <c r="B90" s="11"/>
      <c r="C90" s="7"/>
      <c r="D90" s="7"/>
      <c r="E90" s="7"/>
      <c r="F90" s="7"/>
      <c r="G90" s="7"/>
      <c r="H90" s="7"/>
      <c r="I90" s="307"/>
      <c r="J90" s="7"/>
      <c r="K90" s="7"/>
      <c r="L90" s="7"/>
      <c r="M90" s="7"/>
      <c r="N90" s="7"/>
      <c r="O90" s="7"/>
      <c r="P90" s="7"/>
      <c r="Q90" s="7"/>
      <c r="R90" s="7"/>
      <c r="S90" s="7"/>
      <c r="T90" s="7"/>
      <c r="U90" s="7"/>
      <c r="V90" s="7"/>
      <c r="W90" s="7"/>
      <c r="X90" s="7"/>
      <c r="Y90" s="7"/>
      <c r="Z90" s="7"/>
      <c r="AA90" s="7"/>
      <c r="AB90" s="7"/>
      <c r="AC90" s="7"/>
      <c r="AD90" s="7"/>
      <c r="AE90" s="7"/>
      <c r="AF90" s="7"/>
    </row>
    <row r="91" spans="1:32" s="2" customFormat="1">
      <c r="A91" s="7"/>
      <c r="B91" s="11"/>
      <c r="C91" s="7"/>
      <c r="D91" s="7"/>
      <c r="E91" s="7"/>
      <c r="F91" s="7"/>
      <c r="G91" s="7"/>
      <c r="H91" s="7"/>
      <c r="I91" s="307"/>
      <c r="J91" s="7"/>
      <c r="K91" s="7"/>
      <c r="L91" s="7"/>
      <c r="M91" s="7"/>
      <c r="N91" s="7"/>
      <c r="O91" s="7"/>
      <c r="P91" s="7"/>
      <c r="Q91" s="7"/>
      <c r="R91" s="7"/>
      <c r="S91" s="7"/>
      <c r="T91" s="7"/>
      <c r="U91" s="7"/>
      <c r="V91" s="7"/>
      <c r="W91" s="7"/>
      <c r="X91" s="7"/>
      <c r="Y91" s="7"/>
      <c r="Z91" s="7"/>
      <c r="AA91" s="7"/>
      <c r="AB91" s="7"/>
      <c r="AC91" s="7"/>
      <c r="AD91" s="7"/>
      <c r="AE91" s="7"/>
      <c r="AF91" s="7"/>
    </row>
    <row r="92" spans="1:32" s="2" customFormat="1">
      <c r="A92" s="7"/>
      <c r="B92" s="11"/>
      <c r="C92" s="7"/>
      <c r="D92" s="7"/>
      <c r="E92" s="7"/>
      <c r="F92" s="7"/>
      <c r="G92" s="7"/>
      <c r="H92" s="7"/>
      <c r="I92" s="307"/>
      <c r="J92" s="7"/>
      <c r="K92" s="7"/>
      <c r="L92" s="7"/>
      <c r="M92" s="7"/>
      <c r="N92" s="7"/>
      <c r="O92" s="7"/>
      <c r="P92" s="7"/>
      <c r="Q92" s="7"/>
      <c r="R92" s="7"/>
      <c r="S92" s="7"/>
      <c r="T92" s="7"/>
      <c r="U92" s="7"/>
      <c r="V92" s="7"/>
      <c r="W92" s="7"/>
      <c r="X92" s="7"/>
      <c r="Y92" s="7"/>
      <c r="Z92" s="7"/>
      <c r="AA92" s="7"/>
      <c r="AB92" s="7"/>
      <c r="AC92" s="7"/>
      <c r="AD92" s="7"/>
      <c r="AE92" s="7"/>
      <c r="AF92" s="7"/>
    </row>
    <row r="93" spans="1:32" s="2" customFormat="1">
      <c r="A93" s="7"/>
      <c r="B93" s="11"/>
      <c r="C93" s="7"/>
      <c r="D93" s="7"/>
      <c r="E93" s="7"/>
      <c r="F93" s="7"/>
      <c r="G93" s="7"/>
      <c r="H93" s="7"/>
      <c r="I93" s="307"/>
      <c r="J93" s="7"/>
      <c r="K93" s="7"/>
      <c r="L93" s="7"/>
      <c r="M93" s="7"/>
      <c r="N93" s="7"/>
      <c r="O93" s="7"/>
      <c r="P93" s="7"/>
      <c r="Q93" s="7"/>
      <c r="R93" s="7"/>
      <c r="S93" s="7"/>
      <c r="T93" s="7"/>
      <c r="U93" s="7"/>
      <c r="V93" s="7"/>
      <c r="W93" s="7"/>
      <c r="X93" s="7"/>
      <c r="Y93" s="7"/>
      <c r="Z93" s="7"/>
      <c r="AA93" s="7"/>
      <c r="AB93" s="7"/>
      <c r="AC93" s="7"/>
      <c r="AD93" s="7"/>
      <c r="AE93" s="7"/>
      <c r="AF93" s="7"/>
    </row>
    <row r="94" spans="1:32" s="2" customFormat="1">
      <c r="A94" s="7"/>
      <c r="B94" s="11"/>
      <c r="C94" s="7"/>
      <c r="D94" s="7"/>
      <c r="E94" s="7"/>
      <c r="F94" s="7"/>
      <c r="G94" s="7"/>
      <c r="H94" s="7"/>
      <c r="I94" s="307"/>
      <c r="J94" s="7"/>
      <c r="K94" s="7"/>
      <c r="L94" s="7"/>
      <c r="M94" s="7"/>
      <c r="N94" s="7"/>
      <c r="O94" s="7"/>
      <c r="P94" s="7"/>
      <c r="Q94" s="7"/>
      <c r="R94" s="7"/>
      <c r="S94" s="7"/>
      <c r="T94" s="7"/>
      <c r="U94" s="7"/>
      <c r="V94" s="7"/>
      <c r="W94" s="7"/>
      <c r="X94" s="7"/>
      <c r="Y94" s="7"/>
      <c r="Z94" s="7"/>
      <c r="AA94" s="7"/>
      <c r="AB94" s="7"/>
      <c r="AC94" s="7"/>
      <c r="AD94" s="7"/>
      <c r="AE94" s="7"/>
      <c r="AF94" s="7"/>
    </row>
    <row r="95" spans="1:32" s="2" customFormat="1">
      <c r="A95" s="7"/>
      <c r="B95" s="11"/>
      <c r="C95" s="7"/>
      <c r="D95" s="7"/>
      <c r="E95" s="7"/>
      <c r="F95" s="7"/>
      <c r="G95" s="7"/>
      <c r="H95" s="7"/>
      <c r="I95" s="307"/>
      <c r="J95" s="7"/>
      <c r="K95" s="7"/>
      <c r="L95" s="7"/>
      <c r="M95" s="7"/>
      <c r="N95" s="7"/>
      <c r="O95" s="7"/>
      <c r="P95" s="7"/>
      <c r="Q95" s="7"/>
      <c r="R95" s="7"/>
      <c r="S95" s="7"/>
      <c r="T95" s="7"/>
      <c r="U95" s="7"/>
      <c r="V95" s="7"/>
      <c r="W95" s="7"/>
      <c r="X95" s="7"/>
      <c r="Y95" s="7"/>
      <c r="Z95" s="7"/>
      <c r="AA95" s="7"/>
      <c r="AB95" s="7"/>
      <c r="AC95" s="7"/>
      <c r="AD95" s="7"/>
      <c r="AE95" s="7"/>
      <c r="AF95" s="7"/>
    </row>
    <row r="96" spans="1:32" s="2" customFormat="1">
      <c r="A96" s="7"/>
      <c r="B96" s="11"/>
      <c r="C96" s="7"/>
      <c r="D96" s="7"/>
      <c r="E96" s="7"/>
      <c r="F96" s="7"/>
      <c r="G96" s="7"/>
      <c r="H96" s="7"/>
      <c r="I96" s="307"/>
      <c r="J96" s="7"/>
      <c r="K96" s="7"/>
      <c r="L96" s="7"/>
      <c r="M96" s="7"/>
      <c r="N96" s="7"/>
      <c r="O96" s="7"/>
      <c r="P96" s="7"/>
      <c r="Q96" s="7"/>
      <c r="R96" s="7"/>
      <c r="S96" s="7"/>
      <c r="T96" s="7"/>
      <c r="U96" s="7"/>
      <c r="V96" s="7"/>
      <c r="W96" s="7"/>
      <c r="X96" s="7"/>
      <c r="Y96" s="7"/>
      <c r="Z96" s="7"/>
      <c r="AA96" s="7"/>
      <c r="AB96" s="7"/>
      <c r="AC96" s="7"/>
      <c r="AD96" s="7"/>
      <c r="AE96" s="7"/>
      <c r="AF96" s="7"/>
    </row>
    <row r="97" spans="1:32" s="2" customFormat="1">
      <c r="A97" s="7"/>
      <c r="B97" s="11"/>
      <c r="C97" s="7"/>
      <c r="D97" s="7"/>
      <c r="E97" s="7"/>
      <c r="F97" s="7"/>
      <c r="G97" s="7"/>
      <c r="H97" s="7"/>
      <c r="I97" s="307"/>
      <c r="J97" s="7"/>
      <c r="K97" s="7"/>
      <c r="L97" s="7"/>
      <c r="M97" s="7"/>
      <c r="N97" s="7"/>
      <c r="O97" s="7"/>
      <c r="P97" s="7"/>
      <c r="Q97" s="7"/>
      <c r="R97" s="7"/>
      <c r="S97" s="7"/>
      <c r="T97" s="7"/>
      <c r="U97" s="7"/>
      <c r="V97" s="7"/>
      <c r="W97" s="7"/>
      <c r="X97" s="7"/>
      <c r="Y97" s="7"/>
      <c r="Z97" s="7"/>
      <c r="AA97" s="7"/>
      <c r="AB97" s="7"/>
      <c r="AC97" s="7"/>
      <c r="AD97" s="7"/>
      <c r="AE97" s="7"/>
      <c r="AF97" s="7"/>
    </row>
    <row r="98" spans="1:32" s="2" customFormat="1">
      <c r="A98" s="7"/>
      <c r="B98" s="11"/>
      <c r="C98" s="7"/>
      <c r="D98" s="7"/>
      <c r="E98" s="7"/>
      <c r="F98" s="7"/>
      <c r="G98" s="7"/>
      <c r="H98" s="7"/>
      <c r="I98" s="307"/>
      <c r="J98" s="7"/>
      <c r="K98" s="7"/>
      <c r="L98" s="7"/>
      <c r="M98" s="7"/>
      <c r="N98" s="7"/>
      <c r="O98" s="7"/>
      <c r="P98" s="7"/>
      <c r="Q98" s="7"/>
      <c r="R98" s="7"/>
      <c r="S98" s="7"/>
      <c r="T98" s="7"/>
      <c r="U98" s="7"/>
      <c r="V98" s="7"/>
      <c r="W98" s="7"/>
      <c r="X98" s="7"/>
      <c r="Y98" s="7"/>
      <c r="Z98" s="7"/>
      <c r="AA98" s="7"/>
      <c r="AB98" s="7"/>
      <c r="AC98" s="7"/>
      <c r="AD98" s="7"/>
      <c r="AE98" s="7"/>
      <c r="AF98" s="7"/>
    </row>
    <row r="99" spans="1:32" s="2" customFormat="1">
      <c r="A99" s="7"/>
      <c r="B99" s="11"/>
      <c r="C99" s="7"/>
      <c r="D99" s="7"/>
      <c r="E99" s="7"/>
      <c r="F99" s="7"/>
      <c r="G99" s="7"/>
      <c r="H99" s="7"/>
      <c r="I99" s="307"/>
      <c r="J99" s="7"/>
      <c r="K99" s="7"/>
      <c r="L99" s="7"/>
      <c r="M99" s="7"/>
      <c r="N99" s="7"/>
      <c r="O99" s="7"/>
      <c r="P99" s="7"/>
      <c r="Q99" s="7"/>
      <c r="R99" s="7"/>
      <c r="S99" s="7"/>
      <c r="T99" s="7"/>
      <c r="U99" s="7"/>
      <c r="V99" s="7"/>
      <c r="W99" s="7"/>
      <c r="X99" s="7"/>
      <c r="Y99" s="7"/>
      <c r="Z99" s="7"/>
      <c r="AA99" s="7"/>
      <c r="AB99" s="7"/>
      <c r="AC99" s="7"/>
      <c r="AD99" s="7"/>
      <c r="AE99" s="7"/>
      <c r="AF99" s="7"/>
    </row>
    <row r="100" spans="1:32" s="2" customFormat="1">
      <c r="A100" s="7"/>
      <c r="B100" s="11"/>
      <c r="C100" s="7"/>
      <c r="D100" s="7"/>
      <c r="E100" s="7"/>
      <c r="F100" s="7"/>
      <c r="G100" s="7"/>
      <c r="H100" s="7"/>
      <c r="I100" s="307"/>
      <c r="J100" s="7"/>
      <c r="K100" s="7"/>
      <c r="L100" s="7"/>
      <c r="M100" s="7"/>
      <c r="N100" s="7"/>
      <c r="O100" s="7"/>
      <c r="P100" s="7"/>
      <c r="Q100" s="7"/>
      <c r="R100" s="7"/>
      <c r="S100" s="7"/>
      <c r="T100" s="7"/>
      <c r="U100" s="7"/>
      <c r="V100" s="7"/>
      <c r="W100" s="7"/>
      <c r="X100" s="7"/>
      <c r="Y100" s="7"/>
      <c r="Z100" s="7"/>
      <c r="AA100" s="7"/>
      <c r="AB100" s="7"/>
      <c r="AC100" s="7"/>
      <c r="AD100" s="7"/>
      <c r="AE100" s="7"/>
      <c r="AF100" s="7"/>
    </row>
    <row r="101" spans="1:32" s="2" customFormat="1">
      <c r="A101" s="7"/>
      <c r="B101" s="11"/>
      <c r="C101" s="7"/>
      <c r="D101" s="7"/>
      <c r="E101" s="7"/>
      <c r="F101" s="7"/>
      <c r="G101" s="7"/>
      <c r="H101" s="7"/>
      <c r="I101" s="307"/>
      <c r="J101" s="7"/>
      <c r="K101" s="7"/>
      <c r="L101" s="7"/>
      <c r="M101" s="7"/>
      <c r="N101" s="7"/>
      <c r="O101" s="7"/>
      <c r="P101" s="7"/>
      <c r="Q101" s="7"/>
      <c r="R101" s="7"/>
      <c r="S101" s="7"/>
      <c r="T101" s="7"/>
      <c r="U101" s="7"/>
      <c r="V101" s="7"/>
      <c r="W101" s="7"/>
      <c r="X101" s="7"/>
      <c r="Y101" s="7"/>
      <c r="Z101" s="7"/>
      <c r="AA101" s="7"/>
      <c r="AB101" s="7"/>
      <c r="AC101" s="7"/>
      <c r="AD101" s="7"/>
      <c r="AE101" s="7"/>
      <c r="AF101" s="7"/>
    </row>
    <row r="102" spans="1:32" s="2" customFormat="1">
      <c r="A102" s="7"/>
      <c r="B102" s="11"/>
      <c r="C102" s="7"/>
      <c r="D102" s="7"/>
      <c r="E102" s="7"/>
      <c r="F102" s="7"/>
      <c r="G102" s="7"/>
      <c r="H102" s="7"/>
      <c r="I102" s="307"/>
      <c r="J102" s="7"/>
      <c r="K102" s="7"/>
      <c r="L102" s="7"/>
      <c r="M102" s="7"/>
      <c r="N102" s="7"/>
      <c r="O102" s="7"/>
      <c r="P102" s="7"/>
      <c r="Q102" s="7"/>
      <c r="R102" s="7"/>
      <c r="S102" s="7"/>
      <c r="T102" s="7"/>
      <c r="U102" s="7"/>
      <c r="V102" s="7"/>
      <c r="W102" s="7"/>
      <c r="X102" s="7"/>
      <c r="Y102" s="7"/>
      <c r="Z102" s="7"/>
      <c r="AA102" s="7"/>
      <c r="AB102" s="7"/>
      <c r="AC102" s="7"/>
      <c r="AD102" s="7"/>
      <c r="AE102" s="7"/>
      <c r="AF102" s="7"/>
    </row>
    <row r="103" spans="1:32" s="2" customFormat="1">
      <c r="A103" s="7"/>
      <c r="B103" s="11"/>
      <c r="C103" s="7"/>
      <c r="D103" s="7"/>
      <c r="E103" s="7"/>
      <c r="F103" s="7"/>
      <c r="G103" s="7"/>
      <c r="H103" s="7"/>
      <c r="I103" s="307"/>
      <c r="J103" s="7"/>
      <c r="K103" s="7"/>
      <c r="L103" s="7"/>
      <c r="M103" s="7"/>
      <c r="N103" s="7"/>
      <c r="O103" s="7"/>
      <c r="P103" s="7"/>
      <c r="Q103" s="7"/>
      <c r="R103" s="7"/>
      <c r="S103" s="7"/>
      <c r="T103" s="7"/>
      <c r="U103" s="7"/>
      <c r="V103" s="7"/>
      <c r="W103" s="7"/>
      <c r="X103" s="7"/>
      <c r="Y103" s="7"/>
      <c r="Z103" s="7"/>
      <c r="AA103" s="7"/>
      <c r="AB103" s="7"/>
      <c r="AC103" s="7"/>
      <c r="AD103" s="7"/>
      <c r="AE103" s="7"/>
      <c r="AF103" s="7"/>
    </row>
    <row r="104" spans="1:32" s="2" customFormat="1">
      <c r="A104" s="7"/>
      <c r="B104" s="11"/>
      <c r="C104" s="7"/>
      <c r="D104" s="7"/>
      <c r="E104" s="7"/>
      <c r="F104" s="7"/>
      <c r="G104" s="7"/>
      <c r="H104" s="7"/>
      <c r="I104" s="307"/>
      <c r="J104" s="7"/>
      <c r="K104" s="7"/>
      <c r="L104" s="7"/>
      <c r="M104" s="7"/>
      <c r="N104" s="7"/>
      <c r="O104" s="7"/>
      <c r="P104" s="7"/>
      <c r="Q104" s="7"/>
      <c r="R104" s="7"/>
      <c r="S104" s="7"/>
      <c r="T104" s="7"/>
      <c r="U104" s="7"/>
      <c r="V104" s="7"/>
      <c r="W104" s="7"/>
      <c r="X104" s="7"/>
      <c r="Y104" s="7"/>
      <c r="Z104" s="7"/>
      <c r="AA104" s="7"/>
      <c r="AB104" s="7"/>
      <c r="AC104" s="7"/>
      <c r="AD104" s="7"/>
      <c r="AE104" s="7"/>
      <c r="AF104" s="7"/>
    </row>
    <row r="105" spans="1:32" s="2" customFormat="1">
      <c r="A105" s="7"/>
      <c r="B105" s="11"/>
      <c r="C105" s="7"/>
      <c r="D105" s="7"/>
      <c r="E105" s="7"/>
      <c r="F105" s="7"/>
      <c r="G105" s="7"/>
      <c r="H105" s="7"/>
      <c r="I105" s="307"/>
      <c r="J105" s="7"/>
      <c r="K105" s="7"/>
      <c r="L105" s="7"/>
      <c r="M105" s="7"/>
      <c r="N105" s="7"/>
      <c r="O105" s="7"/>
      <c r="P105" s="7"/>
      <c r="Q105" s="7"/>
      <c r="R105" s="7"/>
      <c r="S105" s="7"/>
      <c r="T105" s="7"/>
      <c r="U105" s="7"/>
      <c r="V105" s="7"/>
      <c r="W105" s="7"/>
      <c r="X105" s="7"/>
      <c r="Y105" s="7"/>
      <c r="Z105" s="7"/>
      <c r="AA105" s="7"/>
      <c r="AB105" s="7"/>
      <c r="AC105" s="7"/>
      <c r="AD105" s="7"/>
      <c r="AE105" s="7"/>
      <c r="AF105" s="7"/>
    </row>
    <row r="106" spans="1:32" s="2" customFormat="1">
      <c r="A106" s="7"/>
      <c r="B106" s="11"/>
      <c r="C106" s="7"/>
      <c r="D106" s="7"/>
      <c r="E106" s="7"/>
      <c r="F106" s="7"/>
      <c r="G106" s="7"/>
      <c r="H106" s="7"/>
      <c r="I106" s="307"/>
      <c r="J106" s="7"/>
      <c r="K106" s="7"/>
      <c r="L106" s="7"/>
      <c r="M106" s="7"/>
      <c r="N106" s="7"/>
      <c r="O106" s="7"/>
      <c r="P106" s="7"/>
      <c r="Q106" s="7"/>
      <c r="R106" s="7"/>
      <c r="S106" s="7"/>
      <c r="T106" s="7"/>
      <c r="U106" s="7"/>
      <c r="V106" s="7"/>
      <c r="W106" s="7"/>
      <c r="X106" s="7"/>
      <c r="Y106" s="7"/>
      <c r="Z106" s="7"/>
      <c r="AA106" s="7"/>
      <c r="AB106" s="7"/>
      <c r="AC106" s="7"/>
      <c r="AD106" s="7"/>
      <c r="AE106" s="7"/>
      <c r="AF106" s="7"/>
    </row>
    <row r="107" spans="1:32" s="2" customFormat="1">
      <c r="A107" s="7"/>
      <c r="B107" s="11"/>
      <c r="C107" s="7"/>
      <c r="D107" s="7"/>
      <c r="E107" s="7"/>
      <c r="F107" s="7"/>
      <c r="G107" s="7"/>
      <c r="H107" s="7"/>
      <c r="I107" s="307"/>
      <c r="J107" s="7"/>
      <c r="K107" s="7"/>
      <c r="L107" s="7"/>
      <c r="M107" s="7"/>
      <c r="N107" s="7"/>
      <c r="O107" s="7"/>
      <c r="P107" s="7"/>
      <c r="Q107" s="7"/>
      <c r="R107" s="7"/>
      <c r="S107" s="7"/>
      <c r="T107" s="7"/>
      <c r="U107" s="7"/>
      <c r="V107" s="7"/>
      <c r="W107" s="7"/>
      <c r="X107" s="7"/>
      <c r="Y107" s="7"/>
      <c r="Z107" s="7"/>
      <c r="AA107" s="7"/>
      <c r="AB107" s="7"/>
      <c r="AC107" s="7"/>
      <c r="AD107" s="7"/>
      <c r="AE107" s="7"/>
      <c r="AF107" s="7"/>
    </row>
    <row r="108" spans="1:32" s="2" customFormat="1">
      <c r="A108" s="7"/>
      <c r="B108" s="11"/>
      <c r="C108" s="7"/>
      <c r="D108" s="7"/>
      <c r="E108" s="7"/>
      <c r="F108" s="7"/>
      <c r="G108" s="7"/>
      <c r="H108" s="7"/>
      <c r="I108" s="307"/>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s="2" customFormat="1">
      <c r="A109" s="7"/>
      <c r="B109" s="11"/>
      <c r="C109" s="7"/>
      <c r="D109" s="7"/>
      <c r="E109" s="7"/>
      <c r="F109" s="7"/>
      <c r="G109" s="7"/>
      <c r="H109" s="7"/>
      <c r="I109" s="307"/>
      <c r="J109" s="7"/>
      <c r="K109" s="7"/>
      <c r="L109" s="7"/>
      <c r="M109" s="7"/>
      <c r="N109" s="7"/>
      <c r="O109" s="7"/>
      <c r="P109" s="7"/>
      <c r="Q109" s="7"/>
      <c r="R109" s="7"/>
      <c r="S109" s="7"/>
      <c r="T109" s="7"/>
      <c r="U109" s="7"/>
      <c r="V109" s="7"/>
      <c r="W109" s="7"/>
      <c r="X109" s="7"/>
      <c r="Y109" s="7"/>
      <c r="Z109" s="7"/>
      <c r="AA109" s="7"/>
      <c r="AB109" s="7"/>
      <c r="AC109" s="7"/>
      <c r="AD109" s="7"/>
      <c r="AE109" s="7"/>
      <c r="AF109" s="7"/>
    </row>
    <row r="110" spans="1:32" s="2" customFormat="1">
      <c r="A110" s="7"/>
      <c r="B110" s="11"/>
      <c r="C110" s="7"/>
      <c r="D110" s="7"/>
      <c r="E110" s="7"/>
      <c r="F110" s="7"/>
      <c r="G110" s="7"/>
      <c r="H110" s="7"/>
      <c r="I110" s="307"/>
      <c r="J110" s="7"/>
      <c r="K110" s="7"/>
      <c r="L110" s="7"/>
      <c r="M110" s="7"/>
      <c r="N110" s="7"/>
      <c r="O110" s="7"/>
      <c r="P110" s="7"/>
      <c r="Q110" s="7"/>
      <c r="R110" s="7"/>
      <c r="S110" s="7"/>
      <c r="T110" s="7"/>
      <c r="U110" s="7"/>
      <c r="V110" s="7"/>
      <c r="W110" s="7"/>
      <c r="X110" s="7"/>
      <c r="Y110" s="7"/>
      <c r="Z110" s="7"/>
      <c r="AA110" s="7"/>
      <c r="AB110" s="7"/>
      <c r="AC110" s="7"/>
      <c r="AD110" s="7"/>
      <c r="AE110" s="7"/>
      <c r="AF110" s="7"/>
    </row>
    <row r="111" spans="1:32" s="2" customFormat="1">
      <c r="A111" s="7"/>
      <c r="B111" s="11"/>
      <c r="C111" s="7"/>
      <c r="D111" s="7"/>
      <c r="E111" s="7"/>
      <c r="F111" s="7"/>
      <c r="G111" s="7"/>
      <c r="H111" s="7"/>
      <c r="I111" s="307"/>
      <c r="J111" s="7"/>
      <c r="K111" s="7"/>
      <c r="L111" s="7"/>
      <c r="M111" s="7"/>
      <c r="N111" s="7"/>
      <c r="O111" s="7"/>
      <c r="P111" s="7"/>
      <c r="Q111" s="7"/>
      <c r="R111" s="7"/>
      <c r="S111" s="7"/>
      <c r="T111" s="7"/>
      <c r="U111" s="7"/>
      <c r="V111" s="7"/>
      <c r="W111" s="7"/>
      <c r="X111" s="7"/>
      <c r="Y111" s="7"/>
      <c r="Z111" s="7"/>
      <c r="AA111" s="7"/>
      <c r="AB111" s="7"/>
      <c r="AC111" s="7"/>
      <c r="AD111" s="7"/>
      <c r="AE111" s="7"/>
      <c r="AF111" s="7"/>
    </row>
    <row r="112" spans="1:32" s="2" customFormat="1">
      <c r="A112" s="7"/>
      <c r="B112" s="11"/>
      <c r="C112" s="7"/>
      <c r="D112" s="7"/>
      <c r="E112" s="7"/>
      <c r="F112" s="7"/>
      <c r="G112" s="7"/>
      <c r="H112" s="7"/>
      <c r="I112" s="307"/>
      <c r="J112" s="7"/>
      <c r="K112" s="7"/>
      <c r="L112" s="7"/>
      <c r="M112" s="7"/>
      <c r="N112" s="7"/>
      <c r="O112" s="7"/>
      <c r="P112" s="7"/>
      <c r="Q112" s="7"/>
      <c r="R112" s="7"/>
      <c r="S112" s="7"/>
      <c r="T112" s="7"/>
      <c r="U112" s="7"/>
      <c r="V112" s="7"/>
      <c r="W112" s="7"/>
      <c r="X112" s="7"/>
      <c r="Y112" s="7"/>
      <c r="Z112" s="7"/>
      <c r="AA112" s="7"/>
      <c r="AB112" s="7"/>
      <c r="AC112" s="7"/>
      <c r="AD112" s="7"/>
      <c r="AE112" s="7"/>
      <c r="AF112" s="7"/>
    </row>
    <row r="113" spans="1:32" s="2" customFormat="1">
      <c r="A113" s="7"/>
      <c r="B113" s="11"/>
      <c r="C113" s="7"/>
      <c r="D113" s="7"/>
      <c r="E113" s="7"/>
      <c r="F113" s="7"/>
      <c r="G113" s="7"/>
      <c r="H113" s="7"/>
      <c r="I113" s="307"/>
      <c r="J113" s="7"/>
      <c r="K113" s="7"/>
      <c r="L113" s="7"/>
      <c r="M113" s="7"/>
      <c r="N113" s="7"/>
      <c r="O113" s="7"/>
      <c r="P113" s="7"/>
      <c r="Q113" s="7"/>
      <c r="R113" s="7"/>
      <c r="S113" s="7"/>
      <c r="T113" s="7"/>
      <c r="U113" s="7"/>
      <c r="V113" s="7"/>
      <c r="W113" s="7"/>
      <c r="X113" s="7"/>
      <c r="Y113" s="7"/>
      <c r="Z113" s="7"/>
      <c r="AA113" s="7"/>
      <c r="AB113" s="7"/>
      <c r="AC113" s="7"/>
      <c r="AD113" s="7"/>
      <c r="AE113" s="7"/>
      <c r="AF113" s="7"/>
    </row>
    <row r="114" spans="1:32" s="2" customFormat="1">
      <c r="A114" s="7"/>
      <c r="B114" s="11"/>
      <c r="C114" s="7"/>
      <c r="D114" s="7"/>
      <c r="E114" s="7"/>
      <c r="F114" s="7"/>
      <c r="G114" s="7"/>
      <c r="H114" s="7"/>
      <c r="I114" s="307"/>
      <c r="J114" s="7"/>
      <c r="K114" s="7"/>
      <c r="L114" s="7"/>
      <c r="M114" s="7"/>
      <c r="N114" s="7"/>
      <c r="O114" s="7"/>
      <c r="P114" s="7"/>
      <c r="Q114" s="7"/>
      <c r="R114" s="7"/>
      <c r="S114" s="7"/>
      <c r="T114" s="7"/>
      <c r="U114" s="7"/>
      <c r="V114" s="7"/>
      <c r="W114" s="7"/>
      <c r="X114" s="7"/>
      <c r="Y114" s="7"/>
      <c r="Z114" s="7"/>
      <c r="AA114" s="7"/>
      <c r="AB114" s="7"/>
      <c r="AC114" s="7"/>
      <c r="AD114" s="7"/>
      <c r="AE114" s="7"/>
      <c r="AF114" s="7"/>
    </row>
    <row r="115" spans="1:32" s="2" customFormat="1">
      <c r="A115" s="7"/>
      <c r="B115" s="11"/>
      <c r="C115" s="7"/>
      <c r="D115" s="7"/>
      <c r="E115" s="7"/>
      <c r="F115" s="7"/>
      <c r="G115" s="7"/>
      <c r="H115" s="7"/>
      <c r="I115" s="307"/>
      <c r="J115" s="7"/>
      <c r="K115" s="7"/>
      <c r="L115" s="7"/>
      <c r="M115" s="7"/>
      <c r="N115" s="7"/>
      <c r="O115" s="7"/>
      <c r="P115" s="7"/>
      <c r="Q115" s="7"/>
      <c r="R115" s="7"/>
      <c r="S115" s="7"/>
      <c r="T115" s="7"/>
      <c r="U115" s="7"/>
      <c r="V115" s="7"/>
      <c r="W115" s="7"/>
      <c r="X115" s="7"/>
      <c r="Y115" s="7"/>
      <c r="Z115" s="7"/>
      <c r="AA115" s="7"/>
      <c r="AB115" s="7"/>
      <c r="AC115" s="7"/>
      <c r="AD115" s="7"/>
      <c r="AE115" s="7"/>
      <c r="AF115" s="7"/>
    </row>
    <row r="116" spans="1:32" s="2" customFormat="1">
      <c r="A116" s="7"/>
      <c r="B116" s="11"/>
      <c r="C116" s="7"/>
      <c r="D116" s="7"/>
      <c r="E116" s="7"/>
      <c r="F116" s="7"/>
      <c r="G116" s="7"/>
      <c r="H116" s="7"/>
      <c r="I116" s="307"/>
      <c r="J116" s="7"/>
      <c r="K116" s="7"/>
      <c r="L116" s="7"/>
      <c r="M116" s="7"/>
      <c r="N116" s="7"/>
      <c r="O116" s="7"/>
      <c r="P116" s="7"/>
      <c r="Q116" s="7"/>
      <c r="R116" s="7"/>
      <c r="S116" s="7"/>
      <c r="T116" s="7"/>
      <c r="U116" s="7"/>
      <c r="V116" s="7"/>
      <c r="W116" s="7"/>
      <c r="X116" s="7"/>
      <c r="Y116" s="7"/>
      <c r="Z116" s="7"/>
      <c r="AA116" s="7"/>
      <c r="AB116" s="7"/>
      <c r="AC116" s="7"/>
      <c r="AD116" s="7"/>
      <c r="AE116" s="7"/>
      <c r="AF116" s="7"/>
    </row>
    <row r="117" spans="1:32" s="2" customFormat="1">
      <c r="A117" s="7"/>
      <c r="B117" s="11"/>
      <c r="C117" s="7"/>
      <c r="D117" s="7"/>
      <c r="E117" s="7"/>
      <c r="F117" s="7"/>
      <c r="G117" s="7"/>
      <c r="H117" s="7"/>
      <c r="I117" s="307"/>
      <c r="J117" s="7"/>
      <c r="K117" s="7"/>
      <c r="L117" s="7"/>
      <c r="M117" s="7"/>
      <c r="N117" s="7"/>
      <c r="O117" s="7"/>
      <c r="P117" s="7"/>
      <c r="Q117" s="7"/>
      <c r="R117" s="7"/>
      <c r="S117" s="7"/>
      <c r="T117" s="7"/>
      <c r="U117" s="7"/>
      <c r="V117" s="7"/>
      <c r="W117" s="7"/>
      <c r="X117" s="7"/>
      <c r="Y117" s="7"/>
      <c r="Z117" s="7"/>
      <c r="AA117" s="7"/>
      <c r="AB117" s="7"/>
      <c r="AC117" s="7"/>
      <c r="AD117" s="7"/>
      <c r="AE117" s="7"/>
      <c r="AF117" s="7"/>
    </row>
    <row r="118" spans="1:32" s="2" customFormat="1">
      <c r="A118" s="7"/>
      <c r="B118" s="11"/>
      <c r="C118" s="7"/>
      <c r="D118" s="7"/>
      <c r="E118" s="7"/>
      <c r="F118" s="7"/>
      <c r="G118" s="7"/>
      <c r="H118" s="7"/>
      <c r="I118" s="307"/>
      <c r="J118" s="7"/>
      <c r="K118" s="7"/>
      <c r="L118" s="7"/>
      <c r="M118" s="7"/>
      <c r="N118" s="7"/>
      <c r="O118" s="7"/>
      <c r="P118" s="7"/>
      <c r="Q118" s="7"/>
      <c r="R118" s="7"/>
      <c r="S118" s="7"/>
      <c r="T118" s="7"/>
      <c r="U118" s="7"/>
      <c r="V118" s="7"/>
      <c r="W118" s="7"/>
      <c r="X118" s="7"/>
      <c r="Y118" s="7"/>
      <c r="Z118" s="7"/>
      <c r="AA118" s="7"/>
      <c r="AB118" s="7"/>
      <c r="AC118" s="7"/>
      <c r="AD118" s="7"/>
      <c r="AE118" s="7"/>
      <c r="AF118" s="7"/>
    </row>
    <row r="119" spans="1:32" s="2" customFormat="1">
      <c r="A119" s="7"/>
      <c r="B119" s="11"/>
      <c r="C119" s="7"/>
      <c r="D119" s="7"/>
      <c r="E119" s="7"/>
      <c r="F119" s="7"/>
      <c r="G119" s="7"/>
      <c r="H119" s="7"/>
      <c r="I119" s="307"/>
      <c r="J119" s="7"/>
      <c r="K119" s="7"/>
      <c r="L119" s="7"/>
      <c r="M119" s="7"/>
      <c r="N119" s="7"/>
      <c r="O119" s="7"/>
      <c r="P119" s="7"/>
      <c r="Q119" s="7"/>
      <c r="R119" s="7"/>
      <c r="S119" s="7"/>
      <c r="T119" s="7"/>
      <c r="U119" s="7"/>
      <c r="V119" s="7"/>
      <c r="W119" s="7"/>
      <c r="X119" s="7"/>
      <c r="Y119" s="7"/>
      <c r="Z119" s="7"/>
      <c r="AA119" s="7"/>
      <c r="AB119" s="7"/>
      <c r="AC119" s="7"/>
      <c r="AD119" s="7"/>
      <c r="AE119" s="7"/>
      <c r="AF119" s="7"/>
    </row>
    <row r="120" spans="1:32" s="2" customFormat="1">
      <c r="A120" s="7"/>
      <c r="B120" s="11"/>
      <c r="C120" s="7"/>
      <c r="D120" s="7"/>
      <c r="E120" s="7"/>
      <c r="F120" s="7"/>
      <c r="G120" s="7"/>
      <c r="H120" s="7"/>
      <c r="I120" s="307"/>
      <c r="J120" s="7"/>
      <c r="K120" s="7"/>
      <c r="L120" s="7"/>
      <c r="M120" s="7"/>
      <c r="N120" s="7"/>
      <c r="O120" s="7"/>
      <c r="P120" s="7"/>
      <c r="Q120" s="7"/>
      <c r="R120" s="7"/>
      <c r="S120" s="7"/>
      <c r="T120" s="7"/>
      <c r="U120" s="7"/>
      <c r="V120" s="7"/>
      <c r="W120" s="7"/>
      <c r="X120" s="7"/>
      <c r="Y120" s="7"/>
      <c r="Z120" s="7"/>
      <c r="AA120" s="7"/>
      <c r="AB120" s="7"/>
      <c r="AC120" s="7"/>
      <c r="AD120" s="7"/>
      <c r="AE120" s="7"/>
      <c r="AF120" s="7"/>
    </row>
    <row r="121" spans="1:32" s="2" customFormat="1">
      <c r="A121" s="7"/>
      <c r="B121" s="11"/>
      <c r="C121" s="7"/>
      <c r="D121" s="7"/>
      <c r="E121" s="7"/>
      <c r="F121" s="7"/>
      <c r="G121" s="7"/>
      <c r="H121" s="7"/>
      <c r="I121" s="307"/>
      <c r="J121" s="7"/>
      <c r="K121" s="7"/>
      <c r="L121" s="7"/>
      <c r="M121" s="7"/>
      <c r="N121" s="7"/>
      <c r="O121" s="7"/>
      <c r="P121" s="7"/>
      <c r="Q121" s="7"/>
      <c r="R121" s="7"/>
      <c r="S121" s="7"/>
      <c r="T121" s="7"/>
      <c r="U121" s="7"/>
      <c r="V121" s="7"/>
      <c r="W121" s="7"/>
      <c r="X121" s="7"/>
      <c r="Y121" s="7"/>
      <c r="Z121" s="7"/>
      <c r="AA121" s="7"/>
      <c r="AB121" s="7"/>
      <c r="AC121" s="7"/>
      <c r="AD121" s="7"/>
      <c r="AE121" s="7"/>
      <c r="AF121" s="7"/>
    </row>
    <row r="122" spans="1:32" s="2" customFormat="1">
      <c r="A122" s="7"/>
      <c r="B122" s="11"/>
      <c r="C122" s="7"/>
      <c r="D122" s="7"/>
      <c r="E122" s="7"/>
      <c r="F122" s="7"/>
      <c r="G122" s="7"/>
      <c r="H122" s="7"/>
      <c r="I122" s="307"/>
      <c r="J122" s="7"/>
      <c r="K122" s="7"/>
      <c r="L122" s="7"/>
      <c r="M122" s="7"/>
      <c r="N122" s="7"/>
      <c r="O122" s="7"/>
      <c r="P122" s="7"/>
      <c r="Q122" s="7"/>
      <c r="R122" s="7"/>
      <c r="S122" s="7"/>
      <c r="T122" s="7"/>
      <c r="U122" s="7"/>
      <c r="V122" s="7"/>
      <c r="W122" s="7"/>
      <c r="X122" s="7"/>
      <c r="Y122" s="7"/>
      <c r="Z122" s="7"/>
      <c r="AA122" s="7"/>
      <c r="AB122" s="7"/>
      <c r="AC122" s="7"/>
      <c r="AD122" s="7"/>
      <c r="AE122" s="7"/>
      <c r="AF122" s="7"/>
    </row>
    <row r="123" spans="1:32" s="2" customFormat="1">
      <c r="A123" s="7"/>
      <c r="B123" s="11"/>
      <c r="C123" s="7"/>
      <c r="D123" s="7"/>
      <c r="E123" s="7"/>
      <c r="F123" s="7"/>
      <c r="G123" s="7"/>
      <c r="H123" s="7"/>
      <c r="I123" s="307"/>
      <c r="J123" s="7"/>
      <c r="K123" s="7"/>
      <c r="L123" s="7"/>
      <c r="M123" s="7"/>
      <c r="N123" s="7"/>
      <c r="O123" s="7"/>
      <c r="P123" s="7"/>
      <c r="Q123" s="7"/>
      <c r="R123" s="7"/>
      <c r="S123" s="7"/>
      <c r="T123" s="7"/>
      <c r="U123" s="7"/>
      <c r="V123" s="7"/>
      <c r="W123" s="7"/>
      <c r="X123" s="7"/>
      <c r="Y123" s="7"/>
      <c r="Z123" s="7"/>
      <c r="AA123" s="7"/>
      <c r="AB123" s="7"/>
      <c r="AC123" s="7"/>
      <c r="AD123" s="7"/>
      <c r="AE123" s="7"/>
      <c r="AF123" s="7"/>
    </row>
    <row r="124" spans="1:32" s="2" customFormat="1">
      <c r="A124" s="7"/>
      <c r="B124" s="11"/>
      <c r="C124" s="7"/>
      <c r="D124" s="7"/>
      <c r="E124" s="7"/>
      <c r="F124" s="7"/>
      <c r="G124" s="7"/>
      <c r="H124" s="7"/>
      <c r="I124" s="30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s="2" customFormat="1">
      <c r="A125" s="7"/>
      <c r="B125" s="11"/>
      <c r="C125" s="7"/>
      <c r="D125" s="7"/>
      <c r="E125" s="7"/>
      <c r="F125" s="7"/>
      <c r="G125" s="7"/>
      <c r="H125" s="7"/>
      <c r="I125" s="30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s="2" customFormat="1">
      <c r="A126" s="7"/>
      <c r="B126" s="11"/>
      <c r="C126" s="7"/>
      <c r="D126" s="7"/>
      <c r="E126" s="7"/>
      <c r="F126" s="7"/>
      <c r="G126" s="7"/>
      <c r="H126" s="7"/>
      <c r="I126" s="30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s="2" customFormat="1">
      <c r="A127" s="7"/>
      <c r="B127" s="11"/>
      <c r="C127" s="7"/>
      <c r="D127" s="7"/>
      <c r="E127" s="7"/>
      <c r="F127" s="7"/>
      <c r="G127" s="7"/>
      <c r="H127" s="7"/>
      <c r="I127" s="30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s="2" customFormat="1">
      <c r="A128" s="7"/>
      <c r="B128" s="11"/>
      <c r="C128" s="7"/>
      <c r="D128" s="7"/>
      <c r="E128" s="7"/>
      <c r="F128" s="7"/>
      <c r="G128" s="7"/>
      <c r="H128" s="7"/>
      <c r="I128" s="30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s="2" customFormat="1">
      <c r="A129" s="7"/>
      <c r="B129" s="11"/>
      <c r="C129" s="7"/>
      <c r="D129" s="7"/>
      <c r="E129" s="7"/>
      <c r="F129" s="7"/>
      <c r="G129" s="7"/>
      <c r="H129" s="7"/>
      <c r="I129" s="30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s="2" customFormat="1">
      <c r="A130" s="7"/>
      <c r="B130" s="11"/>
      <c r="C130" s="7"/>
      <c r="D130" s="7"/>
      <c r="E130" s="7"/>
      <c r="F130" s="7"/>
      <c r="G130" s="7"/>
      <c r="H130" s="7"/>
      <c r="I130" s="30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s="2" customFormat="1">
      <c r="A131" s="7"/>
      <c r="B131" s="11"/>
      <c r="C131" s="7"/>
      <c r="D131" s="7"/>
      <c r="E131" s="7"/>
      <c r="F131" s="7"/>
      <c r="G131" s="7"/>
      <c r="H131" s="7"/>
      <c r="I131" s="30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s="2" customFormat="1">
      <c r="A132" s="7"/>
      <c r="B132" s="11"/>
      <c r="C132" s="7"/>
      <c r="D132" s="7"/>
      <c r="E132" s="7"/>
      <c r="F132" s="7"/>
      <c r="G132" s="7"/>
      <c r="H132" s="7"/>
      <c r="I132" s="30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s="2" customFormat="1">
      <c r="A133" s="7"/>
      <c r="B133" s="11"/>
      <c r="C133" s="7"/>
      <c r="D133" s="7"/>
      <c r="E133" s="7"/>
      <c r="F133" s="7"/>
      <c r="G133" s="7"/>
      <c r="H133" s="7"/>
      <c r="I133" s="30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s="2" customFormat="1">
      <c r="A134" s="7"/>
      <c r="B134" s="11"/>
      <c r="C134" s="7"/>
      <c r="D134" s="7"/>
      <c r="E134" s="7"/>
      <c r="F134" s="7"/>
      <c r="G134" s="7"/>
      <c r="H134" s="7"/>
      <c r="I134" s="30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s="2" customFormat="1">
      <c r="A135" s="7"/>
      <c r="B135" s="11"/>
      <c r="C135" s="7"/>
      <c r="D135" s="7"/>
      <c r="E135" s="7"/>
      <c r="F135" s="7"/>
      <c r="G135" s="7"/>
      <c r="H135" s="7"/>
      <c r="I135" s="30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s="2" customFormat="1">
      <c r="A136" s="7"/>
      <c r="B136" s="11"/>
      <c r="C136" s="7"/>
      <c r="D136" s="7"/>
      <c r="E136" s="7"/>
      <c r="F136" s="7"/>
      <c r="G136" s="7"/>
      <c r="H136" s="7"/>
      <c r="I136" s="30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s="2" customFormat="1">
      <c r="A137" s="7"/>
      <c r="B137" s="11"/>
      <c r="C137" s="7"/>
      <c r="D137" s="7"/>
      <c r="E137" s="7"/>
      <c r="F137" s="7"/>
      <c r="G137" s="7"/>
      <c r="H137" s="7"/>
      <c r="I137" s="30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s="2" customFormat="1">
      <c r="A138" s="7"/>
      <c r="B138" s="11"/>
      <c r="C138" s="7"/>
      <c r="D138" s="7"/>
      <c r="E138" s="7"/>
      <c r="F138" s="7"/>
      <c r="G138" s="7"/>
      <c r="H138" s="7"/>
      <c r="I138" s="30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s="2" customFormat="1">
      <c r="A139" s="7"/>
      <c r="B139" s="11"/>
      <c r="C139" s="7"/>
      <c r="D139" s="7"/>
      <c r="E139" s="7"/>
      <c r="F139" s="7"/>
      <c r="G139" s="7"/>
      <c r="H139" s="7"/>
      <c r="I139" s="30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s="2" customFormat="1">
      <c r="A140" s="7"/>
      <c r="B140" s="11"/>
      <c r="C140" s="7"/>
      <c r="D140" s="7"/>
      <c r="E140" s="7"/>
      <c r="F140" s="7"/>
      <c r="G140" s="7"/>
      <c r="H140" s="7"/>
      <c r="I140" s="30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s="2" customFormat="1">
      <c r="A141" s="7"/>
      <c r="B141" s="11"/>
      <c r="C141" s="7"/>
      <c r="D141" s="7"/>
      <c r="E141" s="7"/>
      <c r="F141" s="7"/>
      <c r="G141" s="7"/>
      <c r="H141" s="7"/>
      <c r="I141" s="30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s="2" customFormat="1">
      <c r="A142" s="7"/>
      <c r="B142" s="11"/>
      <c r="C142" s="7"/>
      <c r="D142" s="7"/>
      <c r="E142" s="7"/>
      <c r="F142" s="7"/>
      <c r="G142" s="7"/>
      <c r="H142" s="7"/>
      <c r="I142" s="30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s="2" customFormat="1">
      <c r="A143" s="7"/>
      <c r="B143" s="11"/>
      <c r="C143" s="7"/>
      <c r="D143" s="7"/>
      <c r="E143" s="7"/>
      <c r="F143" s="7"/>
      <c r="G143" s="7"/>
      <c r="H143" s="7"/>
      <c r="I143" s="30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s="2" customFormat="1">
      <c r="A144" s="7"/>
      <c r="B144" s="11"/>
      <c r="C144" s="7"/>
      <c r="D144" s="7"/>
      <c r="E144" s="7"/>
      <c r="F144" s="7"/>
      <c r="G144" s="7"/>
      <c r="H144" s="7"/>
      <c r="I144" s="30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s="2" customFormat="1">
      <c r="A145" s="7"/>
      <c r="B145" s="11"/>
      <c r="C145" s="7"/>
      <c r="D145" s="7"/>
      <c r="E145" s="7"/>
      <c r="F145" s="7"/>
      <c r="G145" s="7"/>
      <c r="H145" s="7"/>
      <c r="I145" s="30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s="2" customFormat="1">
      <c r="A146" s="7"/>
      <c r="B146" s="11"/>
      <c r="C146" s="7"/>
      <c r="D146" s="7"/>
      <c r="E146" s="7"/>
      <c r="F146" s="7"/>
      <c r="G146" s="7"/>
      <c r="H146" s="7"/>
      <c r="I146" s="30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s="2" customFormat="1">
      <c r="A147" s="7"/>
      <c r="B147" s="11"/>
      <c r="C147" s="7"/>
      <c r="D147" s="7"/>
      <c r="E147" s="7"/>
      <c r="F147" s="7"/>
      <c r="G147" s="7"/>
      <c r="H147" s="7"/>
      <c r="I147" s="30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s="2" customFormat="1">
      <c r="A148" s="7"/>
      <c r="B148" s="11"/>
      <c r="C148" s="7"/>
      <c r="D148" s="7"/>
      <c r="E148" s="7"/>
      <c r="F148" s="7"/>
      <c r="G148" s="7"/>
      <c r="H148" s="7"/>
      <c r="I148" s="30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s="2" customFormat="1">
      <c r="A149" s="7"/>
      <c r="B149" s="11"/>
      <c r="C149" s="7"/>
      <c r="D149" s="7"/>
      <c r="E149" s="7"/>
      <c r="F149" s="7"/>
      <c r="G149" s="7"/>
      <c r="H149" s="7"/>
      <c r="I149" s="30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s="2" customFormat="1">
      <c r="A150" s="7"/>
      <c r="B150" s="11"/>
      <c r="C150" s="7"/>
      <c r="D150" s="7"/>
      <c r="E150" s="7"/>
      <c r="F150" s="7"/>
      <c r="G150" s="7"/>
      <c r="H150" s="7"/>
      <c r="I150" s="30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s="2" customFormat="1">
      <c r="A151" s="7"/>
      <c r="B151" s="11"/>
      <c r="C151" s="7"/>
      <c r="D151" s="7"/>
      <c r="E151" s="7"/>
      <c r="F151" s="7"/>
      <c r="G151" s="7"/>
      <c r="H151" s="7"/>
      <c r="I151" s="30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s="2" customFormat="1">
      <c r="A152" s="7"/>
      <c r="B152" s="11"/>
      <c r="C152" s="7"/>
      <c r="D152" s="7"/>
      <c r="E152" s="7"/>
      <c r="F152" s="7"/>
      <c r="G152" s="7"/>
      <c r="H152" s="7"/>
      <c r="I152" s="30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s="2" customFormat="1">
      <c r="A153" s="7"/>
      <c r="B153" s="11"/>
      <c r="C153" s="7"/>
      <c r="D153" s="7"/>
      <c r="E153" s="7"/>
      <c r="F153" s="7"/>
      <c r="G153" s="7"/>
      <c r="H153" s="7"/>
      <c r="I153" s="30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s="2" customFormat="1">
      <c r="A154" s="7"/>
      <c r="B154" s="11"/>
      <c r="C154" s="7"/>
      <c r="D154" s="7"/>
      <c r="E154" s="7"/>
      <c r="F154" s="7"/>
      <c r="G154" s="7"/>
      <c r="H154" s="7"/>
      <c r="I154" s="30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s="2" customFormat="1">
      <c r="A155" s="7"/>
      <c r="B155" s="11"/>
      <c r="C155" s="7"/>
      <c r="D155" s="7"/>
      <c r="E155" s="7"/>
      <c r="F155" s="7"/>
      <c r="G155" s="7"/>
      <c r="H155" s="7"/>
      <c r="I155" s="30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s="2" customFormat="1">
      <c r="A156" s="7"/>
      <c r="B156" s="11"/>
      <c r="C156" s="7"/>
      <c r="D156" s="7"/>
      <c r="E156" s="7"/>
      <c r="F156" s="7"/>
      <c r="G156" s="7"/>
      <c r="H156" s="7"/>
      <c r="I156" s="30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s="2" customFormat="1">
      <c r="A157" s="7"/>
      <c r="B157" s="11"/>
      <c r="C157" s="7"/>
      <c r="D157" s="7"/>
      <c r="E157" s="7"/>
      <c r="F157" s="7"/>
      <c r="G157" s="7"/>
      <c r="H157" s="7"/>
      <c r="I157" s="30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s="2" customFormat="1">
      <c r="A158" s="7"/>
      <c r="B158" s="11"/>
      <c r="C158" s="7"/>
      <c r="D158" s="7"/>
      <c r="E158" s="7"/>
      <c r="F158" s="7"/>
      <c r="G158" s="7"/>
      <c r="H158" s="7"/>
      <c r="I158" s="30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s="2" customFormat="1">
      <c r="A159" s="7"/>
      <c r="B159" s="11"/>
      <c r="C159" s="7"/>
      <c r="D159" s="7"/>
      <c r="E159" s="7"/>
      <c r="F159" s="7"/>
      <c r="G159" s="7"/>
      <c r="H159" s="7"/>
      <c r="I159" s="30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s="2" customFormat="1">
      <c r="A160" s="7"/>
      <c r="B160" s="11"/>
      <c r="C160" s="7"/>
      <c r="D160" s="7"/>
      <c r="E160" s="7"/>
      <c r="F160" s="7"/>
      <c r="G160" s="7"/>
      <c r="H160" s="7"/>
      <c r="I160" s="30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s="2" customFormat="1">
      <c r="A161" s="7"/>
      <c r="B161" s="11"/>
      <c r="C161" s="7"/>
      <c r="D161" s="7"/>
      <c r="E161" s="7"/>
      <c r="F161" s="7"/>
      <c r="G161" s="7"/>
      <c r="H161" s="7"/>
      <c r="I161" s="30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s="2" customFormat="1">
      <c r="A162" s="7"/>
      <c r="B162" s="11"/>
      <c r="C162" s="7"/>
      <c r="D162" s="7"/>
      <c r="E162" s="7"/>
      <c r="F162" s="7"/>
      <c r="G162" s="7"/>
      <c r="H162" s="7"/>
      <c r="I162" s="30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s="2" customFormat="1">
      <c r="A163" s="7"/>
      <c r="B163" s="11"/>
      <c r="C163" s="7"/>
      <c r="D163" s="7"/>
      <c r="E163" s="7"/>
      <c r="F163" s="7"/>
      <c r="G163" s="7"/>
      <c r="H163" s="7"/>
      <c r="I163" s="30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s="2" customFormat="1">
      <c r="A164" s="7"/>
      <c r="B164" s="11"/>
      <c r="C164" s="7"/>
      <c r="D164" s="7"/>
      <c r="E164" s="7"/>
      <c r="F164" s="7"/>
      <c r="G164" s="7"/>
      <c r="H164" s="7"/>
      <c r="I164" s="30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s="2" customFormat="1">
      <c r="A165" s="7"/>
      <c r="B165" s="11"/>
      <c r="C165" s="7"/>
      <c r="D165" s="7"/>
      <c r="E165" s="7"/>
      <c r="F165" s="7"/>
      <c r="G165" s="7"/>
      <c r="H165" s="7"/>
      <c r="I165" s="30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s="2" customFormat="1">
      <c r="A166" s="7"/>
      <c r="B166" s="11"/>
      <c r="C166" s="7"/>
      <c r="D166" s="7"/>
      <c r="E166" s="7"/>
      <c r="F166" s="7"/>
      <c r="G166" s="7"/>
      <c r="H166" s="7"/>
      <c r="I166" s="30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s="2" customFormat="1">
      <c r="A167" s="7"/>
      <c r="B167" s="11"/>
      <c r="C167" s="7"/>
      <c r="D167" s="7"/>
      <c r="E167" s="7"/>
      <c r="F167" s="7"/>
      <c r="G167" s="7"/>
      <c r="H167" s="7"/>
      <c r="I167" s="30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s="2" customFormat="1">
      <c r="A168" s="7"/>
      <c r="B168" s="11"/>
      <c r="C168" s="7"/>
      <c r="D168" s="7"/>
      <c r="E168" s="7"/>
      <c r="F168" s="7"/>
      <c r="G168" s="7"/>
      <c r="H168" s="7"/>
      <c r="I168" s="30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s="2" customFormat="1">
      <c r="A169" s="7"/>
      <c r="B169" s="11"/>
      <c r="C169" s="7"/>
      <c r="D169" s="7"/>
      <c r="E169" s="7"/>
      <c r="F169" s="7"/>
      <c r="G169" s="7"/>
      <c r="H169" s="7"/>
      <c r="I169" s="30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s="2" customFormat="1">
      <c r="A170" s="7"/>
      <c r="B170" s="11"/>
      <c r="C170" s="7"/>
      <c r="D170" s="7"/>
      <c r="E170" s="7"/>
      <c r="F170" s="7"/>
      <c r="G170" s="7"/>
      <c r="H170" s="7"/>
      <c r="I170" s="30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s="2" customFormat="1">
      <c r="A171" s="7"/>
      <c r="B171" s="11"/>
      <c r="C171" s="7"/>
      <c r="D171" s="7"/>
      <c r="E171" s="7"/>
      <c r="F171" s="7"/>
      <c r="G171" s="7"/>
      <c r="H171" s="7"/>
      <c r="I171" s="30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s="2" customFormat="1">
      <c r="A172" s="7"/>
      <c r="B172" s="11"/>
      <c r="C172" s="7"/>
      <c r="D172" s="7"/>
      <c r="E172" s="7"/>
      <c r="F172" s="7"/>
      <c r="G172" s="7"/>
      <c r="H172" s="7"/>
      <c r="I172" s="30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s="2" customFormat="1">
      <c r="A173" s="7"/>
      <c r="B173" s="11"/>
      <c r="C173" s="7"/>
      <c r="D173" s="7"/>
      <c r="E173" s="7"/>
      <c r="F173" s="7"/>
      <c r="G173" s="7"/>
      <c r="H173" s="7"/>
      <c r="I173" s="30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s="2" customFormat="1">
      <c r="A174" s="7"/>
      <c r="B174" s="11"/>
      <c r="C174" s="7"/>
      <c r="D174" s="7"/>
      <c r="E174" s="7"/>
      <c r="F174" s="7"/>
      <c r="G174" s="7"/>
      <c r="H174" s="7"/>
      <c r="I174" s="30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s="2" customFormat="1">
      <c r="A175" s="7"/>
      <c r="B175" s="11"/>
      <c r="C175" s="7"/>
      <c r="D175" s="7"/>
      <c r="E175" s="7"/>
      <c r="F175" s="7"/>
      <c r="G175" s="7"/>
      <c r="H175" s="7"/>
      <c r="I175" s="30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s="2" customFormat="1">
      <c r="A176" s="7"/>
      <c r="B176" s="11"/>
      <c r="C176" s="7"/>
      <c r="D176" s="7"/>
      <c r="E176" s="7"/>
      <c r="F176" s="7"/>
      <c r="G176" s="7"/>
      <c r="H176" s="7"/>
      <c r="I176" s="30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s="2" customFormat="1">
      <c r="A177" s="7"/>
      <c r="B177" s="11"/>
      <c r="C177" s="7"/>
      <c r="D177" s="7"/>
      <c r="E177" s="7"/>
      <c r="F177" s="7"/>
      <c r="G177" s="7"/>
      <c r="H177" s="7"/>
      <c r="I177" s="30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s="2" customFormat="1">
      <c r="A178" s="7"/>
      <c r="B178" s="11"/>
      <c r="C178" s="7"/>
      <c r="D178" s="7"/>
      <c r="E178" s="7"/>
      <c r="F178" s="7"/>
      <c r="G178" s="7"/>
      <c r="H178" s="7"/>
      <c r="I178" s="30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s="2" customFormat="1">
      <c r="A179" s="7"/>
      <c r="B179" s="11"/>
      <c r="C179" s="7"/>
      <c r="D179" s="7"/>
      <c r="E179" s="7"/>
      <c r="F179" s="7"/>
      <c r="G179" s="7"/>
      <c r="H179" s="7"/>
      <c r="I179" s="30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s="2" customFormat="1">
      <c r="A180" s="7"/>
      <c r="B180" s="11"/>
      <c r="C180" s="7"/>
      <c r="D180" s="7"/>
      <c r="E180" s="7"/>
      <c r="F180" s="7"/>
      <c r="G180" s="7"/>
      <c r="H180" s="7"/>
      <c r="I180" s="30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s="2" customFormat="1">
      <c r="A181" s="7"/>
      <c r="B181" s="11"/>
      <c r="C181" s="7"/>
      <c r="D181" s="7"/>
      <c r="E181" s="7"/>
      <c r="F181" s="7"/>
      <c r="G181" s="7"/>
      <c r="H181" s="7"/>
      <c r="I181" s="30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s="2" customFormat="1">
      <c r="A182" s="7"/>
      <c r="B182" s="11"/>
      <c r="C182" s="7"/>
      <c r="D182" s="7"/>
      <c r="E182" s="7"/>
      <c r="F182" s="7"/>
      <c r="G182" s="7"/>
      <c r="H182" s="7"/>
      <c r="I182" s="30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s="2" customFormat="1">
      <c r="A183" s="7"/>
      <c r="B183" s="11"/>
      <c r="C183" s="7"/>
      <c r="D183" s="7"/>
      <c r="E183" s="7"/>
      <c r="F183" s="7"/>
      <c r="G183" s="7"/>
      <c r="H183" s="7"/>
      <c r="I183" s="30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s="2" customFormat="1">
      <c r="A184" s="7"/>
      <c r="B184" s="11"/>
      <c r="C184" s="7"/>
      <c r="D184" s="7"/>
      <c r="E184" s="7"/>
      <c r="F184" s="7"/>
      <c r="G184" s="7"/>
      <c r="H184" s="7"/>
      <c r="I184" s="30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s="2" customFormat="1">
      <c r="A185" s="7"/>
      <c r="B185" s="11"/>
      <c r="C185" s="7"/>
      <c r="D185" s="7"/>
      <c r="E185" s="7"/>
      <c r="F185" s="7"/>
      <c r="G185" s="7"/>
      <c r="H185" s="7"/>
      <c r="I185" s="30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s="2" customFormat="1">
      <c r="A186" s="7"/>
      <c r="B186" s="11"/>
      <c r="C186" s="7"/>
      <c r="D186" s="7"/>
      <c r="E186" s="7"/>
      <c r="F186" s="7"/>
      <c r="G186" s="7"/>
      <c r="H186" s="7"/>
      <c r="I186" s="30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s="2" customFormat="1">
      <c r="A187" s="7"/>
      <c r="B187" s="11"/>
      <c r="C187" s="7"/>
      <c r="D187" s="7"/>
      <c r="E187" s="7"/>
      <c r="F187" s="7"/>
      <c r="G187" s="7"/>
      <c r="H187" s="7"/>
      <c r="I187" s="30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s="2" customFormat="1">
      <c r="A188" s="7"/>
      <c r="B188" s="11"/>
      <c r="C188" s="7"/>
      <c r="D188" s="7"/>
      <c r="E188" s="7"/>
      <c r="F188" s="7"/>
      <c r="G188" s="7"/>
      <c r="H188" s="7"/>
      <c r="I188" s="30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s="2" customFormat="1">
      <c r="A189" s="7"/>
      <c r="B189" s="11"/>
      <c r="C189" s="7"/>
      <c r="D189" s="7"/>
      <c r="E189" s="7"/>
      <c r="F189" s="7"/>
      <c r="G189" s="7"/>
      <c r="H189" s="7"/>
      <c r="I189" s="30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s="2" customFormat="1">
      <c r="A190" s="7"/>
      <c r="B190" s="11"/>
      <c r="C190" s="7"/>
      <c r="D190" s="7"/>
      <c r="E190" s="7"/>
      <c r="F190" s="7"/>
      <c r="G190" s="7"/>
      <c r="H190" s="7"/>
      <c r="I190" s="30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s="2" customFormat="1">
      <c r="A191" s="7"/>
      <c r="B191" s="11"/>
      <c r="C191" s="7"/>
      <c r="D191" s="7"/>
      <c r="E191" s="7"/>
      <c r="F191" s="7"/>
      <c r="G191" s="7"/>
      <c r="H191" s="7"/>
      <c r="I191" s="30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s="2" customFormat="1">
      <c r="A192" s="7"/>
      <c r="B192" s="11"/>
      <c r="C192" s="7"/>
      <c r="D192" s="7"/>
      <c r="E192" s="7"/>
      <c r="F192" s="7"/>
      <c r="G192" s="7"/>
      <c r="H192" s="7"/>
      <c r="I192" s="30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s="2" customFormat="1">
      <c r="A193" s="7"/>
      <c r="B193" s="11"/>
      <c r="C193" s="7"/>
      <c r="D193" s="7"/>
      <c r="E193" s="7"/>
      <c r="F193" s="7"/>
      <c r="G193" s="7"/>
      <c r="H193" s="7"/>
      <c r="I193" s="30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s="2" customFormat="1">
      <c r="A194" s="7"/>
      <c r="B194" s="11"/>
      <c r="C194" s="7"/>
      <c r="D194" s="7"/>
      <c r="E194" s="7"/>
      <c r="F194" s="7"/>
      <c r="G194" s="7"/>
      <c r="H194" s="7"/>
      <c r="I194" s="30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s="2" customFormat="1">
      <c r="A195" s="7"/>
      <c r="B195" s="11"/>
      <c r="C195" s="7"/>
      <c r="D195" s="7"/>
      <c r="E195" s="7"/>
      <c r="F195" s="7"/>
      <c r="G195" s="7"/>
      <c r="H195" s="7"/>
      <c r="I195" s="30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s="2" customFormat="1">
      <c r="A196" s="7"/>
      <c r="B196" s="11"/>
      <c r="C196" s="7"/>
      <c r="D196" s="7"/>
      <c r="E196" s="7"/>
      <c r="F196" s="7"/>
      <c r="G196" s="7"/>
      <c r="H196" s="7"/>
      <c r="I196" s="30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s="2" customFormat="1">
      <c r="A197" s="7"/>
      <c r="B197" s="11"/>
      <c r="C197" s="7"/>
      <c r="D197" s="7"/>
      <c r="E197" s="7"/>
      <c r="F197" s="7"/>
      <c r="G197" s="7"/>
      <c r="H197" s="7"/>
      <c r="I197" s="30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s="2" customFormat="1">
      <c r="A198" s="7"/>
      <c r="B198" s="11"/>
      <c r="C198" s="7"/>
      <c r="D198" s="7"/>
      <c r="E198" s="7"/>
      <c r="F198" s="7"/>
      <c r="G198" s="7"/>
      <c r="H198" s="7"/>
      <c r="I198" s="30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s="2" customFormat="1">
      <c r="A199" s="7"/>
      <c r="B199" s="11"/>
      <c r="C199" s="7"/>
      <c r="D199" s="7"/>
      <c r="E199" s="7"/>
      <c r="F199" s="7"/>
      <c r="G199" s="7"/>
      <c r="H199" s="7"/>
      <c r="I199" s="30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s="2" customFormat="1">
      <c r="A200" s="7"/>
      <c r="B200" s="11"/>
      <c r="C200" s="7"/>
      <c r="D200" s="7"/>
      <c r="E200" s="7"/>
      <c r="F200" s="7"/>
      <c r="G200" s="7"/>
      <c r="H200" s="7"/>
      <c r="I200" s="30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s="2" customFormat="1">
      <c r="A201" s="7"/>
      <c r="B201" s="11"/>
      <c r="C201" s="7"/>
      <c r="D201" s="7"/>
      <c r="E201" s="7"/>
      <c r="F201" s="7"/>
      <c r="G201" s="7"/>
      <c r="H201" s="7"/>
      <c r="I201" s="30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s="2" customFormat="1">
      <c r="A202" s="7"/>
      <c r="B202" s="11"/>
      <c r="C202" s="7"/>
      <c r="D202" s="7"/>
      <c r="E202" s="7"/>
      <c r="F202" s="7"/>
      <c r="G202" s="7"/>
      <c r="H202" s="7"/>
      <c r="I202" s="30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s="2" customFormat="1">
      <c r="A203" s="7"/>
      <c r="B203" s="11"/>
      <c r="C203" s="7"/>
      <c r="D203" s="7"/>
      <c r="E203" s="7"/>
      <c r="F203" s="7"/>
      <c r="G203" s="7"/>
      <c r="H203" s="7"/>
      <c r="I203" s="30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s="2" customFormat="1">
      <c r="A204" s="7"/>
      <c r="B204" s="11"/>
      <c r="C204" s="7"/>
      <c r="D204" s="7"/>
      <c r="E204" s="7"/>
      <c r="F204" s="7"/>
      <c r="G204" s="7"/>
      <c r="H204" s="7"/>
      <c r="I204" s="30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s="2" customFormat="1">
      <c r="A205" s="7"/>
      <c r="B205" s="11"/>
      <c r="C205" s="7"/>
      <c r="D205" s="7"/>
      <c r="E205" s="7"/>
      <c r="F205" s="7"/>
      <c r="G205" s="7"/>
      <c r="H205" s="7"/>
      <c r="I205" s="30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s="2" customFormat="1">
      <c r="A206" s="7"/>
      <c r="B206" s="11"/>
      <c r="C206" s="7"/>
      <c r="D206" s="7"/>
      <c r="E206" s="7"/>
      <c r="F206" s="7"/>
      <c r="G206" s="7"/>
      <c r="H206" s="7"/>
      <c r="I206" s="30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s="2" customFormat="1">
      <c r="A207" s="7"/>
      <c r="B207" s="11"/>
      <c r="C207" s="7"/>
      <c r="D207" s="7"/>
      <c r="E207" s="7"/>
      <c r="F207" s="7"/>
      <c r="G207" s="7"/>
      <c r="H207" s="7"/>
      <c r="I207" s="30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s="2" customFormat="1">
      <c r="A208" s="7"/>
      <c r="B208" s="11"/>
      <c r="C208" s="7"/>
      <c r="D208" s="7"/>
      <c r="E208" s="7"/>
      <c r="F208" s="7"/>
      <c r="G208" s="7"/>
      <c r="H208" s="7"/>
      <c r="I208" s="30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s="2" customFormat="1">
      <c r="A209" s="7"/>
      <c r="B209" s="11"/>
      <c r="C209" s="7"/>
      <c r="D209" s="7"/>
      <c r="E209" s="7"/>
      <c r="F209" s="7"/>
      <c r="G209" s="7"/>
      <c r="H209" s="7"/>
      <c r="I209" s="30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s="2" customFormat="1">
      <c r="A210" s="7"/>
      <c r="B210" s="11"/>
      <c r="C210" s="7"/>
      <c r="D210" s="7"/>
      <c r="E210" s="7"/>
      <c r="F210" s="7"/>
      <c r="G210" s="7"/>
      <c r="H210" s="7"/>
      <c r="I210" s="30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s="2" customFormat="1">
      <c r="A211" s="7"/>
      <c r="B211" s="11"/>
      <c r="C211" s="7"/>
      <c r="D211" s="7"/>
      <c r="E211" s="7"/>
      <c r="F211" s="7"/>
      <c r="G211" s="7"/>
      <c r="H211" s="7"/>
      <c r="I211" s="30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s="2" customFormat="1">
      <c r="A212" s="7"/>
      <c r="B212" s="11"/>
      <c r="C212" s="7"/>
      <c r="D212" s="7"/>
      <c r="E212" s="7"/>
      <c r="F212" s="7"/>
      <c r="G212" s="7"/>
      <c r="H212" s="7"/>
      <c r="I212" s="30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s="2" customFormat="1">
      <c r="A213" s="7"/>
      <c r="B213" s="11"/>
      <c r="C213" s="7"/>
      <c r="D213" s="7"/>
      <c r="E213" s="7"/>
      <c r="F213" s="7"/>
      <c r="G213" s="7"/>
      <c r="H213" s="7"/>
      <c r="I213" s="30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s="2" customFormat="1">
      <c r="A214" s="7"/>
      <c r="B214" s="11"/>
      <c r="C214" s="7"/>
      <c r="D214" s="7"/>
      <c r="E214" s="7"/>
      <c r="F214" s="7"/>
      <c r="G214" s="7"/>
      <c r="H214" s="7"/>
      <c r="I214" s="30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s="2" customFormat="1">
      <c r="A215" s="7"/>
      <c r="B215" s="11"/>
      <c r="C215" s="7"/>
      <c r="D215" s="7"/>
      <c r="E215" s="7"/>
      <c r="F215" s="7"/>
      <c r="G215" s="7"/>
      <c r="H215" s="7"/>
      <c r="I215" s="30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s="2" customFormat="1">
      <c r="A216" s="7"/>
      <c r="B216" s="11"/>
      <c r="C216" s="7"/>
      <c r="D216" s="7"/>
      <c r="E216" s="7"/>
      <c r="F216" s="7"/>
      <c r="G216" s="7"/>
      <c r="H216" s="7"/>
      <c r="I216" s="30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s="2" customFormat="1">
      <c r="A217" s="7"/>
      <c r="B217" s="11"/>
      <c r="C217" s="7"/>
      <c r="D217" s="7"/>
      <c r="E217" s="7"/>
      <c r="F217" s="7"/>
      <c r="G217" s="7"/>
      <c r="H217" s="7"/>
      <c r="I217" s="30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s="2" customFormat="1">
      <c r="A218" s="7"/>
      <c r="B218" s="11"/>
      <c r="C218" s="7"/>
      <c r="D218" s="7"/>
      <c r="E218" s="7"/>
      <c r="F218" s="7"/>
      <c r="G218" s="7"/>
      <c r="H218" s="7"/>
      <c r="I218" s="30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s="2" customFormat="1">
      <c r="A219" s="7"/>
      <c r="B219" s="11"/>
      <c r="C219" s="7"/>
      <c r="D219" s="7"/>
      <c r="E219" s="7"/>
      <c r="F219" s="7"/>
      <c r="G219" s="7"/>
      <c r="H219" s="7"/>
      <c r="I219" s="30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s="2" customFormat="1">
      <c r="A220" s="7"/>
      <c r="B220" s="11"/>
      <c r="C220" s="7"/>
      <c r="D220" s="7"/>
      <c r="E220" s="7"/>
      <c r="F220" s="7"/>
      <c r="G220" s="7"/>
      <c r="H220" s="7"/>
      <c r="I220" s="30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s="2" customFormat="1">
      <c r="A221" s="7"/>
      <c r="B221" s="11"/>
      <c r="C221" s="7"/>
      <c r="D221" s="7"/>
      <c r="E221" s="7"/>
      <c r="F221" s="7"/>
      <c r="G221" s="7"/>
      <c r="H221" s="7"/>
      <c r="I221" s="30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s="2" customFormat="1">
      <c r="A222" s="7"/>
      <c r="B222" s="11"/>
      <c r="C222" s="7"/>
      <c r="D222" s="7"/>
      <c r="E222" s="7"/>
      <c r="F222" s="7"/>
      <c r="G222" s="7"/>
      <c r="H222" s="7"/>
      <c r="I222" s="30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s="2" customFormat="1">
      <c r="A223" s="7"/>
      <c r="B223" s="11"/>
      <c r="C223" s="7"/>
      <c r="D223" s="7"/>
      <c r="E223" s="7"/>
      <c r="F223" s="7"/>
      <c r="G223" s="7"/>
      <c r="H223" s="7"/>
      <c r="I223" s="30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s="2" customFormat="1">
      <c r="A224" s="7"/>
      <c r="B224" s="11"/>
      <c r="C224" s="7"/>
      <c r="D224" s="7"/>
      <c r="E224" s="7"/>
      <c r="F224" s="7"/>
      <c r="G224" s="7"/>
      <c r="H224" s="7"/>
      <c r="I224" s="30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s="2" customFormat="1">
      <c r="A225" s="7"/>
      <c r="B225" s="11"/>
      <c r="C225" s="7"/>
      <c r="D225" s="7"/>
      <c r="E225" s="7"/>
      <c r="F225" s="7"/>
      <c r="G225" s="7"/>
      <c r="H225" s="7"/>
      <c r="I225" s="30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s="2" customFormat="1">
      <c r="A226" s="7"/>
      <c r="B226" s="11"/>
      <c r="C226" s="7"/>
      <c r="D226" s="7"/>
      <c r="E226" s="7"/>
      <c r="F226" s="7"/>
      <c r="G226" s="7"/>
      <c r="H226" s="7"/>
      <c r="I226" s="30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s="2" customFormat="1">
      <c r="A227" s="7"/>
      <c r="B227" s="11"/>
      <c r="C227" s="7"/>
      <c r="D227" s="7"/>
      <c r="E227" s="7"/>
      <c r="F227" s="7"/>
      <c r="G227" s="7"/>
      <c r="H227" s="7"/>
      <c r="I227" s="30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s="2" customFormat="1">
      <c r="A228" s="7"/>
      <c r="B228" s="11"/>
      <c r="C228" s="7"/>
      <c r="D228" s="7"/>
      <c r="E228" s="7"/>
      <c r="F228" s="7"/>
      <c r="G228" s="7"/>
      <c r="H228" s="7"/>
      <c r="I228" s="30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s="2" customFormat="1">
      <c r="A229" s="7"/>
      <c r="B229" s="11"/>
      <c r="C229" s="7"/>
      <c r="D229" s="7"/>
      <c r="E229" s="7"/>
      <c r="F229" s="7"/>
      <c r="G229" s="7"/>
      <c r="H229" s="7"/>
      <c r="I229" s="30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s="2" customFormat="1">
      <c r="A230" s="7"/>
      <c r="B230" s="11"/>
      <c r="C230" s="7"/>
      <c r="D230" s="7"/>
      <c r="E230" s="7"/>
      <c r="F230" s="7"/>
      <c r="G230" s="7"/>
      <c r="H230" s="7"/>
      <c r="I230" s="30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s="2" customFormat="1">
      <c r="A231" s="7"/>
      <c r="B231" s="11"/>
      <c r="C231" s="7"/>
      <c r="D231" s="7"/>
      <c r="E231" s="7"/>
      <c r="F231" s="7"/>
      <c r="G231" s="7"/>
      <c r="H231" s="7"/>
      <c r="I231" s="30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s="2" customFormat="1">
      <c r="A232" s="7"/>
      <c r="B232" s="11"/>
      <c r="C232" s="7"/>
      <c r="D232" s="7"/>
      <c r="E232" s="7"/>
      <c r="F232" s="7"/>
      <c r="G232" s="7"/>
      <c r="H232" s="7"/>
      <c r="I232" s="30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s="2" customFormat="1">
      <c r="A233" s="7"/>
      <c r="B233" s="11"/>
      <c r="C233" s="7"/>
      <c r="D233" s="7"/>
      <c r="E233" s="7"/>
      <c r="F233" s="7"/>
      <c r="G233" s="7"/>
      <c r="H233" s="7"/>
      <c r="I233" s="30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s="2" customFormat="1">
      <c r="A234" s="7"/>
      <c r="B234" s="11"/>
      <c r="C234" s="7"/>
      <c r="D234" s="7"/>
      <c r="E234" s="7"/>
      <c r="F234" s="7"/>
      <c r="G234" s="7"/>
      <c r="H234" s="7"/>
      <c r="I234" s="30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s="2" customFormat="1">
      <c r="A235" s="7"/>
      <c r="B235" s="11"/>
      <c r="C235" s="7"/>
      <c r="D235" s="7"/>
      <c r="E235" s="7"/>
      <c r="F235" s="7"/>
      <c r="G235" s="7"/>
      <c r="H235" s="7"/>
      <c r="I235" s="30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s="2" customFormat="1">
      <c r="A236" s="7"/>
      <c r="B236" s="11"/>
      <c r="C236" s="7"/>
      <c r="D236" s="7"/>
      <c r="E236" s="7"/>
      <c r="F236" s="7"/>
      <c r="G236" s="7"/>
      <c r="H236" s="7"/>
      <c r="I236" s="30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s="2" customFormat="1">
      <c r="A237" s="7"/>
      <c r="B237" s="11"/>
      <c r="C237" s="7"/>
      <c r="D237" s="7"/>
      <c r="E237" s="7"/>
      <c r="F237" s="7"/>
      <c r="G237" s="7"/>
      <c r="H237" s="7"/>
      <c r="I237" s="30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s="2" customFormat="1">
      <c r="A238" s="7"/>
      <c r="B238" s="11"/>
      <c r="C238" s="7"/>
      <c r="D238" s="7"/>
      <c r="E238" s="7"/>
      <c r="F238" s="7"/>
      <c r="G238" s="7"/>
      <c r="H238" s="7"/>
      <c r="I238" s="30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s="2" customFormat="1">
      <c r="A239" s="7"/>
      <c r="B239" s="11"/>
      <c r="C239" s="7"/>
      <c r="D239" s="7"/>
      <c r="E239" s="7"/>
      <c r="F239" s="7"/>
      <c r="G239" s="7"/>
      <c r="H239" s="7"/>
      <c r="I239" s="30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s="2" customFormat="1">
      <c r="A240" s="7"/>
      <c r="B240" s="11"/>
      <c r="C240" s="7"/>
      <c r="D240" s="7"/>
      <c r="E240" s="7"/>
      <c r="F240" s="7"/>
      <c r="G240" s="7"/>
      <c r="H240" s="7"/>
      <c r="I240" s="30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s="2" customFormat="1">
      <c r="A241" s="7"/>
      <c r="B241" s="11"/>
      <c r="C241" s="7"/>
      <c r="D241" s="7"/>
      <c r="E241" s="7"/>
      <c r="F241" s="7"/>
      <c r="G241" s="7"/>
      <c r="H241" s="7"/>
      <c r="I241" s="30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s="2" customFormat="1">
      <c r="A242" s="7"/>
      <c r="B242" s="11"/>
      <c r="C242" s="7"/>
      <c r="D242" s="7"/>
      <c r="E242" s="7"/>
      <c r="F242" s="7"/>
      <c r="G242" s="7"/>
      <c r="H242" s="7"/>
      <c r="I242" s="30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s="2" customFormat="1">
      <c r="A243" s="7"/>
      <c r="B243" s="11"/>
      <c r="C243" s="7"/>
      <c r="D243" s="7"/>
      <c r="E243" s="7"/>
      <c r="F243" s="7"/>
      <c r="G243" s="7"/>
      <c r="H243" s="7"/>
      <c r="I243" s="30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s="2" customFormat="1">
      <c r="A244" s="7"/>
      <c r="B244" s="11"/>
      <c r="C244" s="7"/>
      <c r="D244" s="7"/>
      <c r="E244" s="7"/>
      <c r="F244" s="7"/>
      <c r="G244" s="7"/>
      <c r="H244" s="7"/>
      <c r="I244" s="30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s="2" customFormat="1">
      <c r="A245" s="7"/>
      <c r="B245" s="11"/>
      <c r="C245" s="7"/>
      <c r="D245" s="7"/>
      <c r="E245" s="7"/>
      <c r="F245" s="7"/>
      <c r="G245" s="7"/>
      <c r="H245" s="7"/>
      <c r="I245" s="30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s="2" customFormat="1">
      <c r="A246" s="7"/>
      <c r="B246" s="11"/>
      <c r="C246" s="7"/>
      <c r="D246" s="7"/>
      <c r="E246" s="7"/>
      <c r="F246" s="7"/>
      <c r="G246" s="7"/>
      <c r="H246" s="7"/>
      <c r="I246" s="30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s="2" customFormat="1">
      <c r="A247" s="7"/>
      <c r="B247" s="11"/>
      <c r="C247" s="7"/>
      <c r="D247" s="7"/>
      <c r="E247" s="7"/>
      <c r="F247" s="7"/>
      <c r="G247" s="7"/>
      <c r="H247" s="7"/>
      <c r="I247" s="30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s="2" customFormat="1">
      <c r="A248" s="7"/>
      <c r="B248" s="11"/>
      <c r="C248" s="7"/>
      <c r="D248" s="7"/>
      <c r="E248" s="7"/>
      <c r="F248" s="7"/>
      <c r="G248" s="7"/>
      <c r="H248" s="7"/>
      <c r="I248" s="30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s="2" customFormat="1">
      <c r="A249" s="7"/>
      <c r="B249" s="11"/>
      <c r="C249" s="7"/>
      <c r="D249" s="7"/>
      <c r="E249" s="7"/>
      <c r="F249" s="7"/>
      <c r="G249" s="7"/>
      <c r="H249" s="7"/>
      <c r="I249" s="30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s="2" customFormat="1">
      <c r="A250" s="7"/>
      <c r="B250" s="11"/>
      <c r="C250" s="7"/>
      <c r="D250" s="7"/>
      <c r="E250" s="7"/>
      <c r="F250" s="7"/>
      <c r="G250" s="7"/>
      <c r="H250" s="7"/>
      <c r="I250" s="30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s="2" customFormat="1">
      <c r="A251" s="7"/>
      <c r="B251" s="11"/>
      <c r="C251" s="7"/>
      <c r="D251" s="7"/>
      <c r="E251" s="7"/>
      <c r="F251" s="7"/>
      <c r="G251" s="7"/>
      <c r="H251" s="7"/>
      <c r="I251" s="30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s="2" customFormat="1">
      <c r="A252" s="7"/>
      <c r="B252" s="11"/>
      <c r="C252" s="7"/>
      <c r="D252" s="7"/>
      <c r="E252" s="7"/>
      <c r="F252" s="7"/>
      <c r="G252" s="7"/>
      <c r="H252" s="7"/>
      <c r="I252" s="30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s="2" customFormat="1">
      <c r="A253" s="7"/>
      <c r="B253" s="11"/>
      <c r="C253" s="7"/>
      <c r="D253" s="7"/>
      <c r="E253" s="7"/>
      <c r="F253" s="7"/>
      <c r="G253" s="7"/>
      <c r="H253" s="7"/>
      <c r="I253" s="30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s="2" customFormat="1">
      <c r="A254" s="7"/>
      <c r="B254" s="11"/>
      <c r="C254" s="7"/>
      <c r="D254" s="7"/>
      <c r="E254" s="7"/>
      <c r="F254" s="7"/>
      <c r="G254" s="7"/>
      <c r="H254" s="7"/>
      <c r="I254" s="30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s="2" customFormat="1">
      <c r="A255" s="7"/>
      <c r="B255" s="11"/>
      <c r="C255" s="7"/>
      <c r="D255" s="7"/>
      <c r="E255" s="7"/>
      <c r="F255" s="7"/>
      <c r="G255" s="7"/>
      <c r="H255" s="7"/>
      <c r="I255" s="30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s="2" customFormat="1">
      <c r="A256" s="7"/>
      <c r="B256" s="11"/>
      <c r="C256" s="7"/>
      <c r="D256" s="7"/>
      <c r="E256" s="7"/>
      <c r="F256" s="7"/>
      <c r="G256" s="7"/>
      <c r="H256" s="7"/>
      <c r="I256" s="30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s="2" customFormat="1">
      <c r="A257" s="7"/>
      <c r="B257" s="11"/>
      <c r="C257" s="7"/>
      <c r="D257" s="7"/>
      <c r="E257" s="7"/>
      <c r="F257" s="7"/>
      <c r="G257" s="7"/>
      <c r="H257" s="7"/>
      <c r="I257" s="30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s="2" customFormat="1">
      <c r="A258" s="7"/>
      <c r="B258" s="11"/>
      <c r="C258" s="7"/>
      <c r="D258" s="7"/>
      <c r="E258" s="7"/>
      <c r="F258" s="7"/>
      <c r="G258" s="7"/>
      <c r="H258" s="7"/>
      <c r="I258" s="30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s="2" customFormat="1">
      <c r="A259" s="7"/>
      <c r="B259" s="11"/>
      <c r="C259" s="7"/>
      <c r="D259" s="7"/>
      <c r="E259" s="7"/>
      <c r="F259" s="7"/>
      <c r="G259" s="7"/>
      <c r="H259" s="7"/>
      <c r="I259" s="30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s="2" customFormat="1">
      <c r="A260" s="7"/>
      <c r="B260" s="11"/>
      <c r="C260" s="7"/>
      <c r="D260" s="7"/>
      <c r="E260" s="7"/>
      <c r="F260" s="7"/>
      <c r="G260" s="7"/>
      <c r="H260" s="7"/>
      <c r="I260" s="30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s="2" customFormat="1">
      <c r="A261" s="7"/>
      <c r="B261" s="11"/>
      <c r="C261" s="7"/>
      <c r="D261" s="7"/>
      <c r="E261" s="7"/>
      <c r="F261" s="7"/>
      <c r="G261" s="7"/>
      <c r="H261" s="7"/>
      <c r="I261" s="30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s="2" customFormat="1">
      <c r="A262" s="7"/>
      <c r="B262" s="11"/>
      <c r="C262" s="7"/>
      <c r="D262" s="7"/>
      <c r="E262" s="7"/>
      <c r="F262" s="7"/>
      <c r="G262" s="7"/>
      <c r="H262" s="7"/>
      <c r="I262" s="30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s="2" customFormat="1">
      <c r="A263" s="7"/>
      <c r="B263" s="11"/>
      <c r="C263" s="7"/>
      <c r="D263" s="7"/>
      <c r="E263" s="7"/>
      <c r="F263" s="7"/>
      <c r="G263" s="7"/>
      <c r="H263" s="7"/>
      <c r="I263" s="30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s="2" customFormat="1">
      <c r="A264" s="7"/>
      <c r="B264" s="11"/>
      <c r="C264" s="7"/>
      <c r="D264" s="7"/>
      <c r="E264" s="7"/>
      <c r="F264" s="7"/>
      <c r="G264" s="7"/>
      <c r="H264" s="7"/>
      <c r="I264" s="30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s="2" customFormat="1">
      <c r="A265" s="7"/>
      <c r="B265" s="11"/>
      <c r="C265" s="7"/>
      <c r="D265" s="7"/>
      <c r="E265" s="7"/>
      <c r="F265" s="7"/>
      <c r="G265" s="7"/>
      <c r="H265" s="7"/>
      <c r="I265" s="30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s="2" customFormat="1">
      <c r="A266" s="7"/>
      <c r="B266" s="11"/>
      <c r="C266" s="7"/>
      <c r="D266" s="7"/>
      <c r="E266" s="7"/>
      <c r="F266" s="7"/>
      <c r="G266" s="7"/>
      <c r="H266" s="7"/>
      <c r="I266" s="30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s="2" customFormat="1">
      <c r="A267" s="7"/>
      <c r="B267" s="11"/>
      <c r="C267" s="7"/>
      <c r="D267" s="7"/>
      <c r="E267" s="7"/>
      <c r="F267" s="7"/>
      <c r="G267" s="7"/>
      <c r="H267" s="7"/>
      <c r="I267" s="30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s="2" customFormat="1">
      <c r="A268" s="7"/>
      <c r="B268" s="11"/>
      <c r="C268" s="7"/>
      <c r="D268" s="7"/>
      <c r="E268" s="7"/>
      <c r="F268" s="7"/>
      <c r="G268" s="7"/>
      <c r="H268" s="7"/>
      <c r="I268" s="30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s="2" customFormat="1">
      <c r="A269" s="7"/>
      <c r="B269" s="11"/>
      <c r="C269" s="7"/>
      <c r="D269" s="7"/>
      <c r="E269" s="7"/>
      <c r="F269" s="7"/>
      <c r="G269" s="7"/>
      <c r="H269" s="7"/>
      <c r="I269" s="30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s="2" customFormat="1">
      <c r="A270" s="7"/>
      <c r="B270" s="11"/>
      <c r="C270" s="7"/>
      <c r="D270" s="7"/>
      <c r="E270" s="7"/>
      <c r="F270" s="7"/>
      <c r="G270" s="7"/>
      <c r="H270" s="7"/>
      <c r="I270" s="30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s="2" customFormat="1">
      <c r="A271" s="7"/>
      <c r="B271" s="11"/>
      <c r="C271" s="7"/>
      <c r="D271" s="7"/>
      <c r="E271" s="7"/>
      <c r="F271" s="7"/>
      <c r="G271" s="7"/>
      <c r="H271" s="7"/>
      <c r="I271" s="30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s="2" customFormat="1">
      <c r="A272" s="7"/>
      <c r="B272" s="11"/>
      <c r="C272" s="7"/>
      <c r="D272" s="7"/>
      <c r="E272" s="7"/>
      <c r="F272" s="7"/>
      <c r="G272" s="7"/>
      <c r="H272" s="7"/>
      <c r="I272" s="30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s="2" customFormat="1">
      <c r="A273" s="7"/>
      <c r="B273" s="11"/>
      <c r="C273" s="7"/>
      <c r="D273" s="7"/>
      <c r="E273" s="7"/>
      <c r="F273" s="7"/>
      <c r="G273" s="7"/>
      <c r="H273" s="7"/>
      <c r="I273" s="30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s="2" customFormat="1">
      <c r="A274" s="7"/>
      <c r="B274" s="11"/>
      <c r="C274" s="7"/>
      <c r="D274" s="7"/>
      <c r="E274" s="7"/>
      <c r="F274" s="7"/>
      <c r="G274" s="7"/>
      <c r="H274" s="7"/>
      <c r="I274" s="30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s="2" customFormat="1">
      <c r="A275" s="7"/>
      <c r="B275" s="11"/>
      <c r="C275" s="7"/>
      <c r="D275" s="7"/>
      <c r="E275" s="7"/>
      <c r="F275" s="7"/>
      <c r="G275" s="7"/>
      <c r="H275" s="7"/>
      <c r="I275" s="30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s="2" customFormat="1">
      <c r="A276" s="7"/>
      <c r="B276" s="11"/>
      <c r="C276" s="7"/>
      <c r="D276" s="7"/>
      <c r="E276" s="7"/>
      <c r="F276" s="7"/>
      <c r="G276" s="7"/>
      <c r="H276" s="7"/>
      <c r="I276" s="30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s="2" customFormat="1">
      <c r="A277" s="7"/>
      <c r="B277" s="11"/>
      <c r="C277" s="7"/>
      <c r="D277" s="7"/>
      <c r="E277" s="7"/>
      <c r="F277" s="7"/>
      <c r="G277" s="7"/>
      <c r="H277" s="7"/>
      <c r="I277" s="30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s="2" customFormat="1">
      <c r="A278" s="7"/>
      <c r="B278" s="11"/>
      <c r="C278" s="7"/>
      <c r="D278" s="7"/>
      <c r="E278" s="7"/>
      <c r="F278" s="7"/>
      <c r="G278" s="7"/>
      <c r="H278" s="7"/>
      <c r="I278" s="30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s="2" customFormat="1">
      <c r="A279" s="7"/>
      <c r="B279" s="11"/>
      <c r="C279" s="7"/>
      <c r="D279" s="7"/>
      <c r="E279" s="7"/>
      <c r="F279" s="7"/>
      <c r="G279" s="7"/>
      <c r="H279" s="7"/>
      <c r="I279" s="30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s="2" customFormat="1">
      <c r="A280" s="7"/>
      <c r="B280" s="11"/>
      <c r="C280" s="7"/>
      <c r="D280" s="7"/>
      <c r="E280" s="7"/>
      <c r="F280" s="7"/>
      <c r="G280" s="7"/>
      <c r="H280" s="7"/>
      <c r="I280" s="30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s="2" customFormat="1">
      <c r="A281" s="7"/>
      <c r="B281" s="11"/>
      <c r="C281" s="7"/>
      <c r="D281" s="7"/>
      <c r="E281" s="7"/>
      <c r="F281" s="7"/>
      <c r="G281" s="7"/>
      <c r="H281" s="7"/>
      <c r="I281" s="30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s="2" customFormat="1">
      <c r="A282" s="7"/>
      <c r="B282" s="11"/>
      <c r="C282" s="7"/>
      <c r="D282" s="7"/>
      <c r="E282" s="7"/>
      <c r="F282" s="7"/>
      <c r="G282" s="7"/>
      <c r="H282" s="7"/>
      <c r="I282" s="30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s="2" customFormat="1">
      <c r="A283" s="7"/>
      <c r="B283" s="11"/>
      <c r="C283" s="7"/>
      <c r="D283" s="7"/>
      <c r="E283" s="7"/>
      <c r="F283" s="7"/>
      <c r="G283" s="7"/>
      <c r="H283" s="7"/>
      <c r="I283" s="30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s="2" customFormat="1">
      <c r="A284" s="7"/>
      <c r="B284" s="11"/>
      <c r="C284" s="7"/>
      <c r="D284" s="7"/>
      <c r="E284" s="7"/>
      <c r="F284" s="7"/>
      <c r="G284" s="7"/>
      <c r="H284" s="7"/>
      <c r="I284" s="30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s="2" customFormat="1">
      <c r="A285" s="7"/>
      <c r="B285" s="11"/>
      <c r="C285" s="7"/>
      <c r="D285" s="7"/>
      <c r="E285" s="7"/>
      <c r="F285" s="7"/>
      <c r="G285" s="7"/>
      <c r="H285" s="7"/>
      <c r="I285" s="30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s="2" customFormat="1">
      <c r="A286" s="7"/>
      <c r="B286" s="11"/>
      <c r="C286" s="7"/>
      <c r="D286" s="7"/>
      <c r="E286" s="7"/>
      <c r="F286" s="7"/>
      <c r="G286" s="7"/>
      <c r="H286" s="7"/>
      <c r="I286" s="30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s="2" customFormat="1">
      <c r="A287" s="7"/>
      <c r="B287" s="11"/>
      <c r="C287" s="7"/>
      <c r="D287" s="7"/>
      <c r="E287" s="7"/>
      <c r="F287" s="7"/>
      <c r="G287" s="7"/>
      <c r="H287" s="7"/>
      <c r="I287" s="30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s="2" customFormat="1">
      <c r="A288" s="7"/>
      <c r="B288" s="11"/>
      <c r="C288" s="7"/>
      <c r="D288" s="7"/>
      <c r="E288" s="7"/>
      <c r="F288" s="7"/>
      <c r="G288" s="7"/>
      <c r="H288" s="7"/>
      <c r="I288" s="30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s="2" customFormat="1">
      <c r="A289" s="7"/>
      <c r="B289" s="11"/>
      <c r="C289" s="7"/>
      <c r="D289" s="7"/>
      <c r="E289" s="7"/>
      <c r="F289" s="7"/>
      <c r="G289" s="7"/>
      <c r="H289" s="7"/>
      <c r="I289" s="30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s="2" customFormat="1">
      <c r="A290" s="7"/>
      <c r="B290" s="11"/>
      <c r="C290" s="7"/>
      <c r="D290" s="7"/>
      <c r="E290" s="7"/>
      <c r="F290" s="7"/>
      <c r="G290" s="7"/>
      <c r="H290" s="7"/>
      <c r="I290" s="30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s="2" customFormat="1">
      <c r="A291" s="7"/>
      <c r="B291" s="11"/>
      <c r="C291" s="7"/>
      <c r="D291" s="7"/>
      <c r="E291" s="7"/>
      <c r="F291" s="7"/>
      <c r="G291" s="7"/>
      <c r="H291" s="7"/>
      <c r="I291" s="30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s="2" customFormat="1">
      <c r="A292" s="7"/>
      <c r="B292" s="11"/>
      <c r="C292" s="7"/>
      <c r="D292" s="7"/>
      <c r="E292" s="7"/>
      <c r="F292" s="7"/>
      <c r="G292" s="7"/>
      <c r="H292" s="7"/>
      <c r="I292" s="30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s="2" customFormat="1">
      <c r="A293" s="7"/>
      <c r="B293" s="11"/>
      <c r="C293" s="7"/>
      <c r="D293" s="7"/>
      <c r="E293" s="7"/>
      <c r="F293" s="7"/>
      <c r="G293" s="7"/>
      <c r="H293" s="7"/>
      <c r="I293" s="30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s="2" customFormat="1">
      <c r="A294" s="7"/>
      <c r="B294" s="11"/>
      <c r="C294" s="7"/>
      <c r="D294" s="7"/>
      <c r="E294" s="7"/>
      <c r="F294" s="7"/>
      <c r="G294" s="7"/>
      <c r="H294" s="7"/>
      <c r="I294" s="30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s="2" customFormat="1">
      <c r="A295" s="7"/>
      <c r="B295" s="11"/>
      <c r="C295" s="7"/>
      <c r="D295" s="7"/>
      <c r="E295" s="7"/>
      <c r="F295" s="7"/>
      <c r="G295" s="7"/>
      <c r="H295" s="7"/>
      <c r="I295" s="30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s="2" customFormat="1">
      <c r="A296" s="7"/>
      <c r="B296" s="11"/>
      <c r="C296" s="7"/>
      <c r="D296" s="7"/>
      <c r="E296" s="7"/>
      <c r="F296" s="7"/>
      <c r="G296" s="7"/>
      <c r="H296" s="7"/>
      <c r="I296" s="30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s="2" customFormat="1">
      <c r="A297" s="7"/>
      <c r="B297" s="11"/>
      <c r="C297" s="7"/>
      <c r="D297" s="7"/>
      <c r="E297" s="7"/>
      <c r="F297" s="7"/>
      <c r="G297" s="7"/>
      <c r="H297" s="7"/>
      <c r="I297" s="30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s="2" customFormat="1">
      <c r="A298" s="7"/>
      <c r="B298" s="11"/>
      <c r="C298" s="7"/>
      <c r="D298" s="7"/>
      <c r="E298" s="7"/>
      <c r="F298" s="7"/>
      <c r="G298" s="7"/>
      <c r="H298" s="7"/>
      <c r="I298" s="30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s="2" customFormat="1">
      <c r="A299" s="7"/>
      <c r="B299" s="11"/>
      <c r="C299" s="7"/>
      <c r="D299" s="7"/>
      <c r="E299" s="7"/>
      <c r="F299" s="7"/>
      <c r="G299" s="7"/>
      <c r="H299" s="7"/>
      <c r="I299" s="30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s="2" customFormat="1">
      <c r="A300" s="7"/>
      <c r="B300" s="11"/>
      <c r="C300" s="7"/>
      <c r="D300" s="7"/>
      <c r="E300" s="7"/>
      <c r="F300" s="7"/>
      <c r="G300" s="7"/>
      <c r="H300" s="7"/>
      <c r="I300" s="30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s="2" customFormat="1">
      <c r="A301" s="7"/>
      <c r="B301" s="11"/>
      <c r="C301" s="7"/>
      <c r="D301" s="7"/>
      <c r="E301" s="7"/>
      <c r="F301" s="7"/>
      <c r="G301" s="7"/>
      <c r="H301" s="7"/>
      <c r="I301" s="30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s="2" customFormat="1">
      <c r="A302" s="7"/>
      <c r="B302" s="11"/>
      <c r="C302" s="7"/>
      <c r="D302" s="7"/>
      <c r="E302" s="7"/>
      <c r="F302" s="7"/>
      <c r="G302" s="7"/>
      <c r="H302" s="7"/>
      <c r="I302" s="30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s="2" customFormat="1">
      <c r="A303" s="7"/>
      <c r="B303" s="11"/>
      <c r="C303" s="7"/>
      <c r="D303" s="7"/>
      <c r="E303" s="7"/>
      <c r="F303" s="7"/>
      <c r="G303" s="7"/>
      <c r="H303" s="7"/>
      <c r="I303" s="30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s="2" customFormat="1">
      <c r="A304" s="7"/>
      <c r="B304" s="11"/>
      <c r="C304" s="7"/>
      <c r="D304" s="7"/>
      <c r="E304" s="7"/>
      <c r="F304" s="7"/>
      <c r="G304" s="7"/>
      <c r="H304" s="7"/>
      <c r="I304" s="30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s="2" customFormat="1">
      <c r="A305" s="7"/>
      <c r="B305" s="11"/>
      <c r="C305" s="7"/>
      <c r="D305" s="7"/>
      <c r="E305" s="7"/>
      <c r="F305" s="7"/>
      <c r="G305" s="7"/>
      <c r="H305" s="7"/>
      <c r="I305" s="30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s="2" customFormat="1">
      <c r="A306" s="7"/>
      <c r="B306" s="11"/>
      <c r="C306" s="7"/>
      <c r="D306" s="7"/>
      <c r="E306" s="7"/>
      <c r="F306" s="7"/>
      <c r="G306" s="7"/>
      <c r="H306" s="7"/>
      <c r="I306" s="30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s="2" customFormat="1">
      <c r="A307" s="7"/>
      <c r="B307" s="11"/>
      <c r="C307" s="7"/>
      <c r="D307" s="7"/>
      <c r="E307" s="7"/>
      <c r="F307" s="7"/>
      <c r="G307" s="7"/>
      <c r="H307" s="7"/>
      <c r="I307" s="30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s="2" customFormat="1">
      <c r="A308" s="7"/>
      <c r="B308" s="11"/>
      <c r="C308" s="7"/>
      <c r="D308" s="7"/>
      <c r="E308" s="7"/>
      <c r="F308" s="7"/>
      <c r="G308" s="7"/>
      <c r="H308" s="7"/>
      <c r="I308" s="30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s="2" customFormat="1">
      <c r="A309" s="7"/>
      <c r="B309" s="11"/>
      <c r="C309" s="7"/>
      <c r="D309" s="7"/>
      <c r="E309" s="7"/>
      <c r="F309" s="7"/>
      <c r="G309" s="7"/>
      <c r="H309" s="7"/>
      <c r="I309" s="30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s="2" customFormat="1">
      <c r="A310" s="7"/>
      <c r="B310" s="11"/>
      <c r="C310" s="7"/>
      <c r="D310" s="7"/>
      <c r="E310" s="7"/>
      <c r="F310" s="7"/>
      <c r="G310" s="7"/>
      <c r="H310" s="7"/>
      <c r="I310" s="30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s="2" customFormat="1">
      <c r="A311" s="7"/>
      <c r="B311" s="11"/>
      <c r="C311" s="7"/>
      <c r="D311" s="7"/>
      <c r="E311" s="7"/>
      <c r="F311" s="7"/>
      <c r="G311" s="7"/>
      <c r="H311" s="7"/>
      <c r="I311" s="30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s="2" customFormat="1">
      <c r="A312" s="7"/>
      <c r="B312" s="11"/>
      <c r="C312" s="7"/>
      <c r="D312" s="7"/>
      <c r="E312" s="7"/>
      <c r="F312" s="7"/>
      <c r="G312" s="7"/>
      <c r="H312" s="7"/>
      <c r="I312" s="30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s="2" customFormat="1">
      <c r="A313" s="7"/>
      <c r="B313" s="11"/>
      <c r="C313" s="7"/>
      <c r="D313" s="7"/>
      <c r="E313" s="7"/>
      <c r="F313" s="7"/>
      <c r="G313" s="7"/>
      <c r="H313" s="7"/>
      <c r="I313" s="30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s="2" customFormat="1">
      <c r="A314" s="7"/>
      <c r="B314" s="11"/>
      <c r="C314" s="7"/>
      <c r="D314" s="7"/>
      <c r="E314" s="7"/>
      <c r="F314" s="7"/>
      <c r="G314" s="7"/>
      <c r="H314" s="7"/>
      <c r="I314" s="30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s="2" customFormat="1">
      <c r="A315" s="7"/>
      <c r="B315" s="11"/>
      <c r="C315" s="7"/>
      <c r="D315" s="7"/>
      <c r="E315" s="7"/>
      <c r="F315" s="7"/>
      <c r="G315" s="7"/>
      <c r="H315" s="7"/>
      <c r="I315" s="30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s="2" customFormat="1">
      <c r="A316" s="7"/>
      <c r="B316" s="11"/>
      <c r="C316" s="7"/>
      <c r="D316" s="7"/>
      <c r="E316" s="7"/>
      <c r="F316" s="7"/>
      <c r="G316" s="7"/>
      <c r="H316" s="7"/>
      <c r="I316" s="30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s="2" customFormat="1">
      <c r="A317" s="7"/>
      <c r="B317" s="11"/>
      <c r="C317" s="7"/>
      <c r="D317" s="7"/>
      <c r="E317" s="7"/>
      <c r="F317" s="7"/>
      <c r="G317" s="7"/>
      <c r="H317" s="7"/>
      <c r="I317" s="30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s="2" customFormat="1">
      <c r="A318" s="7"/>
      <c r="B318" s="11"/>
      <c r="C318" s="7"/>
      <c r="D318" s="7"/>
      <c r="E318" s="7"/>
      <c r="F318" s="7"/>
      <c r="G318" s="7"/>
      <c r="H318" s="7"/>
      <c r="I318" s="30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s="2" customFormat="1">
      <c r="A319" s="7"/>
      <c r="B319" s="11"/>
      <c r="C319" s="7"/>
      <c r="D319" s="7"/>
      <c r="E319" s="7"/>
      <c r="F319" s="7"/>
      <c r="G319" s="7"/>
      <c r="H319" s="7"/>
      <c r="I319" s="30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s="2" customFormat="1">
      <c r="A320" s="7"/>
      <c r="B320" s="11"/>
      <c r="C320" s="7"/>
      <c r="D320" s="7"/>
      <c r="E320" s="7"/>
      <c r="F320" s="7"/>
      <c r="G320" s="7"/>
      <c r="H320" s="7"/>
      <c r="I320" s="30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s="2" customFormat="1">
      <c r="A321" s="7"/>
      <c r="B321" s="11"/>
      <c r="C321" s="7"/>
      <c r="D321" s="7"/>
      <c r="E321" s="7"/>
      <c r="F321" s="7"/>
      <c r="G321" s="7"/>
      <c r="H321" s="7"/>
      <c r="I321" s="30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s="2" customFormat="1">
      <c r="A322" s="7"/>
      <c r="B322" s="11"/>
      <c r="C322" s="7"/>
      <c r="D322" s="7"/>
      <c r="E322" s="7"/>
      <c r="F322" s="7"/>
      <c r="G322" s="7"/>
      <c r="H322" s="7"/>
      <c r="I322" s="30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s="2" customFormat="1">
      <c r="A323" s="7"/>
      <c r="B323" s="11"/>
      <c r="C323" s="7"/>
      <c r="D323" s="7"/>
      <c r="E323" s="7"/>
      <c r="F323" s="7"/>
      <c r="G323" s="7"/>
      <c r="H323" s="7"/>
      <c r="I323" s="30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s="2" customFormat="1">
      <c r="A324" s="7"/>
      <c r="B324" s="11"/>
      <c r="C324" s="7"/>
      <c r="D324" s="7"/>
      <c r="E324" s="7"/>
      <c r="F324" s="7"/>
      <c r="G324" s="7"/>
      <c r="H324" s="7"/>
      <c r="I324" s="30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s="2" customFormat="1">
      <c r="A325" s="7"/>
      <c r="B325" s="11"/>
      <c r="C325" s="7"/>
      <c r="D325" s="7"/>
      <c r="E325" s="7"/>
      <c r="F325" s="7"/>
      <c r="G325" s="7"/>
      <c r="H325" s="7"/>
      <c r="I325" s="30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s="2" customFormat="1">
      <c r="A326" s="7"/>
      <c r="B326" s="11"/>
      <c r="C326" s="7"/>
      <c r="D326" s="7"/>
      <c r="E326" s="7"/>
      <c r="F326" s="7"/>
      <c r="G326" s="7"/>
      <c r="H326" s="7"/>
      <c r="I326" s="30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s="2" customFormat="1">
      <c r="A327" s="7"/>
      <c r="B327" s="11"/>
      <c r="C327" s="7"/>
      <c r="D327" s="7"/>
      <c r="E327" s="7"/>
      <c r="F327" s="7"/>
      <c r="G327" s="7"/>
      <c r="H327" s="7"/>
      <c r="I327" s="30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s="2" customFormat="1">
      <c r="A328" s="7"/>
      <c r="B328" s="11"/>
      <c r="C328" s="7"/>
      <c r="D328" s="7"/>
      <c r="E328" s="7"/>
      <c r="F328" s="7"/>
      <c r="G328" s="7"/>
      <c r="H328" s="7"/>
      <c r="I328" s="30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s="2" customFormat="1">
      <c r="A329" s="7"/>
      <c r="B329" s="11"/>
      <c r="C329" s="7"/>
      <c r="D329" s="7"/>
      <c r="E329" s="7"/>
      <c r="F329" s="7"/>
      <c r="G329" s="7"/>
      <c r="H329" s="7"/>
      <c r="I329" s="30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s="2" customFormat="1">
      <c r="A330" s="7"/>
      <c r="B330" s="11"/>
      <c r="C330" s="7"/>
      <c r="D330" s="7"/>
      <c r="E330" s="7"/>
      <c r="F330" s="7"/>
      <c r="G330" s="7"/>
      <c r="H330" s="7"/>
      <c r="I330" s="30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s="2" customFormat="1">
      <c r="A331" s="7"/>
      <c r="B331" s="11"/>
      <c r="C331" s="7"/>
      <c r="D331" s="7"/>
      <c r="E331" s="7"/>
      <c r="F331" s="7"/>
      <c r="G331" s="7"/>
      <c r="H331" s="7"/>
      <c r="I331" s="30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s="2" customFormat="1">
      <c r="A332" s="7"/>
      <c r="B332" s="11"/>
      <c r="C332" s="7"/>
      <c r="D332" s="7"/>
      <c r="E332" s="7"/>
      <c r="F332" s="7"/>
      <c r="G332" s="7"/>
      <c r="H332" s="7"/>
      <c r="I332" s="30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s="2" customFormat="1">
      <c r="A333" s="7"/>
      <c r="B333" s="11"/>
      <c r="C333" s="7"/>
      <c r="D333" s="7"/>
      <c r="E333" s="7"/>
      <c r="F333" s="7"/>
      <c r="G333" s="7"/>
      <c r="H333" s="7"/>
      <c r="I333" s="30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s="2" customFormat="1">
      <c r="A334" s="7"/>
      <c r="B334" s="11"/>
      <c r="C334" s="7"/>
      <c r="D334" s="7"/>
      <c r="E334" s="7"/>
      <c r="F334" s="7"/>
      <c r="G334" s="7"/>
      <c r="H334" s="7"/>
      <c r="I334" s="30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s="2" customFormat="1">
      <c r="A335" s="7"/>
      <c r="B335" s="11"/>
      <c r="C335" s="7"/>
      <c r="D335" s="7"/>
      <c r="E335" s="7"/>
      <c r="F335" s="7"/>
      <c r="G335" s="7"/>
      <c r="H335" s="7"/>
      <c r="I335" s="30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s="2" customFormat="1">
      <c r="A336" s="7"/>
      <c r="B336" s="11"/>
      <c r="C336" s="7"/>
      <c r="D336" s="7"/>
      <c r="E336" s="7"/>
      <c r="F336" s="7"/>
      <c r="G336" s="7"/>
      <c r="H336" s="7"/>
      <c r="I336" s="30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s="2" customFormat="1">
      <c r="A337" s="7"/>
      <c r="B337" s="11"/>
      <c r="C337" s="7"/>
      <c r="D337" s="7"/>
      <c r="E337" s="7"/>
      <c r="F337" s="7"/>
      <c r="G337" s="7"/>
      <c r="H337" s="7"/>
      <c r="I337" s="30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s="2" customFormat="1">
      <c r="A338" s="7"/>
      <c r="B338" s="11"/>
      <c r="C338" s="7"/>
      <c r="D338" s="7"/>
      <c r="E338" s="7"/>
      <c r="F338" s="7"/>
      <c r="G338" s="7"/>
      <c r="H338" s="7"/>
      <c r="I338" s="30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s="2" customFormat="1">
      <c r="A339" s="7"/>
      <c r="B339" s="11"/>
      <c r="C339" s="7"/>
      <c r="D339" s="7"/>
      <c r="E339" s="7"/>
      <c r="F339" s="7"/>
      <c r="G339" s="7"/>
      <c r="H339" s="7"/>
      <c r="I339" s="30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s="2" customFormat="1">
      <c r="A340" s="7"/>
      <c r="B340" s="11"/>
      <c r="C340" s="7"/>
      <c r="D340" s="7"/>
      <c r="E340" s="7"/>
      <c r="F340" s="7"/>
      <c r="G340" s="7"/>
      <c r="H340" s="7"/>
      <c r="I340" s="30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s="2" customFormat="1">
      <c r="A341" s="7"/>
      <c r="B341" s="11"/>
      <c r="C341" s="7"/>
      <c r="D341" s="7"/>
      <c r="E341" s="7"/>
      <c r="F341" s="7"/>
      <c r="G341" s="7"/>
      <c r="H341" s="7"/>
      <c r="I341" s="30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s="2" customFormat="1">
      <c r="A342" s="7"/>
      <c r="B342" s="11"/>
      <c r="C342" s="7"/>
      <c r="D342" s="7"/>
      <c r="E342" s="7"/>
      <c r="F342" s="7"/>
      <c r="G342" s="7"/>
      <c r="H342" s="7"/>
      <c r="I342" s="30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s="2" customFormat="1">
      <c r="A343" s="7"/>
      <c r="B343" s="11"/>
      <c r="C343" s="7"/>
      <c r="D343" s="7"/>
      <c r="E343" s="7"/>
      <c r="F343" s="7"/>
      <c r="G343" s="7"/>
      <c r="H343" s="7"/>
      <c r="I343" s="30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s="2" customFormat="1">
      <c r="A344" s="7"/>
      <c r="B344" s="11"/>
      <c r="C344" s="7"/>
      <c r="D344" s="7"/>
      <c r="E344" s="7"/>
      <c r="F344" s="7"/>
      <c r="G344" s="7"/>
      <c r="H344" s="7"/>
      <c r="I344" s="30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s="2" customFormat="1">
      <c r="A345" s="7"/>
      <c r="B345" s="11"/>
      <c r="C345" s="7"/>
      <c r="D345" s="7"/>
      <c r="E345" s="7"/>
      <c r="F345" s="7"/>
      <c r="G345" s="7"/>
      <c r="H345" s="7"/>
      <c r="I345" s="30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s="2" customFormat="1">
      <c r="A346" s="7"/>
      <c r="B346" s="11"/>
      <c r="C346" s="7"/>
      <c r="D346" s="7"/>
      <c r="E346" s="7"/>
      <c r="F346" s="7"/>
      <c r="G346" s="7"/>
      <c r="H346" s="7"/>
      <c r="I346" s="30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s="2" customFormat="1">
      <c r="A347" s="7"/>
      <c r="B347" s="11"/>
      <c r="C347" s="7"/>
      <c r="D347" s="7"/>
      <c r="E347" s="7"/>
      <c r="F347" s="7"/>
      <c r="G347" s="7"/>
      <c r="H347" s="7"/>
      <c r="I347" s="30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s="2" customFormat="1">
      <c r="A348" s="7"/>
      <c r="B348" s="11"/>
      <c r="C348" s="7"/>
      <c r="D348" s="7"/>
      <c r="E348" s="7"/>
      <c r="F348" s="7"/>
      <c r="G348" s="7"/>
      <c r="H348" s="7"/>
      <c r="I348" s="30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s="2" customFormat="1">
      <c r="A349" s="7"/>
      <c r="B349" s="11"/>
      <c r="C349" s="7"/>
      <c r="D349" s="7"/>
      <c r="E349" s="7"/>
      <c r="F349" s="7"/>
      <c r="G349" s="7"/>
      <c r="H349" s="7"/>
      <c r="I349" s="30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s="2" customFormat="1">
      <c r="A350" s="7"/>
      <c r="B350" s="11"/>
      <c r="C350" s="7"/>
      <c r="D350" s="7"/>
      <c r="E350" s="7"/>
      <c r="F350" s="7"/>
      <c r="G350" s="7"/>
      <c r="H350" s="7"/>
      <c r="I350" s="30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s="2" customFormat="1">
      <c r="A351" s="7"/>
      <c r="B351" s="11"/>
      <c r="C351" s="7"/>
      <c r="D351" s="7"/>
      <c r="E351" s="7"/>
      <c r="F351" s="7"/>
      <c r="G351" s="7"/>
      <c r="H351" s="7"/>
      <c r="I351" s="30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s="2" customFormat="1">
      <c r="A352" s="7"/>
      <c r="B352" s="11"/>
      <c r="C352" s="7"/>
      <c r="D352" s="7"/>
      <c r="E352" s="7"/>
      <c r="F352" s="7"/>
      <c r="G352" s="7"/>
      <c r="H352" s="7"/>
      <c r="I352" s="30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s="2" customFormat="1">
      <c r="A353" s="7"/>
      <c r="B353" s="11"/>
      <c r="C353" s="7"/>
      <c r="D353" s="7"/>
      <c r="E353" s="7"/>
      <c r="F353" s="7"/>
      <c r="G353" s="7"/>
      <c r="H353" s="7"/>
      <c r="I353" s="30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s="2" customFormat="1">
      <c r="A354" s="7"/>
      <c r="B354" s="11"/>
      <c r="C354" s="7"/>
      <c r="D354" s="7"/>
      <c r="E354" s="7"/>
      <c r="F354" s="7"/>
      <c r="G354" s="7"/>
      <c r="H354" s="7"/>
      <c r="I354" s="30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s="2" customFormat="1">
      <c r="A355" s="7"/>
      <c r="B355" s="11"/>
      <c r="C355" s="7"/>
      <c r="D355" s="7"/>
      <c r="E355" s="7"/>
      <c r="F355" s="7"/>
      <c r="G355" s="7"/>
      <c r="H355" s="7"/>
      <c r="I355" s="30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s="2" customFormat="1">
      <c r="A356" s="7"/>
      <c r="B356" s="11"/>
      <c r="C356" s="7"/>
      <c r="D356" s="7"/>
      <c r="E356" s="7"/>
      <c r="F356" s="7"/>
      <c r="G356" s="7"/>
      <c r="H356" s="7"/>
      <c r="I356" s="30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s="2" customFormat="1">
      <c r="A357" s="7"/>
      <c r="B357" s="11"/>
      <c r="C357" s="7"/>
      <c r="D357" s="7"/>
      <c r="E357" s="7"/>
      <c r="F357" s="7"/>
      <c r="G357" s="7"/>
      <c r="H357" s="7"/>
      <c r="I357" s="30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s="2" customFormat="1">
      <c r="A358" s="7"/>
      <c r="B358" s="11"/>
      <c r="C358" s="7"/>
      <c r="D358" s="7"/>
      <c r="E358" s="7"/>
      <c r="F358" s="7"/>
      <c r="G358" s="7"/>
      <c r="H358" s="7"/>
      <c r="I358" s="30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s="2" customFormat="1">
      <c r="A359" s="7"/>
      <c r="B359" s="11"/>
      <c r="C359" s="7"/>
      <c r="D359" s="7"/>
      <c r="E359" s="7"/>
      <c r="F359" s="7"/>
      <c r="G359" s="7"/>
      <c r="H359" s="7"/>
      <c r="I359" s="30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s="2" customFormat="1">
      <c r="A360" s="7"/>
      <c r="B360" s="11"/>
      <c r="C360" s="7"/>
      <c r="D360" s="7"/>
      <c r="E360" s="7"/>
      <c r="F360" s="7"/>
      <c r="G360" s="7"/>
      <c r="H360" s="7"/>
      <c r="I360" s="30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s="2" customFormat="1">
      <c r="A361" s="7"/>
      <c r="B361" s="11"/>
      <c r="C361" s="7"/>
      <c r="D361" s="7"/>
      <c r="E361" s="7"/>
      <c r="F361" s="7"/>
      <c r="G361" s="7"/>
      <c r="H361" s="7"/>
      <c r="I361" s="30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s="2" customFormat="1">
      <c r="A362" s="7"/>
      <c r="B362" s="11"/>
      <c r="C362" s="7"/>
      <c r="D362" s="7"/>
      <c r="E362" s="7"/>
      <c r="F362" s="7"/>
      <c r="G362" s="7"/>
      <c r="H362" s="7"/>
      <c r="I362" s="30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s="2" customFormat="1">
      <c r="A363" s="7"/>
      <c r="B363" s="11"/>
      <c r="C363" s="7"/>
      <c r="D363" s="7"/>
      <c r="E363" s="7"/>
      <c r="F363" s="7"/>
      <c r="G363" s="7"/>
      <c r="H363" s="7"/>
      <c r="I363" s="30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s="2" customFormat="1">
      <c r="A364" s="7"/>
      <c r="B364" s="11"/>
      <c r="C364" s="7"/>
      <c r="D364" s="7"/>
      <c r="E364" s="7"/>
      <c r="F364" s="7"/>
      <c r="G364" s="7"/>
      <c r="H364" s="7"/>
      <c r="I364" s="30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s="2" customFormat="1">
      <c r="A365" s="7"/>
      <c r="B365" s="11"/>
      <c r="C365" s="7"/>
      <c r="D365" s="7"/>
      <c r="E365" s="7"/>
      <c r="F365" s="7"/>
      <c r="G365" s="7"/>
      <c r="H365" s="7"/>
      <c r="I365" s="30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s="2" customFormat="1">
      <c r="A366" s="7"/>
      <c r="B366" s="11"/>
      <c r="C366" s="7"/>
      <c r="D366" s="7"/>
      <c r="E366" s="7"/>
      <c r="F366" s="7"/>
      <c r="G366" s="7"/>
      <c r="H366" s="7"/>
      <c r="I366" s="30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s="2" customFormat="1">
      <c r="A367" s="7"/>
      <c r="B367" s="11"/>
      <c r="C367" s="7"/>
      <c r="D367" s="7"/>
      <c r="E367" s="7"/>
      <c r="F367" s="7"/>
      <c r="G367" s="7"/>
      <c r="H367" s="7"/>
      <c r="I367" s="30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s="2" customFormat="1">
      <c r="A368" s="7"/>
      <c r="B368" s="11"/>
      <c r="C368" s="7"/>
      <c r="D368" s="7"/>
      <c r="E368" s="7"/>
      <c r="F368" s="7"/>
      <c r="G368" s="7"/>
      <c r="H368" s="7"/>
      <c r="I368" s="30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s="2" customFormat="1">
      <c r="A369" s="7"/>
      <c r="B369" s="11"/>
      <c r="C369" s="7"/>
      <c r="D369" s="7"/>
      <c r="E369" s="7"/>
      <c r="F369" s="7"/>
      <c r="G369" s="7"/>
      <c r="H369" s="7"/>
      <c r="I369" s="30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s="2" customFormat="1">
      <c r="A370" s="7"/>
      <c r="B370" s="11"/>
      <c r="C370" s="7"/>
      <c r="D370" s="7"/>
      <c r="E370" s="7"/>
      <c r="F370" s="7"/>
      <c r="G370" s="7"/>
      <c r="H370" s="7"/>
      <c r="I370" s="30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s="2" customFormat="1">
      <c r="A371" s="7"/>
      <c r="B371" s="11"/>
      <c r="C371" s="7"/>
      <c r="D371" s="7"/>
      <c r="E371" s="7"/>
      <c r="F371" s="7"/>
      <c r="G371" s="7"/>
      <c r="H371" s="7"/>
      <c r="I371" s="30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s="2" customFormat="1">
      <c r="A372" s="7"/>
      <c r="B372" s="11"/>
      <c r="C372" s="7"/>
      <c r="D372" s="7"/>
      <c r="E372" s="7"/>
      <c r="F372" s="7"/>
      <c r="G372" s="7"/>
      <c r="H372" s="7"/>
      <c r="I372" s="30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s="2" customFormat="1">
      <c r="A373" s="7"/>
      <c r="B373" s="11"/>
      <c r="C373" s="7"/>
      <c r="D373" s="7"/>
      <c r="E373" s="7"/>
      <c r="F373" s="7"/>
      <c r="G373" s="7"/>
      <c r="H373" s="7"/>
      <c r="I373" s="30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s="2" customFormat="1">
      <c r="A374" s="7"/>
      <c r="B374" s="11"/>
      <c r="C374" s="7"/>
      <c r="D374" s="7"/>
      <c r="E374" s="7"/>
      <c r="F374" s="7"/>
      <c r="G374" s="7"/>
      <c r="H374" s="7"/>
      <c r="I374" s="30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s="2" customFormat="1">
      <c r="A375" s="7"/>
      <c r="B375" s="11"/>
      <c r="C375" s="7"/>
      <c r="D375" s="7"/>
      <c r="E375" s="7"/>
      <c r="F375" s="7"/>
      <c r="G375" s="7"/>
      <c r="H375" s="7"/>
      <c r="I375" s="30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s="2" customFormat="1">
      <c r="A376" s="7"/>
      <c r="B376" s="11"/>
      <c r="C376" s="7"/>
      <c r="D376" s="7"/>
      <c r="E376" s="7"/>
      <c r="F376" s="7"/>
      <c r="G376" s="7"/>
      <c r="H376" s="7"/>
      <c r="I376" s="30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s="2" customFormat="1">
      <c r="A377" s="7"/>
      <c r="B377" s="11"/>
      <c r="C377" s="7"/>
      <c r="D377" s="7"/>
      <c r="E377" s="7"/>
      <c r="F377" s="7"/>
      <c r="G377" s="7"/>
      <c r="H377" s="7"/>
      <c r="I377" s="30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s="2" customFormat="1">
      <c r="A378" s="7"/>
      <c r="B378" s="11"/>
      <c r="C378" s="7"/>
      <c r="D378" s="7"/>
      <c r="E378" s="7"/>
      <c r="F378" s="7"/>
      <c r="G378" s="7"/>
      <c r="H378" s="7"/>
      <c r="I378" s="30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s="2" customFormat="1">
      <c r="A379" s="7"/>
      <c r="B379" s="11"/>
      <c r="C379" s="7"/>
      <c r="D379" s="7"/>
      <c r="E379" s="7"/>
      <c r="F379" s="7"/>
      <c r="G379" s="7"/>
      <c r="H379" s="7"/>
      <c r="I379" s="30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s="2" customFormat="1">
      <c r="A380" s="7"/>
      <c r="B380" s="11"/>
      <c r="C380" s="7"/>
      <c r="D380" s="7"/>
      <c r="E380" s="7"/>
      <c r="F380" s="7"/>
      <c r="G380" s="7"/>
      <c r="H380" s="7"/>
      <c r="I380" s="30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s="2" customFormat="1">
      <c r="A381" s="7"/>
      <c r="B381" s="11"/>
      <c r="C381" s="7"/>
      <c r="D381" s="7"/>
      <c r="E381" s="7"/>
      <c r="F381" s="7"/>
      <c r="G381" s="7"/>
      <c r="H381" s="7"/>
      <c r="I381" s="30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s="2" customFormat="1">
      <c r="A382" s="7"/>
      <c r="B382" s="11"/>
      <c r="C382" s="7"/>
      <c r="D382" s="7"/>
      <c r="E382" s="7"/>
      <c r="F382" s="7"/>
      <c r="G382" s="7"/>
      <c r="H382" s="7"/>
      <c r="I382" s="30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s="2" customFormat="1">
      <c r="A383" s="7"/>
      <c r="B383" s="11"/>
      <c r="C383" s="7"/>
      <c r="D383" s="7"/>
      <c r="E383" s="7"/>
      <c r="F383" s="7"/>
      <c r="G383" s="7"/>
      <c r="H383" s="7"/>
      <c r="I383" s="30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s="2" customFormat="1">
      <c r="A384" s="7"/>
      <c r="B384" s="11"/>
      <c r="C384" s="7"/>
      <c r="D384" s="7"/>
      <c r="E384" s="7"/>
      <c r="F384" s="7"/>
      <c r="G384" s="7"/>
      <c r="H384" s="7"/>
      <c r="I384" s="30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s="2" customFormat="1">
      <c r="A385" s="7"/>
      <c r="B385" s="11"/>
      <c r="C385" s="7"/>
      <c r="D385" s="7"/>
      <c r="E385" s="7"/>
      <c r="F385" s="7"/>
      <c r="G385" s="7"/>
      <c r="H385" s="7"/>
      <c r="I385" s="30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s="2" customFormat="1">
      <c r="A386" s="7"/>
      <c r="B386" s="11"/>
      <c r="C386" s="7"/>
      <c r="D386" s="7"/>
      <c r="E386" s="7"/>
      <c r="F386" s="7"/>
      <c r="G386" s="7"/>
      <c r="H386" s="7"/>
      <c r="I386" s="30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s="2" customFormat="1">
      <c r="A387" s="7"/>
      <c r="B387" s="11"/>
      <c r="C387" s="7"/>
      <c r="D387" s="7"/>
      <c r="E387" s="7"/>
      <c r="F387" s="7"/>
      <c r="G387" s="7"/>
      <c r="H387" s="7"/>
      <c r="I387" s="30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s="2" customFormat="1">
      <c r="A388" s="7"/>
      <c r="B388" s="11"/>
      <c r="C388" s="7"/>
      <c r="D388" s="7"/>
      <c r="E388" s="7"/>
      <c r="F388" s="7"/>
      <c r="G388" s="7"/>
      <c r="H388" s="7"/>
      <c r="I388" s="30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s="2" customFormat="1">
      <c r="A389" s="7"/>
      <c r="B389" s="11"/>
      <c r="C389" s="7"/>
      <c r="D389" s="7"/>
      <c r="E389" s="7"/>
      <c r="F389" s="7"/>
      <c r="G389" s="7"/>
      <c r="H389" s="7"/>
      <c r="I389" s="30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s="2" customFormat="1">
      <c r="A390" s="7"/>
      <c r="B390" s="11"/>
      <c r="C390" s="7"/>
      <c r="D390" s="7"/>
      <c r="E390" s="7"/>
      <c r="F390" s="7"/>
      <c r="G390" s="7"/>
      <c r="H390" s="7"/>
      <c r="I390" s="30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s="2" customFormat="1">
      <c r="A391" s="7"/>
      <c r="B391" s="11"/>
      <c r="C391" s="7"/>
      <c r="D391" s="7"/>
      <c r="E391" s="7"/>
      <c r="F391" s="7"/>
      <c r="G391" s="7"/>
      <c r="H391" s="7"/>
      <c r="I391" s="30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s="2" customFormat="1">
      <c r="A392" s="7"/>
      <c r="B392" s="11"/>
      <c r="C392" s="7"/>
      <c r="D392" s="7"/>
      <c r="E392" s="7"/>
      <c r="F392" s="7"/>
      <c r="G392" s="7"/>
      <c r="H392" s="7"/>
      <c r="I392" s="30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s="2" customFormat="1">
      <c r="A393" s="7"/>
      <c r="B393" s="11"/>
      <c r="C393" s="7"/>
      <c r="D393" s="7"/>
      <c r="E393" s="7"/>
      <c r="F393" s="7"/>
      <c r="G393" s="7"/>
      <c r="H393" s="7"/>
      <c r="I393" s="30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s="2" customFormat="1">
      <c r="A394" s="7"/>
      <c r="B394" s="11"/>
      <c r="C394" s="7"/>
      <c r="D394" s="7"/>
      <c r="E394" s="7"/>
      <c r="F394" s="7"/>
      <c r="G394" s="7"/>
      <c r="H394" s="7"/>
      <c r="I394" s="30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s="2" customFormat="1">
      <c r="A395" s="7"/>
      <c r="B395" s="11"/>
      <c r="C395" s="7"/>
      <c r="D395" s="7"/>
      <c r="E395" s="7"/>
      <c r="F395" s="7"/>
      <c r="G395" s="7"/>
      <c r="H395" s="7"/>
      <c r="I395" s="30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s="2" customFormat="1">
      <c r="A396" s="7"/>
      <c r="B396" s="11"/>
      <c r="C396" s="7"/>
      <c r="D396" s="7"/>
      <c r="E396" s="7"/>
      <c r="F396" s="7"/>
      <c r="G396" s="7"/>
      <c r="H396" s="7"/>
      <c r="I396" s="30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s="2" customFormat="1">
      <c r="A397" s="7"/>
      <c r="B397" s="11"/>
      <c r="C397" s="7"/>
      <c r="D397" s="7"/>
      <c r="E397" s="7"/>
      <c r="F397" s="7"/>
      <c r="G397" s="7"/>
      <c r="H397" s="7"/>
      <c r="I397" s="30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s="2" customFormat="1">
      <c r="A398" s="7"/>
      <c r="B398" s="11"/>
      <c r="C398" s="7"/>
      <c r="D398" s="7"/>
      <c r="E398" s="7"/>
      <c r="F398" s="7"/>
      <c r="G398" s="7"/>
      <c r="H398" s="7"/>
      <c r="I398" s="30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s="2" customFormat="1">
      <c r="A399" s="7"/>
      <c r="B399" s="11"/>
      <c r="C399" s="7"/>
      <c r="D399" s="7"/>
      <c r="E399" s="7"/>
      <c r="F399" s="7"/>
      <c r="G399" s="7"/>
      <c r="H399" s="7"/>
      <c r="I399" s="30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s="2" customFormat="1">
      <c r="A400" s="7"/>
      <c r="B400" s="11"/>
      <c r="C400" s="7"/>
      <c r="D400" s="7"/>
      <c r="E400" s="7"/>
      <c r="F400" s="7"/>
      <c r="G400" s="7"/>
      <c r="H400" s="7"/>
      <c r="I400" s="30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s="2" customFormat="1">
      <c r="A401" s="7"/>
      <c r="B401" s="11"/>
      <c r="C401" s="7"/>
      <c r="D401" s="7"/>
      <c r="E401" s="7"/>
      <c r="F401" s="7"/>
      <c r="G401" s="7"/>
      <c r="H401" s="7"/>
      <c r="I401" s="30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s="2" customFormat="1">
      <c r="A402" s="7"/>
      <c r="B402" s="11"/>
      <c r="C402" s="7"/>
      <c r="D402" s="7"/>
      <c r="E402" s="7"/>
      <c r="F402" s="7"/>
      <c r="G402" s="7"/>
      <c r="H402" s="7"/>
      <c r="I402" s="30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s="2" customFormat="1">
      <c r="A403" s="7"/>
      <c r="B403" s="11"/>
      <c r="C403" s="7"/>
      <c r="D403" s="7"/>
      <c r="E403" s="7"/>
      <c r="F403" s="7"/>
      <c r="G403" s="7"/>
      <c r="H403" s="7"/>
      <c r="I403" s="30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s="2" customFormat="1">
      <c r="A404" s="7"/>
      <c r="B404" s="11"/>
      <c r="C404" s="7"/>
      <c r="D404" s="7"/>
      <c r="E404" s="7"/>
      <c r="F404" s="7"/>
      <c r="G404" s="7"/>
      <c r="H404" s="7"/>
      <c r="I404" s="30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s="2" customFormat="1">
      <c r="A405" s="7"/>
      <c r="B405" s="11"/>
      <c r="C405" s="7"/>
      <c r="D405" s="7"/>
      <c r="E405" s="7"/>
      <c r="F405" s="7"/>
      <c r="G405" s="7"/>
      <c r="H405" s="7"/>
      <c r="I405" s="30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s="2" customFormat="1">
      <c r="A406" s="7"/>
      <c r="B406" s="11"/>
      <c r="C406" s="7"/>
      <c r="D406" s="7"/>
      <c r="E406" s="7"/>
      <c r="F406" s="7"/>
      <c r="G406" s="7"/>
      <c r="H406" s="7"/>
      <c r="I406" s="30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s="2" customFormat="1">
      <c r="A407" s="7"/>
      <c r="B407" s="11"/>
      <c r="C407" s="7"/>
      <c r="D407" s="7"/>
      <c r="E407" s="7"/>
      <c r="F407" s="7"/>
      <c r="G407" s="7"/>
      <c r="H407" s="7"/>
      <c r="I407" s="30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s="2" customFormat="1">
      <c r="A408" s="7"/>
      <c r="B408" s="11"/>
      <c r="C408" s="7"/>
      <c r="D408" s="7"/>
      <c r="E408" s="7"/>
      <c r="F408" s="7"/>
      <c r="G408" s="7"/>
      <c r="H408" s="7"/>
      <c r="I408" s="30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s="2" customFormat="1">
      <c r="A409" s="7"/>
      <c r="B409" s="11"/>
      <c r="C409" s="7"/>
      <c r="D409" s="7"/>
      <c r="E409" s="7"/>
      <c r="F409" s="7"/>
      <c r="G409" s="7"/>
      <c r="H409" s="7"/>
      <c r="I409" s="30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s="2" customFormat="1">
      <c r="A410" s="7"/>
      <c r="B410" s="11"/>
      <c r="C410" s="7"/>
      <c r="D410" s="7"/>
      <c r="E410" s="7"/>
      <c r="F410" s="7"/>
      <c r="G410" s="7"/>
      <c r="H410" s="7"/>
      <c r="I410" s="30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s="2" customFormat="1">
      <c r="A411" s="7"/>
      <c r="B411" s="11"/>
      <c r="C411" s="7"/>
      <c r="D411" s="7"/>
      <c r="E411" s="7"/>
      <c r="F411" s="7"/>
      <c r="G411" s="7"/>
      <c r="H411" s="7"/>
      <c r="I411" s="30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s="2" customFormat="1">
      <c r="A412" s="7"/>
      <c r="B412" s="11"/>
      <c r="C412" s="7"/>
      <c r="D412" s="7"/>
      <c r="E412" s="7"/>
      <c r="F412" s="7"/>
      <c r="G412" s="7"/>
      <c r="H412" s="7"/>
      <c r="I412" s="30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s="2" customFormat="1">
      <c r="A413" s="7"/>
      <c r="B413" s="11"/>
      <c r="C413" s="7"/>
      <c r="D413" s="7"/>
      <c r="E413" s="7"/>
      <c r="F413" s="7"/>
      <c r="G413" s="7"/>
      <c r="H413" s="7"/>
      <c r="I413" s="30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s="2" customFormat="1">
      <c r="A414" s="7"/>
      <c r="B414" s="11"/>
      <c r="C414" s="7"/>
      <c r="D414" s="7"/>
      <c r="E414" s="7"/>
      <c r="F414" s="7"/>
      <c r="G414" s="7"/>
      <c r="H414" s="7"/>
      <c r="I414" s="30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s="2" customFormat="1">
      <c r="A415" s="7"/>
      <c r="B415" s="11"/>
      <c r="C415" s="7"/>
      <c r="D415" s="7"/>
      <c r="E415" s="7"/>
      <c r="F415" s="7"/>
      <c r="G415" s="7"/>
      <c r="H415" s="7"/>
      <c r="I415" s="30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s="2" customFormat="1">
      <c r="A416" s="7"/>
      <c r="B416" s="11"/>
      <c r="C416" s="7"/>
      <c r="D416" s="7"/>
      <c r="E416" s="7"/>
      <c r="F416" s="7"/>
      <c r="G416" s="7"/>
      <c r="H416" s="7"/>
      <c r="I416" s="30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s="2" customFormat="1">
      <c r="A417" s="7"/>
      <c r="B417" s="11"/>
      <c r="C417" s="7"/>
      <c r="D417" s="7"/>
      <c r="E417" s="7"/>
      <c r="F417" s="7"/>
      <c r="G417" s="7"/>
      <c r="H417" s="7"/>
      <c r="I417" s="30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s="2" customFormat="1">
      <c r="A418" s="7"/>
      <c r="B418" s="11"/>
      <c r="C418" s="7"/>
      <c r="D418" s="7"/>
      <c r="E418" s="7"/>
      <c r="F418" s="7"/>
      <c r="G418" s="7"/>
      <c r="H418" s="7"/>
      <c r="I418" s="30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s="2" customFormat="1">
      <c r="A419" s="7"/>
      <c r="B419" s="11"/>
      <c r="C419" s="7"/>
      <c r="D419" s="7"/>
      <c r="E419" s="7"/>
      <c r="F419" s="7"/>
      <c r="G419" s="7"/>
      <c r="H419" s="7"/>
      <c r="I419" s="30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s="2" customFormat="1">
      <c r="A420" s="7"/>
      <c r="B420" s="11"/>
      <c r="C420" s="7"/>
      <c r="D420" s="7"/>
      <c r="E420" s="7"/>
      <c r="F420" s="7"/>
      <c r="G420" s="7"/>
      <c r="H420" s="7"/>
      <c r="I420" s="30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s="2" customFormat="1">
      <c r="A421" s="7"/>
      <c r="B421" s="11"/>
      <c r="C421" s="7"/>
      <c r="D421" s="7"/>
      <c r="E421" s="7"/>
      <c r="F421" s="7"/>
      <c r="G421" s="7"/>
      <c r="H421" s="7"/>
      <c r="I421" s="30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s="2" customFormat="1">
      <c r="A422" s="7"/>
      <c r="B422" s="11"/>
      <c r="C422" s="7"/>
      <c r="D422" s="7"/>
      <c r="E422" s="7"/>
      <c r="F422" s="7"/>
      <c r="G422" s="7"/>
      <c r="H422" s="7"/>
      <c r="I422" s="30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s="2" customFormat="1">
      <c r="A423" s="7"/>
      <c r="B423" s="11"/>
      <c r="C423" s="7"/>
      <c r="D423" s="7"/>
      <c r="E423" s="7"/>
      <c r="F423" s="7"/>
      <c r="G423" s="7"/>
      <c r="H423" s="7"/>
      <c r="I423" s="30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s="2" customFormat="1">
      <c r="A424" s="7"/>
      <c r="B424" s="11"/>
      <c r="C424" s="7"/>
      <c r="D424" s="7"/>
      <c r="E424" s="7"/>
      <c r="F424" s="7"/>
      <c r="G424" s="7"/>
      <c r="H424" s="7"/>
      <c r="I424" s="30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s="2" customFormat="1">
      <c r="A425" s="7"/>
      <c r="B425" s="11"/>
      <c r="C425" s="7"/>
      <c r="D425" s="7"/>
      <c r="E425" s="7"/>
      <c r="F425" s="7"/>
      <c r="G425" s="7"/>
      <c r="H425" s="7"/>
      <c r="I425" s="30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s="2" customFormat="1">
      <c r="A426" s="7"/>
      <c r="B426" s="11"/>
      <c r="C426" s="7"/>
      <c r="D426" s="7"/>
      <c r="E426" s="7"/>
      <c r="F426" s="7"/>
      <c r="G426" s="7"/>
      <c r="H426" s="7"/>
      <c r="I426" s="30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s="2" customFormat="1">
      <c r="A427" s="7"/>
      <c r="B427" s="11"/>
      <c r="C427" s="7"/>
      <c r="D427" s="7"/>
      <c r="E427" s="7"/>
      <c r="F427" s="7"/>
      <c r="G427" s="7"/>
      <c r="H427" s="7"/>
      <c r="I427" s="30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s="2" customFormat="1">
      <c r="A428" s="7"/>
      <c r="B428" s="11"/>
      <c r="C428" s="7"/>
      <c r="D428" s="7"/>
      <c r="E428" s="7"/>
      <c r="F428" s="7"/>
      <c r="G428" s="7"/>
      <c r="H428" s="7"/>
      <c r="I428" s="30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s="2" customFormat="1">
      <c r="A429" s="7"/>
      <c r="B429" s="11"/>
      <c r="C429" s="7"/>
      <c r="D429" s="7"/>
      <c r="E429" s="7"/>
      <c r="F429" s="7"/>
      <c r="G429" s="7"/>
      <c r="H429" s="7"/>
      <c r="I429" s="30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s="2" customFormat="1">
      <c r="A430" s="7"/>
      <c r="B430" s="11"/>
      <c r="C430" s="7"/>
      <c r="D430" s="7"/>
      <c r="E430" s="7"/>
      <c r="F430" s="7"/>
      <c r="G430" s="7"/>
      <c r="H430" s="7"/>
      <c r="I430" s="30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s="2" customFormat="1">
      <c r="A431" s="7"/>
      <c r="B431" s="11"/>
      <c r="C431" s="7"/>
      <c r="D431" s="7"/>
      <c r="E431" s="7"/>
      <c r="F431" s="7"/>
      <c r="G431" s="7"/>
      <c r="H431" s="7"/>
      <c r="I431" s="30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s="2" customFormat="1">
      <c r="A432" s="7"/>
      <c r="B432" s="11"/>
      <c r="C432" s="7"/>
      <c r="D432" s="7"/>
      <c r="E432" s="7"/>
      <c r="F432" s="7"/>
      <c r="G432" s="7"/>
      <c r="H432" s="7"/>
      <c r="I432" s="30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s="2" customFormat="1">
      <c r="A433" s="7"/>
      <c r="B433" s="11"/>
      <c r="C433" s="7"/>
      <c r="D433" s="7"/>
      <c r="E433" s="7"/>
      <c r="F433" s="7"/>
      <c r="G433" s="7"/>
      <c r="H433" s="7"/>
      <c r="I433" s="30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s="2" customFormat="1">
      <c r="A434" s="7"/>
      <c r="B434" s="11"/>
      <c r="C434" s="7"/>
      <c r="D434" s="7"/>
      <c r="E434" s="7"/>
      <c r="F434" s="7"/>
      <c r="G434" s="7"/>
      <c r="H434" s="7"/>
      <c r="I434" s="30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s="2" customFormat="1">
      <c r="A435" s="7"/>
      <c r="B435" s="11"/>
      <c r="C435" s="7"/>
      <c r="D435" s="7"/>
      <c r="E435" s="7"/>
      <c r="F435" s="7"/>
      <c r="G435" s="7"/>
      <c r="H435" s="7"/>
      <c r="I435" s="30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s="2" customFormat="1">
      <c r="A436" s="7"/>
      <c r="B436" s="11"/>
      <c r="C436" s="7"/>
      <c r="D436" s="7"/>
      <c r="E436" s="7"/>
      <c r="F436" s="7"/>
      <c r="G436" s="7"/>
      <c r="H436" s="7"/>
      <c r="I436" s="30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s="2" customFormat="1">
      <c r="A437" s="7"/>
      <c r="B437" s="11"/>
      <c r="C437" s="7"/>
      <c r="D437" s="7"/>
      <c r="E437" s="7"/>
      <c r="F437" s="7"/>
      <c r="G437" s="7"/>
      <c r="H437" s="7"/>
      <c r="I437" s="30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s="2" customFormat="1">
      <c r="A438" s="7"/>
      <c r="B438" s="11"/>
      <c r="C438" s="7"/>
      <c r="D438" s="7"/>
      <c r="E438" s="7"/>
      <c r="F438" s="7"/>
      <c r="G438" s="7"/>
      <c r="H438" s="7"/>
      <c r="I438" s="30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s="2" customFormat="1">
      <c r="A439" s="7"/>
      <c r="B439" s="11"/>
      <c r="C439" s="7"/>
      <c r="D439" s="7"/>
      <c r="E439" s="7"/>
      <c r="F439" s="7"/>
      <c r="G439" s="7"/>
      <c r="H439" s="7"/>
      <c r="I439" s="30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s="2" customFormat="1">
      <c r="A440" s="7"/>
      <c r="B440" s="11"/>
      <c r="C440" s="7"/>
      <c r="D440" s="7"/>
      <c r="E440" s="7"/>
      <c r="F440" s="7"/>
      <c r="G440" s="7"/>
      <c r="H440" s="7"/>
      <c r="I440" s="30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s="2" customFormat="1">
      <c r="A441" s="7"/>
      <c r="B441" s="11"/>
      <c r="C441" s="7"/>
      <c r="D441" s="7"/>
      <c r="E441" s="7"/>
      <c r="F441" s="7"/>
      <c r="G441" s="7"/>
      <c r="H441" s="7"/>
      <c r="I441" s="30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s="2" customFormat="1">
      <c r="A442" s="7"/>
      <c r="B442" s="11"/>
      <c r="C442" s="7"/>
      <c r="D442" s="7"/>
      <c r="E442" s="7"/>
      <c r="F442" s="7"/>
      <c r="G442" s="7"/>
      <c r="H442" s="7"/>
      <c r="I442" s="30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s="2" customFormat="1">
      <c r="A443" s="7"/>
      <c r="B443" s="11"/>
      <c r="C443" s="7"/>
      <c r="D443" s="7"/>
      <c r="E443" s="7"/>
      <c r="F443" s="7"/>
      <c r="G443" s="7"/>
      <c r="H443" s="7"/>
      <c r="I443" s="30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s="2" customFormat="1">
      <c r="A444" s="7"/>
      <c r="B444" s="11"/>
      <c r="C444" s="7"/>
      <c r="D444" s="7"/>
      <c r="E444" s="7"/>
      <c r="F444" s="7"/>
      <c r="G444" s="7"/>
      <c r="H444" s="7"/>
      <c r="I444" s="30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s="2" customFormat="1">
      <c r="A445" s="7"/>
      <c r="B445" s="11"/>
      <c r="C445" s="7"/>
      <c r="D445" s="7"/>
      <c r="E445" s="7"/>
      <c r="F445" s="7"/>
      <c r="G445" s="7"/>
      <c r="H445" s="7"/>
      <c r="I445" s="30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s="2" customFormat="1">
      <c r="A446" s="7"/>
      <c r="B446" s="11"/>
      <c r="C446" s="7"/>
      <c r="D446" s="7"/>
      <c r="E446" s="7"/>
      <c r="F446" s="7"/>
      <c r="G446" s="7"/>
      <c r="H446" s="7"/>
      <c r="I446" s="30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s="2" customFormat="1">
      <c r="A447" s="7"/>
      <c r="B447" s="11"/>
      <c r="C447" s="7"/>
      <c r="D447" s="7"/>
      <c r="E447" s="7"/>
      <c r="F447" s="7"/>
      <c r="G447" s="7"/>
      <c r="H447" s="7"/>
      <c r="I447" s="30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s="2" customFormat="1">
      <c r="A448" s="7"/>
      <c r="B448" s="11"/>
      <c r="C448" s="7"/>
      <c r="D448" s="7"/>
      <c r="E448" s="7"/>
      <c r="F448" s="7"/>
      <c r="G448" s="7"/>
      <c r="H448" s="7"/>
      <c r="I448" s="30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s="2" customFormat="1">
      <c r="A449" s="7"/>
      <c r="B449" s="11"/>
      <c r="C449" s="7"/>
      <c r="D449" s="7"/>
      <c r="E449" s="7"/>
      <c r="F449" s="7"/>
      <c r="G449" s="7"/>
      <c r="H449" s="7"/>
      <c r="I449" s="30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s="2" customFormat="1">
      <c r="A450" s="7"/>
      <c r="B450" s="11"/>
      <c r="C450" s="7"/>
      <c r="D450" s="7"/>
      <c r="E450" s="7"/>
      <c r="F450" s="7"/>
      <c r="G450" s="7"/>
      <c r="H450" s="7"/>
      <c r="I450" s="30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s="2" customFormat="1">
      <c r="A451" s="7"/>
      <c r="B451" s="11"/>
      <c r="C451" s="7"/>
      <c r="D451" s="7"/>
      <c r="E451" s="7"/>
      <c r="F451" s="7"/>
      <c r="G451" s="7"/>
      <c r="H451" s="7"/>
      <c r="I451" s="30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s="2" customFormat="1">
      <c r="A452" s="7"/>
      <c r="B452" s="11"/>
      <c r="C452" s="7"/>
      <c r="D452" s="7"/>
      <c r="E452" s="7"/>
      <c r="F452" s="7"/>
      <c r="G452" s="7"/>
      <c r="H452" s="7"/>
      <c r="I452" s="30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s="2" customFormat="1">
      <c r="A453" s="7"/>
      <c r="B453" s="11"/>
      <c r="C453" s="7"/>
      <c r="D453" s="7"/>
      <c r="E453" s="7"/>
      <c r="F453" s="7"/>
      <c r="G453" s="7"/>
      <c r="H453" s="7"/>
      <c r="I453" s="30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s="2" customFormat="1">
      <c r="A454" s="7"/>
      <c r="B454" s="11"/>
      <c r="C454" s="7"/>
      <c r="D454" s="7"/>
      <c r="E454" s="7"/>
      <c r="F454" s="7"/>
      <c r="G454" s="7"/>
      <c r="H454" s="7"/>
      <c r="I454" s="30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s="2" customFormat="1">
      <c r="A455" s="7"/>
      <c r="B455" s="11"/>
      <c r="C455" s="7"/>
      <c r="D455" s="7"/>
      <c r="E455" s="7"/>
      <c r="F455" s="7"/>
      <c r="G455" s="7"/>
      <c r="H455" s="7"/>
      <c r="I455" s="30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s="2" customFormat="1">
      <c r="A456" s="7"/>
      <c r="B456" s="11"/>
      <c r="C456" s="7"/>
      <c r="D456" s="7"/>
      <c r="E456" s="7"/>
      <c r="F456" s="7"/>
      <c r="G456" s="7"/>
      <c r="H456" s="7"/>
      <c r="I456" s="30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s="2" customFormat="1">
      <c r="A457" s="7"/>
      <c r="B457" s="11"/>
      <c r="C457" s="7"/>
      <c r="D457" s="7"/>
      <c r="E457" s="7"/>
      <c r="F457" s="7"/>
      <c r="G457" s="7"/>
      <c r="H457" s="7"/>
      <c r="I457" s="30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s="2" customFormat="1">
      <c r="A458" s="7"/>
      <c r="B458" s="11"/>
      <c r="C458" s="7"/>
      <c r="D458" s="7"/>
      <c r="E458" s="7"/>
      <c r="F458" s="7"/>
      <c r="G458" s="7"/>
      <c r="H458" s="7"/>
      <c r="I458" s="30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s="2" customFormat="1">
      <c r="A459" s="7"/>
      <c r="B459" s="11"/>
      <c r="C459" s="7"/>
      <c r="D459" s="7"/>
      <c r="E459" s="7"/>
      <c r="F459" s="7"/>
      <c r="G459" s="7"/>
      <c r="H459" s="7"/>
      <c r="I459" s="30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s="2" customFormat="1">
      <c r="A460" s="7"/>
      <c r="B460" s="11"/>
      <c r="C460" s="7"/>
      <c r="D460" s="7"/>
      <c r="E460" s="7"/>
      <c r="F460" s="7"/>
      <c r="G460" s="7"/>
      <c r="H460" s="7"/>
      <c r="I460" s="30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s="2" customFormat="1">
      <c r="A461" s="7"/>
      <c r="B461" s="11"/>
      <c r="C461" s="7"/>
      <c r="D461" s="7"/>
      <c r="E461" s="7"/>
      <c r="F461" s="7"/>
      <c r="G461" s="7"/>
      <c r="H461" s="7"/>
      <c r="I461" s="30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s="2" customFormat="1">
      <c r="A462" s="7"/>
      <c r="B462" s="11"/>
      <c r="C462" s="7"/>
      <c r="D462" s="7"/>
      <c r="E462" s="7"/>
      <c r="F462" s="7"/>
      <c r="G462" s="7"/>
      <c r="H462" s="7"/>
      <c r="I462" s="30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s="2" customFormat="1">
      <c r="A463" s="7"/>
      <c r="B463" s="11"/>
      <c r="C463" s="7"/>
      <c r="D463" s="7"/>
      <c r="E463" s="7"/>
      <c r="F463" s="7"/>
      <c r="G463" s="7"/>
      <c r="H463" s="7"/>
      <c r="I463" s="30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s="2" customFormat="1">
      <c r="A464" s="7"/>
      <c r="B464" s="11"/>
      <c r="C464" s="7"/>
      <c r="D464" s="7"/>
      <c r="E464" s="7"/>
      <c r="F464" s="7"/>
      <c r="G464" s="7"/>
      <c r="H464" s="7"/>
      <c r="I464" s="30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s="2" customFormat="1">
      <c r="A465" s="7"/>
      <c r="B465" s="11"/>
      <c r="C465" s="7"/>
      <c r="D465" s="7"/>
      <c r="E465" s="7"/>
      <c r="F465" s="7"/>
      <c r="G465" s="7"/>
      <c r="H465" s="7"/>
      <c r="I465" s="30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s="2" customFormat="1">
      <c r="A466" s="7"/>
      <c r="B466" s="11"/>
      <c r="C466" s="7"/>
      <c r="D466" s="7"/>
      <c r="E466" s="7"/>
      <c r="F466" s="7"/>
      <c r="G466" s="7"/>
      <c r="H466" s="7"/>
      <c r="I466" s="30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s="2" customFormat="1">
      <c r="A467" s="7"/>
      <c r="B467" s="11"/>
      <c r="C467" s="7"/>
      <c r="D467" s="7"/>
      <c r="E467" s="7"/>
      <c r="F467" s="7"/>
      <c r="G467" s="7"/>
      <c r="H467" s="7"/>
      <c r="I467" s="30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s="2" customFormat="1">
      <c r="A468" s="7"/>
      <c r="B468" s="11"/>
      <c r="C468" s="7"/>
      <c r="D468" s="7"/>
      <c r="E468" s="7"/>
      <c r="F468" s="7"/>
      <c r="G468" s="7"/>
      <c r="H468" s="7"/>
      <c r="I468" s="30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s="2" customFormat="1">
      <c r="A469" s="7"/>
      <c r="B469" s="11"/>
      <c r="C469" s="7"/>
      <c r="D469" s="7"/>
      <c r="E469" s="7"/>
      <c r="F469" s="7"/>
      <c r="G469" s="7"/>
      <c r="H469" s="7"/>
      <c r="I469" s="30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s="2" customFormat="1">
      <c r="A470" s="7"/>
      <c r="B470" s="11"/>
      <c r="C470" s="7"/>
      <c r="D470" s="7"/>
      <c r="E470" s="7"/>
      <c r="F470" s="7"/>
      <c r="G470" s="7"/>
      <c r="H470" s="7"/>
      <c r="I470" s="30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s="2" customFormat="1">
      <c r="A471" s="7"/>
      <c r="B471" s="11"/>
      <c r="C471" s="7"/>
      <c r="D471" s="7"/>
      <c r="E471" s="7"/>
      <c r="F471" s="7"/>
      <c r="G471" s="7"/>
      <c r="H471" s="7"/>
      <c r="I471" s="30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s="2" customFormat="1">
      <c r="A472" s="7"/>
      <c r="B472" s="11"/>
      <c r="C472" s="7"/>
      <c r="D472" s="7"/>
      <c r="E472" s="7"/>
      <c r="F472" s="7"/>
      <c r="G472" s="7"/>
      <c r="H472" s="7"/>
      <c r="I472" s="30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s="2" customFormat="1">
      <c r="A473" s="7"/>
      <c r="B473" s="11"/>
      <c r="C473" s="7"/>
      <c r="D473" s="7"/>
      <c r="E473" s="7"/>
      <c r="F473" s="7"/>
      <c r="G473" s="7"/>
      <c r="H473" s="7"/>
      <c r="I473" s="30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s="2" customFormat="1">
      <c r="A474" s="7"/>
      <c r="B474" s="11"/>
      <c r="C474" s="7"/>
      <c r="D474" s="7"/>
      <c r="E474" s="7"/>
      <c r="F474" s="7"/>
      <c r="G474" s="7"/>
      <c r="H474" s="7"/>
      <c r="I474" s="30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s="2" customFormat="1">
      <c r="A475" s="7"/>
      <c r="B475" s="11"/>
      <c r="C475" s="7"/>
      <c r="D475" s="7"/>
      <c r="E475" s="7"/>
      <c r="F475" s="7"/>
      <c r="G475" s="7"/>
      <c r="H475" s="7"/>
      <c r="I475" s="30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s="2" customFormat="1">
      <c r="A476" s="7"/>
      <c r="B476" s="11"/>
      <c r="C476" s="7"/>
      <c r="D476" s="7"/>
      <c r="E476" s="7"/>
      <c r="F476" s="7"/>
      <c r="G476" s="7"/>
      <c r="H476" s="7"/>
      <c r="I476" s="30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s="2" customFormat="1">
      <c r="A477" s="7"/>
      <c r="B477" s="11"/>
      <c r="C477" s="7"/>
      <c r="D477" s="7"/>
      <c r="E477" s="7"/>
      <c r="F477" s="7"/>
      <c r="G477" s="7"/>
      <c r="H477" s="7"/>
      <c r="I477" s="30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s="2" customFormat="1">
      <c r="A478" s="7"/>
      <c r="B478" s="11"/>
      <c r="C478" s="7"/>
      <c r="D478" s="7"/>
      <c r="E478" s="7"/>
      <c r="F478" s="7"/>
      <c r="G478" s="7"/>
      <c r="H478" s="7"/>
      <c r="I478" s="30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s="2" customFormat="1">
      <c r="A479" s="7"/>
      <c r="B479" s="11"/>
      <c r="C479" s="7"/>
      <c r="D479" s="7"/>
      <c r="E479" s="7"/>
      <c r="F479" s="7"/>
      <c r="G479" s="7"/>
      <c r="H479" s="7"/>
      <c r="I479" s="30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s="2" customFormat="1">
      <c r="A480" s="7"/>
      <c r="B480" s="11"/>
      <c r="C480" s="7"/>
      <c r="D480" s="7"/>
      <c r="E480" s="7"/>
      <c r="F480" s="7"/>
      <c r="G480" s="7"/>
      <c r="H480" s="7"/>
      <c r="I480" s="30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s="2" customFormat="1">
      <c r="A481" s="7"/>
      <c r="B481" s="11"/>
      <c r="C481" s="7"/>
      <c r="D481" s="7"/>
      <c r="E481" s="7"/>
      <c r="F481" s="7"/>
      <c r="G481" s="7"/>
      <c r="H481" s="7"/>
      <c r="I481" s="30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s="2" customFormat="1">
      <c r="A482" s="7"/>
      <c r="B482" s="11"/>
      <c r="C482" s="7"/>
      <c r="D482" s="7"/>
      <c r="E482" s="7"/>
      <c r="F482" s="7"/>
      <c r="G482" s="7"/>
      <c r="H482" s="7"/>
      <c r="I482" s="30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s="2" customFormat="1">
      <c r="A483" s="7"/>
      <c r="B483" s="11"/>
      <c r="C483" s="7"/>
      <c r="D483" s="7"/>
      <c r="E483" s="7"/>
      <c r="F483" s="7"/>
      <c r="G483" s="7"/>
      <c r="H483" s="7"/>
      <c r="I483" s="30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s="2" customFormat="1">
      <c r="A484" s="7"/>
      <c r="B484" s="11"/>
      <c r="C484" s="7"/>
      <c r="D484" s="7"/>
      <c r="E484" s="7"/>
      <c r="F484" s="7"/>
      <c r="G484" s="7"/>
      <c r="H484" s="7"/>
      <c r="I484" s="30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s="2" customFormat="1">
      <c r="A485" s="7"/>
      <c r="B485" s="11"/>
      <c r="C485" s="7"/>
      <c r="D485" s="7"/>
      <c r="E485" s="7"/>
      <c r="F485" s="7"/>
      <c r="G485" s="7"/>
      <c r="H485" s="7"/>
      <c r="I485" s="30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s="2" customFormat="1">
      <c r="A486" s="7"/>
      <c r="B486" s="11"/>
      <c r="C486" s="7"/>
      <c r="D486" s="7"/>
      <c r="E486" s="7"/>
      <c r="F486" s="7"/>
      <c r="G486" s="7"/>
      <c r="H486" s="7"/>
      <c r="I486" s="30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s="2" customFormat="1">
      <c r="A487" s="7"/>
      <c r="B487" s="11"/>
      <c r="C487" s="7"/>
      <c r="D487" s="7"/>
      <c r="E487" s="7"/>
      <c r="F487" s="7"/>
      <c r="G487" s="7"/>
      <c r="H487" s="7"/>
      <c r="I487" s="30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s="2" customFormat="1">
      <c r="A488" s="7"/>
      <c r="B488" s="11"/>
      <c r="C488" s="7"/>
      <c r="D488" s="7"/>
      <c r="E488" s="7"/>
      <c r="F488" s="7"/>
      <c r="G488" s="7"/>
      <c r="H488" s="7"/>
      <c r="I488" s="30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s="2" customFormat="1">
      <c r="A489" s="7"/>
      <c r="B489" s="11"/>
      <c r="C489" s="7"/>
      <c r="D489" s="7"/>
      <c r="E489" s="7"/>
      <c r="F489" s="7"/>
      <c r="G489" s="7"/>
      <c r="H489" s="7"/>
      <c r="I489" s="30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s="2" customFormat="1">
      <c r="A490" s="7"/>
      <c r="B490" s="11"/>
      <c r="C490" s="7"/>
      <c r="D490" s="7"/>
      <c r="E490" s="7"/>
      <c r="F490" s="7"/>
      <c r="G490" s="7"/>
      <c r="H490" s="7"/>
      <c r="I490" s="30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s="2" customFormat="1">
      <c r="A491" s="7"/>
      <c r="B491" s="11"/>
      <c r="C491" s="7"/>
      <c r="D491" s="7"/>
      <c r="E491" s="7"/>
      <c r="F491" s="7"/>
      <c r="G491" s="7"/>
      <c r="H491" s="7"/>
      <c r="I491" s="30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s="2" customFormat="1">
      <c r="A492" s="7"/>
      <c r="B492" s="11"/>
      <c r="C492" s="7"/>
      <c r="D492" s="7"/>
      <c r="E492" s="7"/>
      <c r="F492" s="7"/>
      <c r="G492" s="7"/>
      <c r="H492" s="7"/>
      <c r="I492" s="30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s="2" customFormat="1">
      <c r="A493" s="7"/>
      <c r="B493" s="11"/>
      <c r="C493" s="7"/>
      <c r="D493" s="7"/>
      <c r="E493" s="7"/>
      <c r="F493" s="7"/>
      <c r="G493" s="7"/>
      <c r="H493" s="7"/>
      <c r="I493" s="30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s="2" customFormat="1">
      <c r="A494" s="7"/>
      <c r="B494" s="11"/>
      <c r="C494" s="7"/>
      <c r="D494" s="7"/>
      <c r="E494" s="7"/>
      <c r="F494" s="7"/>
      <c r="G494" s="7"/>
      <c r="H494" s="7"/>
      <c r="I494" s="30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s="2" customFormat="1">
      <c r="A495" s="7"/>
      <c r="B495" s="11"/>
      <c r="C495" s="7"/>
      <c r="D495" s="7"/>
      <c r="E495" s="7"/>
      <c r="F495" s="7"/>
      <c r="G495" s="7"/>
      <c r="H495" s="7"/>
      <c r="I495" s="30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s="2" customFormat="1">
      <c r="A496" s="7"/>
      <c r="B496" s="11"/>
      <c r="C496" s="7"/>
      <c r="D496" s="7"/>
      <c r="E496" s="7"/>
      <c r="F496" s="7"/>
      <c r="G496" s="7"/>
      <c r="H496" s="7"/>
      <c r="I496" s="30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s="2" customFormat="1">
      <c r="A497" s="7"/>
      <c r="B497" s="11"/>
      <c r="C497" s="7"/>
      <c r="D497" s="7"/>
      <c r="E497" s="7"/>
      <c r="F497" s="7"/>
      <c r="G497" s="7"/>
      <c r="H497" s="7"/>
      <c r="I497" s="30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s="2" customFormat="1">
      <c r="A498" s="7"/>
      <c r="B498" s="11"/>
      <c r="C498" s="7"/>
      <c r="D498" s="7"/>
      <c r="E498" s="7"/>
      <c r="F498" s="7"/>
      <c r="G498" s="7"/>
      <c r="H498" s="7"/>
      <c r="I498" s="30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s="2" customFormat="1">
      <c r="A499" s="7"/>
      <c r="B499" s="11"/>
      <c r="C499" s="7"/>
      <c r="D499" s="7"/>
      <c r="E499" s="7"/>
      <c r="F499" s="7"/>
      <c r="G499" s="7"/>
      <c r="H499" s="7"/>
      <c r="I499" s="30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s="2" customFormat="1">
      <c r="A500" s="7"/>
      <c r="B500" s="11"/>
      <c r="C500" s="7"/>
      <c r="D500" s="7"/>
      <c r="E500" s="7"/>
      <c r="F500" s="7"/>
      <c r="G500" s="7"/>
      <c r="H500" s="7"/>
      <c r="I500" s="30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s="2" customFormat="1">
      <c r="A501" s="7"/>
      <c r="B501" s="11"/>
      <c r="C501" s="7"/>
      <c r="D501" s="7"/>
      <c r="E501" s="7"/>
      <c r="F501" s="7"/>
      <c r="G501" s="7"/>
      <c r="H501" s="7"/>
      <c r="I501" s="30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s="2" customFormat="1">
      <c r="A502" s="7"/>
      <c r="B502" s="11"/>
      <c r="C502" s="7"/>
      <c r="D502" s="7"/>
      <c r="E502" s="7"/>
      <c r="F502" s="7"/>
      <c r="G502" s="7"/>
      <c r="H502" s="7"/>
      <c r="I502" s="30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s="2" customFormat="1">
      <c r="A503" s="7"/>
      <c r="B503" s="11"/>
      <c r="C503" s="7"/>
      <c r="D503" s="7"/>
      <c r="E503" s="7"/>
      <c r="F503" s="7"/>
      <c r="G503" s="7"/>
      <c r="H503" s="7"/>
      <c r="I503" s="30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s="2" customFormat="1">
      <c r="A504" s="7"/>
      <c r="B504" s="11"/>
      <c r="C504" s="7"/>
      <c r="D504" s="7"/>
      <c r="E504" s="7"/>
      <c r="F504" s="7"/>
      <c r="G504" s="7"/>
      <c r="H504" s="7"/>
      <c r="I504" s="30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s="2" customFormat="1">
      <c r="A505" s="7"/>
      <c r="B505" s="11"/>
      <c r="C505" s="7"/>
      <c r="D505" s="7"/>
      <c r="E505" s="7"/>
      <c r="F505" s="7"/>
      <c r="G505" s="7"/>
      <c r="H505" s="7"/>
      <c r="I505" s="30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s="2" customFormat="1">
      <c r="A506" s="7"/>
      <c r="B506" s="11"/>
      <c r="C506" s="7"/>
      <c r="D506" s="7"/>
      <c r="E506" s="7"/>
      <c r="F506" s="7"/>
      <c r="G506" s="7"/>
      <c r="H506" s="7"/>
      <c r="I506" s="30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s="2" customFormat="1">
      <c r="A507" s="7"/>
      <c r="B507" s="11"/>
      <c r="C507" s="7"/>
      <c r="D507" s="7"/>
      <c r="E507" s="7"/>
      <c r="F507" s="7"/>
      <c r="G507" s="7"/>
      <c r="H507" s="7"/>
      <c r="I507" s="30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s="2" customFormat="1">
      <c r="A508" s="7"/>
      <c r="B508" s="11"/>
      <c r="C508" s="7"/>
      <c r="D508" s="7"/>
      <c r="E508" s="7"/>
      <c r="F508" s="7"/>
      <c r="G508" s="7"/>
      <c r="H508" s="7"/>
      <c r="I508" s="30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s="2" customFormat="1">
      <c r="A509" s="7"/>
      <c r="B509" s="11"/>
      <c r="C509" s="7"/>
      <c r="D509" s="7"/>
      <c r="E509" s="7"/>
      <c r="F509" s="7"/>
      <c r="G509" s="7"/>
      <c r="H509" s="7"/>
      <c r="I509" s="30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s="2" customFormat="1">
      <c r="A510" s="7"/>
      <c r="B510" s="11"/>
      <c r="C510" s="7"/>
      <c r="D510" s="7"/>
      <c r="E510" s="7"/>
      <c r="F510" s="7"/>
      <c r="G510" s="7"/>
      <c r="H510" s="7"/>
      <c r="I510" s="30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s="2" customFormat="1">
      <c r="A511" s="7"/>
      <c r="B511" s="11"/>
      <c r="C511" s="7"/>
      <c r="D511" s="7"/>
      <c r="E511" s="7"/>
      <c r="F511" s="7"/>
      <c r="G511" s="7"/>
      <c r="H511" s="7"/>
      <c r="I511" s="30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s="2" customFormat="1">
      <c r="A512" s="7"/>
      <c r="B512" s="11"/>
      <c r="C512" s="7"/>
      <c r="D512" s="7"/>
      <c r="E512" s="7"/>
      <c r="F512" s="7"/>
      <c r="G512" s="7"/>
      <c r="H512" s="7"/>
      <c r="I512" s="30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s="2" customFormat="1">
      <c r="A513" s="7"/>
      <c r="B513" s="11"/>
      <c r="C513" s="7"/>
      <c r="D513" s="7"/>
      <c r="E513" s="7"/>
      <c r="F513" s="7"/>
      <c r="G513" s="7"/>
      <c r="H513" s="7"/>
      <c r="I513" s="30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s="2" customFormat="1">
      <c r="A514" s="7"/>
      <c r="B514" s="11"/>
      <c r="C514" s="7"/>
      <c r="D514" s="7"/>
      <c r="E514" s="7"/>
      <c r="F514" s="7"/>
      <c r="G514" s="7"/>
      <c r="H514" s="7"/>
      <c r="I514" s="30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s="2" customFormat="1">
      <c r="A515" s="7"/>
      <c r="B515" s="11"/>
      <c r="C515" s="7"/>
      <c r="D515" s="7"/>
      <c r="E515" s="7"/>
      <c r="F515" s="7"/>
      <c r="G515" s="7"/>
      <c r="H515" s="7"/>
      <c r="I515" s="30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s="2" customFormat="1">
      <c r="A516" s="7"/>
      <c r="B516" s="11"/>
      <c r="C516" s="7"/>
      <c r="D516" s="7"/>
      <c r="E516" s="7"/>
      <c r="F516" s="7"/>
      <c r="G516" s="7"/>
      <c r="H516" s="7"/>
      <c r="I516" s="30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s="2" customFormat="1">
      <c r="A517" s="7"/>
      <c r="B517" s="11"/>
      <c r="C517" s="7"/>
      <c r="D517" s="7"/>
      <c r="E517" s="7"/>
      <c r="F517" s="7"/>
      <c r="G517" s="7"/>
      <c r="H517" s="7"/>
      <c r="I517" s="30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s="2" customFormat="1">
      <c r="A518" s="7"/>
      <c r="B518" s="11"/>
      <c r="C518" s="7"/>
      <c r="D518" s="7"/>
      <c r="E518" s="7"/>
      <c r="F518" s="7"/>
      <c r="G518" s="7"/>
      <c r="H518" s="7"/>
      <c r="I518" s="30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s="2" customFormat="1">
      <c r="A519" s="7"/>
      <c r="B519" s="11"/>
      <c r="C519" s="7"/>
      <c r="D519" s="7"/>
      <c r="E519" s="7"/>
      <c r="F519" s="7"/>
      <c r="G519" s="7"/>
      <c r="H519" s="7"/>
      <c r="I519" s="30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s="2" customFormat="1">
      <c r="A520" s="7"/>
      <c r="B520" s="11"/>
      <c r="C520" s="7"/>
      <c r="D520" s="7"/>
      <c r="E520" s="7"/>
      <c r="F520" s="7"/>
      <c r="G520" s="7"/>
      <c r="H520" s="7"/>
      <c r="I520" s="30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s="2" customFormat="1">
      <c r="A521" s="7"/>
      <c r="B521" s="11"/>
      <c r="C521" s="7"/>
      <c r="D521" s="7"/>
      <c r="E521" s="7"/>
      <c r="F521" s="7"/>
      <c r="G521" s="7"/>
      <c r="H521" s="7"/>
      <c r="I521" s="30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s="2" customFormat="1">
      <c r="A522" s="7"/>
      <c r="B522" s="11"/>
      <c r="C522" s="7"/>
      <c r="D522" s="7"/>
      <c r="E522" s="7"/>
      <c r="F522" s="7"/>
      <c r="G522" s="7"/>
      <c r="H522" s="7"/>
      <c r="I522" s="30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s="2" customFormat="1">
      <c r="A523" s="7"/>
      <c r="B523" s="11"/>
      <c r="C523" s="7"/>
      <c r="D523" s="7"/>
      <c r="E523" s="7"/>
      <c r="F523" s="7"/>
      <c r="G523" s="7"/>
      <c r="H523" s="7"/>
      <c r="I523" s="30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s="2" customFormat="1">
      <c r="A524" s="7"/>
      <c r="B524" s="11"/>
      <c r="C524" s="7"/>
      <c r="D524" s="7"/>
      <c r="E524" s="7"/>
      <c r="F524" s="7"/>
      <c r="G524" s="7"/>
      <c r="H524" s="7"/>
      <c r="I524" s="30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s="2" customFormat="1">
      <c r="A525" s="7"/>
      <c r="B525" s="11"/>
      <c r="C525" s="7"/>
      <c r="D525" s="7"/>
      <c r="E525" s="7"/>
      <c r="F525" s="7"/>
      <c r="G525" s="7"/>
      <c r="H525" s="7"/>
      <c r="I525" s="30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s="2" customFormat="1">
      <c r="A526" s="7"/>
      <c r="B526" s="11"/>
      <c r="C526" s="7"/>
      <c r="D526" s="7"/>
      <c r="E526" s="7"/>
      <c r="F526" s="7"/>
      <c r="G526" s="7"/>
      <c r="H526" s="7"/>
      <c r="I526" s="30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s="2" customFormat="1">
      <c r="A527" s="7"/>
      <c r="B527" s="11"/>
      <c r="C527" s="7"/>
      <c r="D527" s="7"/>
      <c r="E527" s="7"/>
      <c r="F527" s="7"/>
      <c r="G527" s="7"/>
      <c r="H527" s="7"/>
      <c r="I527" s="30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s="2" customFormat="1">
      <c r="A528" s="7"/>
      <c r="B528" s="11"/>
      <c r="C528" s="7"/>
      <c r="D528" s="7"/>
      <c r="E528" s="7"/>
      <c r="F528" s="7"/>
      <c r="G528" s="7"/>
      <c r="H528" s="7"/>
      <c r="I528" s="30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s="2" customFormat="1">
      <c r="A529" s="7"/>
      <c r="B529" s="11"/>
      <c r="C529" s="7"/>
      <c r="D529" s="7"/>
      <c r="E529" s="7"/>
      <c r="F529" s="7"/>
      <c r="G529" s="7"/>
      <c r="H529" s="7"/>
      <c r="I529" s="30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s="2" customFormat="1">
      <c r="A530" s="7"/>
      <c r="B530" s="11"/>
      <c r="C530" s="7"/>
      <c r="D530" s="7"/>
      <c r="E530" s="7"/>
      <c r="F530" s="7"/>
      <c r="G530" s="7"/>
      <c r="H530" s="7"/>
      <c r="I530" s="30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s="2" customFormat="1">
      <c r="A531" s="7"/>
      <c r="B531" s="11"/>
      <c r="C531" s="7"/>
      <c r="D531" s="7"/>
      <c r="E531" s="7"/>
      <c r="F531" s="7"/>
      <c r="G531" s="7"/>
      <c r="H531" s="7"/>
      <c r="I531" s="30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s="2" customFormat="1">
      <c r="A532" s="7"/>
      <c r="B532" s="11"/>
      <c r="C532" s="7"/>
      <c r="D532" s="7"/>
      <c r="E532" s="7"/>
      <c r="F532" s="7"/>
      <c r="G532" s="7"/>
      <c r="H532" s="7"/>
      <c r="I532" s="30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s="2" customFormat="1">
      <c r="A533" s="7"/>
      <c r="B533" s="11"/>
      <c r="C533" s="7"/>
      <c r="D533" s="7"/>
      <c r="E533" s="7"/>
      <c r="F533" s="7"/>
      <c r="G533" s="7"/>
      <c r="H533" s="7"/>
      <c r="I533" s="30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s="2" customFormat="1">
      <c r="A534" s="7"/>
      <c r="B534" s="11"/>
      <c r="C534" s="7"/>
      <c r="D534" s="7"/>
      <c r="E534" s="7"/>
      <c r="F534" s="7"/>
      <c r="G534" s="7"/>
      <c r="H534" s="7"/>
      <c r="I534" s="30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s="2" customFormat="1">
      <c r="A535" s="7"/>
      <c r="B535" s="11"/>
      <c r="C535" s="7"/>
      <c r="D535" s="7"/>
      <c r="E535" s="7"/>
      <c r="F535" s="7"/>
      <c r="G535" s="7"/>
      <c r="H535" s="7"/>
      <c r="I535" s="30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s="2" customFormat="1">
      <c r="A536" s="7"/>
      <c r="B536" s="11"/>
      <c r="C536" s="7"/>
      <c r="D536" s="7"/>
      <c r="E536" s="7"/>
      <c r="F536" s="7"/>
      <c r="G536" s="7"/>
      <c r="H536" s="7"/>
      <c r="I536" s="30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s="2" customFormat="1">
      <c r="A537" s="7"/>
      <c r="B537" s="11"/>
      <c r="C537" s="7"/>
      <c r="D537" s="7"/>
      <c r="E537" s="7"/>
      <c r="F537" s="7"/>
      <c r="G537" s="7"/>
      <c r="H537" s="7"/>
      <c r="I537" s="30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s="2" customFormat="1">
      <c r="A538" s="7"/>
      <c r="B538" s="11"/>
      <c r="C538" s="7"/>
      <c r="D538" s="7"/>
      <c r="E538" s="7"/>
      <c r="F538" s="7"/>
      <c r="G538" s="7"/>
      <c r="H538" s="7"/>
      <c r="I538" s="30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s="2" customFormat="1">
      <c r="A539" s="7"/>
      <c r="B539" s="11"/>
      <c r="C539" s="7"/>
      <c r="D539" s="7"/>
      <c r="E539" s="7"/>
      <c r="F539" s="7"/>
      <c r="G539" s="7"/>
      <c r="H539" s="7"/>
      <c r="I539" s="30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s="2" customFormat="1">
      <c r="A540" s="7"/>
      <c r="B540" s="11"/>
      <c r="C540" s="7"/>
      <c r="D540" s="7"/>
      <c r="E540" s="7"/>
      <c r="F540" s="7"/>
      <c r="G540" s="7"/>
      <c r="H540" s="7"/>
      <c r="I540" s="30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s="2" customFormat="1">
      <c r="A541" s="7"/>
      <c r="B541" s="11"/>
      <c r="C541" s="7"/>
      <c r="D541" s="7"/>
      <c r="E541" s="7"/>
      <c r="F541" s="7"/>
      <c r="G541" s="7"/>
      <c r="H541" s="7"/>
      <c r="I541" s="30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s="2" customFormat="1">
      <c r="A542" s="7"/>
      <c r="B542" s="11"/>
      <c r="C542" s="7"/>
      <c r="D542" s="7"/>
      <c r="E542" s="7"/>
      <c r="F542" s="7"/>
      <c r="G542" s="7"/>
      <c r="H542" s="7"/>
      <c r="I542" s="30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s="2" customFormat="1">
      <c r="A543" s="7"/>
      <c r="B543" s="11"/>
      <c r="C543" s="7"/>
      <c r="D543" s="7"/>
      <c r="E543" s="7"/>
      <c r="F543" s="7"/>
      <c r="G543" s="7"/>
      <c r="H543" s="7"/>
      <c r="I543" s="30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s="2" customFormat="1">
      <c r="A544" s="7"/>
      <c r="B544" s="11"/>
      <c r="C544" s="7"/>
      <c r="D544" s="7"/>
      <c r="E544" s="7"/>
      <c r="F544" s="7"/>
      <c r="G544" s="7"/>
      <c r="H544" s="7"/>
      <c r="I544" s="30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s="2" customFormat="1">
      <c r="A545" s="7"/>
      <c r="B545" s="11"/>
      <c r="C545" s="7"/>
      <c r="D545" s="7"/>
      <c r="E545" s="7"/>
      <c r="F545" s="7"/>
      <c r="G545" s="7"/>
      <c r="H545" s="7"/>
      <c r="I545" s="30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s="2" customFormat="1">
      <c r="A546" s="7"/>
      <c r="B546" s="11"/>
      <c r="C546" s="7"/>
      <c r="D546" s="7"/>
      <c r="E546" s="7"/>
      <c r="F546" s="7"/>
      <c r="G546" s="7"/>
      <c r="H546" s="7"/>
      <c r="I546" s="30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s="2" customFormat="1">
      <c r="A547" s="7"/>
      <c r="B547" s="11"/>
      <c r="C547" s="7"/>
      <c r="D547" s="7"/>
      <c r="E547" s="7"/>
      <c r="F547" s="7"/>
      <c r="G547" s="7"/>
      <c r="H547" s="7"/>
      <c r="I547" s="30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s="2" customFormat="1">
      <c r="A548" s="7"/>
      <c r="B548" s="11"/>
      <c r="C548" s="7"/>
      <c r="D548" s="7"/>
      <c r="E548" s="7"/>
      <c r="F548" s="7"/>
      <c r="G548" s="7"/>
      <c r="H548" s="7"/>
      <c r="I548" s="30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s="2" customFormat="1">
      <c r="A549" s="7"/>
      <c r="B549" s="11"/>
      <c r="C549" s="7"/>
      <c r="D549" s="7"/>
      <c r="E549" s="7"/>
      <c r="F549" s="7"/>
      <c r="G549" s="7"/>
      <c r="H549" s="7"/>
      <c r="I549" s="30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s="2" customFormat="1">
      <c r="A550" s="7"/>
      <c r="B550" s="11"/>
      <c r="C550" s="7"/>
      <c r="D550" s="7"/>
      <c r="E550" s="7"/>
      <c r="F550" s="7"/>
      <c r="G550" s="7"/>
      <c r="H550" s="7"/>
      <c r="I550" s="30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s="2" customFormat="1">
      <c r="A551" s="7"/>
      <c r="B551" s="11"/>
      <c r="C551" s="7"/>
      <c r="D551" s="7"/>
      <c r="E551" s="7"/>
      <c r="F551" s="7"/>
      <c r="G551" s="7"/>
      <c r="H551" s="7"/>
      <c r="I551" s="30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s="2" customFormat="1">
      <c r="A552" s="7"/>
      <c r="B552" s="11"/>
      <c r="C552" s="7"/>
      <c r="D552" s="7"/>
      <c r="E552" s="7"/>
      <c r="F552" s="7"/>
      <c r="G552" s="7"/>
      <c r="H552" s="7"/>
      <c r="I552" s="30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s="2" customFormat="1">
      <c r="A553" s="7"/>
      <c r="B553" s="11"/>
      <c r="C553" s="7"/>
      <c r="D553" s="7"/>
      <c r="E553" s="7"/>
      <c r="F553" s="7"/>
      <c r="G553" s="7"/>
      <c r="H553" s="7"/>
      <c r="I553" s="30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s="2" customFormat="1">
      <c r="A554" s="7"/>
      <c r="B554" s="11"/>
      <c r="C554" s="7"/>
      <c r="D554" s="7"/>
      <c r="E554" s="7"/>
      <c r="F554" s="7"/>
      <c r="G554" s="7"/>
      <c r="H554" s="7"/>
      <c r="I554" s="30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s="2" customFormat="1">
      <c r="A555" s="7"/>
      <c r="B555" s="11"/>
      <c r="C555" s="7"/>
      <c r="D555" s="7"/>
      <c r="E555" s="7"/>
      <c r="F555" s="7"/>
      <c r="G555" s="7"/>
      <c r="H555" s="7"/>
      <c r="I555" s="30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s="2" customFormat="1">
      <c r="A556" s="7"/>
      <c r="B556" s="11"/>
      <c r="C556" s="7"/>
      <c r="D556" s="7"/>
      <c r="E556" s="7"/>
      <c r="F556" s="7"/>
      <c r="G556" s="7"/>
      <c r="H556" s="7"/>
      <c r="I556" s="30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s="2" customFormat="1">
      <c r="A557" s="7"/>
      <c r="B557" s="11"/>
      <c r="C557" s="7"/>
      <c r="D557" s="7"/>
      <c r="E557" s="7"/>
      <c r="F557" s="7"/>
      <c r="G557" s="7"/>
      <c r="H557" s="7"/>
      <c r="I557" s="30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s="2" customFormat="1">
      <c r="A558" s="7"/>
      <c r="B558" s="11"/>
      <c r="C558" s="7"/>
      <c r="D558" s="7"/>
      <c r="E558" s="7"/>
      <c r="F558" s="7"/>
      <c r="G558" s="7"/>
      <c r="H558" s="7"/>
      <c r="I558" s="30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s="2" customFormat="1">
      <c r="A559" s="7"/>
      <c r="B559" s="11"/>
      <c r="C559" s="7"/>
      <c r="D559" s="7"/>
      <c r="E559" s="7"/>
      <c r="F559" s="7"/>
      <c r="G559" s="7"/>
      <c r="H559" s="7"/>
      <c r="I559" s="30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s="2" customFormat="1">
      <c r="A560" s="7"/>
      <c r="B560" s="11"/>
      <c r="C560" s="7"/>
      <c r="D560" s="7"/>
      <c r="E560" s="7"/>
      <c r="F560" s="7"/>
      <c r="G560" s="7"/>
      <c r="H560" s="7"/>
      <c r="I560" s="30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s="2" customFormat="1">
      <c r="A561" s="7"/>
      <c r="B561" s="11"/>
      <c r="C561" s="7"/>
      <c r="D561" s="7"/>
      <c r="E561" s="7"/>
      <c r="F561" s="7"/>
      <c r="G561" s="7"/>
      <c r="H561" s="7"/>
      <c r="I561" s="30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s="2" customFormat="1">
      <c r="A562" s="7"/>
      <c r="B562" s="11"/>
      <c r="C562" s="7"/>
      <c r="D562" s="7"/>
      <c r="E562" s="7"/>
      <c r="F562" s="7"/>
      <c r="G562" s="7"/>
      <c r="H562" s="7"/>
      <c r="I562" s="30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s="2" customFormat="1">
      <c r="A563" s="7"/>
      <c r="B563" s="11"/>
      <c r="C563" s="7"/>
      <c r="D563" s="7"/>
      <c r="E563" s="7"/>
      <c r="F563" s="7"/>
      <c r="G563" s="7"/>
      <c r="H563" s="7"/>
      <c r="I563" s="30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s="2" customFormat="1">
      <c r="A564" s="7"/>
      <c r="B564" s="11"/>
      <c r="C564" s="7"/>
      <c r="D564" s="7"/>
      <c r="E564" s="7"/>
      <c r="F564" s="7"/>
      <c r="G564" s="7"/>
      <c r="H564" s="7"/>
      <c r="I564" s="30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s="2" customFormat="1">
      <c r="A565" s="7"/>
      <c r="B565" s="11"/>
      <c r="C565" s="7"/>
      <c r="D565" s="7"/>
      <c r="E565" s="7"/>
      <c r="F565" s="7"/>
      <c r="G565" s="7"/>
      <c r="H565" s="7"/>
      <c r="I565" s="30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s="2" customFormat="1">
      <c r="A566" s="7"/>
      <c r="B566" s="11"/>
      <c r="C566" s="7"/>
      <c r="D566" s="7"/>
      <c r="E566" s="7"/>
      <c r="F566" s="7"/>
      <c r="G566" s="7"/>
      <c r="H566" s="7"/>
      <c r="I566" s="30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s="2" customFormat="1">
      <c r="A567" s="7"/>
      <c r="B567" s="11"/>
      <c r="C567" s="7"/>
      <c r="D567" s="7"/>
      <c r="E567" s="7"/>
      <c r="F567" s="7"/>
      <c r="G567" s="7"/>
      <c r="H567" s="7"/>
      <c r="I567" s="30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s="2" customFormat="1">
      <c r="A568" s="7"/>
      <c r="B568" s="11"/>
      <c r="C568" s="7"/>
      <c r="D568" s="7"/>
      <c r="E568" s="7"/>
      <c r="F568" s="7"/>
      <c r="G568" s="7"/>
      <c r="H568" s="7"/>
      <c r="I568" s="30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s="2" customFormat="1">
      <c r="A569" s="7"/>
      <c r="B569" s="11"/>
      <c r="C569" s="7"/>
      <c r="D569" s="7"/>
      <c r="E569" s="7"/>
      <c r="F569" s="7"/>
      <c r="G569" s="7"/>
      <c r="H569" s="7"/>
      <c r="I569" s="30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s="2" customFormat="1">
      <c r="A570" s="7"/>
      <c r="B570" s="11"/>
      <c r="C570" s="7"/>
      <c r="D570" s="7"/>
      <c r="E570" s="7"/>
      <c r="F570" s="7"/>
      <c r="G570" s="7"/>
      <c r="H570" s="7"/>
      <c r="I570" s="30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s="2" customFormat="1">
      <c r="A571" s="7"/>
      <c r="B571" s="11"/>
      <c r="C571" s="7"/>
      <c r="D571" s="7"/>
      <c r="E571" s="7"/>
      <c r="F571" s="7"/>
      <c r="G571" s="7"/>
      <c r="H571" s="7"/>
      <c r="I571" s="30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s="2" customFormat="1">
      <c r="A572" s="7"/>
      <c r="B572" s="11"/>
      <c r="C572" s="7"/>
      <c r="D572" s="7"/>
      <c r="E572" s="7"/>
      <c r="F572" s="7"/>
      <c r="G572" s="7"/>
      <c r="H572" s="7"/>
      <c r="I572" s="30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s="2" customFormat="1">
      <c r="A573" s="7"/>
      <c r="B573" s="11"/>
      <c r="C573" s="7"/>
      <c r="D573" s="7"/>
      <c r="E573" s="7"/>
      <c r="F573" s="7"/>
      <c r="G573" s="7"/>
      <c r="H573" s="7"/>
      <c r="I573" s="30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s="2" customFormat="1">
      <c r="A574" s="7"/>
      <c r="B574" s="11"/>
      <c r="C574" s="7"/>
      <c r="D574" s="7"/>
      <c r="E574" s="7"/>
      <c r="F574" s="7"/>
      <c r="G574" s="7"/>
      <c r="H574" s="7"/>
      <c r="I574" s="30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s="2" customFormat="1">
      <c r="A575" s="7"/>
      <c r="B575" s="11"/>
      <c r="C575" s="7"/>
      <c r="D575" s="7"/>
      <c r="E575" s="7"/>
      <c r="F575" s="7"/>
      <c r="G575" s="7"/>
      <c r="H575" s="7"/>
      <c r="I575" s="30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s="2" customFormat="1">
      <c r="A576" s="7"/>
      <c r="B576" s="11"/>
      <c r="C576" s="7"/>
      <c r="D576" s="7"/>
      <c r="E576" s="7"/>
      <c r="F576" s="7"/>
      <c r="G576" s="7"/>
      <c r="H576" s="7"/>
      <c r="I576" s="30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s="2" customFormat="1">
      <c r="A577" s="7"/>
      <c r="B577" s="11"/>
      <c r="C577" s="7"/>
      <c r="D577" s="7"/>
      <c r="E577" s="7"/>
      <c r="F577" s="7"/>
      <c r="G577" s="7"/>
      <c r="H577" s="7"/>
      <c r="I577" s="30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s="2" customFormat="1">
      <c r="A578" s="7"/>
      <c r="B578" s="11"/>
      <c r="C578" s="7"/>
      <c r="D578" s="7"/>
      <c r="E578" s="7"/>
      <c r="F578" s="7"/>
      <c r="G578" s="7"/>
      <c r="H578" s="7"/>
      <c r="I578" s="30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s="2" customFormat="1">
      <c r="A579" s="7"/>
      <c r="B579" s="11"/>
      <c r="C579" s="7"/>
      <c r="D579" s="7"/>
      <c r="E579" s="7"/>
      <c r="F579" s="7"/>
      <c r="G579" s="7"/>
      <c r="H579" s="7"/>
      <c r="I579" s="30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s="2" customFormat="1">
      <c r="A580" s="7"/>
      <c r="B580" s="11"/>
      <c r="C580" s="7"/>
      <c r="D580" s="7"/>
      <c r="E580" s="7"/>
      <c r="F580" s="7"/>
      <c r="G580" s="7"/>
      <c r="H580" s="7"/>
      <c r="I580" s="30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s="2" customFormat="1">
      <c r="A581" s="7"/>
      <c r="B581" s="11"/>
      <c r="C581" s="7"/>
      <c r="D581" s="7"/>
      <c r="E581" s="7"/>
      <c r="F581" s="7"/>
      <c r="G581" s="7"/>
      <c r="H581" s="7"/>
      <c r="I581" s="30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s="2" customFormat="1">
      <c r="A582" s="7"/>
      <c r="B582" s="11"/>
      <c r="C582" s="7"/>
      <c r="D582" s="7"/>
      <c r="E582" s="7"/>
      <c r="F582" s="7"/>
      <c r="G582" s="7"/>
      <c r="H582" s="7"/>
      <c r="I582" s="30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s="2" customFormat="1">
      <c r="A583" s="7"/>
      <c r="B583" s="11"/>
      <c r="C583" s="7"/>
      <c r="D583" s="7"/>
      <c r="E583" s="7"/>
      <c r="F583" s="7"/>
      <c r="G583" s="7"/>
      <c r="H583" s="7"/>
      <c r="I583" s="30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s="2" customFormat="1">
      <c r="A584" s="7"/>
      <c r="B584" s="11"/>
      <c r="C584" s="7"/>
      <c r="D584" s="7"/>
      <c r="E584" s="7"/>
      <c r="F584" s="7"/>
      <c r="G584" s="7"/>
      <c r="H584" s="7"/>
      <c r="I584" s="30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s="2" customFormat="1">
      <c r="A585" s="7"/>
      <c r="B585" s="11"/>
      <c r="C585" s="7"/>
      <c r="D585" s="7"/>
      <c r="E585" s="7"/>
      <c r="F585" s="7"/>
      <c r="G585" s="7"/>
      <c r="H585" s="7"/>
      <c r="I585" s="30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s="2" customFormat="1">
      <c r="A586" s="7"/>
      <c r="B586" s="11"/>
      <c r="C586" s="7"/>
      <c r="D586" s="7"/>
      <c r="E586" s="7"/>
      <c r="F586" s="7"/>
      <c r="G586" s="7"/>
      <c r="H586" s="7"/>
      <c r="I586" s="30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s="2" customFormat="1">
      <c r="A587" s="7"/>
      <c r="B587" s="11"/>
      <c r="C587" s="7"/>
      <c r="D587" s="7"/>
      <c r="E587" s="7"/>
      <c r="F587" s="7"/>
      <c r="G587" s="7"/>
      <c r="H587" s="7"/>
      <c r="I587" s="30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s="2" customFormat="1">
      <c r="A588" s="7"/>
      <c r="B588" s="11"/>
      <c r="C588" s="7"/>
      <c r="D588" s="7"/>
      <c r="E588" s="7"/>
      <c r="F588" s="7"/>
      <c r="G588" s="7"/>
      <c r="H588" s="7"/>
      <c r="I588" s="30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s="2" customFormat="1">
      <c r="A589" s="7"/>
      <c r="B589" s="11"/>
      <c r="C589" s="7"/>
      <c r="D589" s="7"/>
      <c r="E589" s="7"/>
      <c r="F589" s="7"/>
      <c r="G589" s="7"/>
      <c r="H589" s="7"/>
      <c r="I589" s="30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s="2" customFormat="1">
      <c r="A590" s="7"/>
      <c r="B590" s="11"/>
      <c r="C590" s="7"/>
      <c r="D590" s="7"/>
      <c r="E590" s="7"/>
      <c r="F590" s="7"/>
      <c r="G590" s="7"/>
      <c r="H590" s="7"/>
      <c r="I590" s="30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s="2" customFormat="1">
      <c r="A591" s="7"/>
      <c r="B591" s="11"/>
      <c r="C591" s="7"/>
      <c r="D591" s="7"/>
      <c r="E591" s="7"/>
      <c r="F591" s="7"/>
      <c r="G591" s="7"/>
      <c r="H591" s="7"/>
      <c r="I591" s="30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s="2" customFormat="1">
      <c r="A592" s="7"/>
      <c r="B592" s="11"/>
      <c r="C592" s="7"/>
      <c r="D592" s="7"/>
      <c r="E592" s="7"/>
      <c r="F592" s="7"/>
      <c r="G592" s="7"/>
      <c r="H592" s="7"/>
      <c r="I592" s="30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s="2" customFormat="1">
      <c r="A593" s="7"/>
      <c r="B593" s="11"/>
      <c r="C593" s="7"/>
      <c r="D593" s="7"/>
      <c r="E593" s="7"/>
      <c r="F593" s="7"/>
      <c r="G593" s="7"/>
      <c r="H593" s="7"/>
      <c r="I593" s="30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s="2" customFormat="1">
      <c r="A594" s="7"/>
      <c r="B594" s="11"/>
      <c r="C594" s="7"/>
      <c r="D594" s="7"/>
      <c r="E594" s="7"/>
      <c r="F594" s="7"/>
      <c r="G594" s="7"/>
      <c r="H594" s="7"/>
      <c r="I594" s="30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s="2" customFormat="1">
      <c r="A595" s="7"/>
      <c r="B595" s="11"/>
      <c r="C595" s="7"/>
      <c r="D595" s="7"/>
      <c r="E595" s="7"/>
      <c r="F595" s="7"/>
      <c r="G595" s="7"/>
      <c r="H595" s="7"/>
      <c r="I595" s="30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s="2" customFormat="1">
      <c r="A596" s="7"/>
      <c r="B596" s="11"/>
      <c r="C596" s="7"/>
      <c r="D596" s="7"/>
      <c r="E596" s="7"/>
      <c r="F596" s="7"/>
      <c r="G596" s="7"/>
      <c r="H596" s="7"/>
      <c r="I596" s="30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s="2" customFormat="1">
      <c r="A597" s="7"/>
      <c r="B597" s="11"/>
      <c r="C597" s="7"/>
      <c r="D597" s="7"/>
      <c r="E597" s="7"/>
      <c r="F597" s="7"/>
      <c r="G597" s="7"/>
      <c r="H597" s="7"/>
      <c r="I597" s="30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s="2" customFormat="1">
      <c r="A598" s="7"/>
      <c r="B598" s="11"/>
      <c r="C598" s="7"/>
      <c r="D598" s="7"/>
      <c r="E598" s="7"/>
      <c r="F598" s="7"/>
      <c r="G598" s="7"/>
      <c r="H598" s="7"/>
      <c r="I598" s="30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s="2" customFormat="1">
      <c r="A599" s="7"/>
      <c r="B599" s="11"/>
      <c r="C599" s="7"/>
      <c r="D599" s="7"/>
      <c r="E599" s="7"/>
      <c r="F599" s="7"/>
      <c r="G599" s="7"/>
      <c r="H599" s="7"/>
      <c r="I599" s="30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s="2" customFormat="1">
      <c r="A600" s="7"/>
      <c r="B600" s="11"/>
      <c r="C600" s="7"/>
      <c r="D600" s="7"/>
      <c r="E600" s="7"/>
      <c r="F600" s="7"/>
      <c r="G600" s="7"/>
      <c r="H600" s="7"/>
      <c r="I600" s="30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s="2" customFormat="1">
      <c r="A601" s="7"/>
      <c r="B601" s="11"/>
      <c r="C601" s="7"/>
      <c r="D601" s="7"/>
      <c r="E601" s="7"/>
      <c r="F601" s="7"/>
      <c r="G601" s="7"/>
      <c r="H601" s="7"/>
      <c r="I601" s="30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s="2" customFormat="1">
      <c r="A602" s="7"/>
      <c r="B602" s="11"/>
      <c r="C602" s="7"/>
      <c r="D602" s="7"/>
      <c r="E602" s="7"/>
      <c r="F602" s="7"/>
      <c r="G602" s="7"/>
      <c r="H602" s="7"/>
      <c r="I602" s="30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s="2" customFormat="1">
      <c r="A603" s="7"/>
      <c r="B603" s="11"/>
      <c r="C603" s="7"/>
      <c r="D603" s="7"/>
      <c r="E603" s="7"/>
      <c r="F603" s="7"/>
      <c r="G603" s="7"/>
      <c r="H603" s="7"/>
      <c r="I603" s="30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s="2" customFormat="1">
      <c r="A604" s="7"/>
      <c r="B604" s="11"/>
      <c r="C604" s="7"/>
      <c r="D604" s="7"/>
      <c r="E604" s="7"/>
      <c r="F604" s="7"/>
      <c r="G604" s="7"/>
      <c r="H604" s="7"/>
      <c r="I604" s="30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s="2" customFormat="1">
      <c r="A605" s="7"/>
      <c r="B605" s="11"/>
      <c r="C605" s="7"/>
      <c r="D605" s="7"/>
      <c r="E605" s="7"/>
      <c r="F605" s="7"/>
      <c r="G605" s="7"/>
      <c r="H605" s="7"/>
      <c r="I605" s="30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s="2" customFormat="1">
      <c r="A606" s="7"/>
      <c r="B606" s="11"/>
      <c r="C606" s="7"/>
      <c r="D606" s="7"/>
      <c r="E606" s="7"/>
      <c r="F606" s="7"/>
      <c r="G606" s="7"/>
      <c r="H606" s="7"/>
      <c r="I606" s="30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s="2" customFormat="1">
      <c r="A607" s="7"/>
      <c r="B607" s="11"/>
      <c r="C607" s="7"/>
      <c r="D607" s="7"/>
      <c r="E607" s="7"/>
      <c r="F607" s="7"/>
      <c r="G607" s="7"/>
      <c r="H607" s="7"/>
      <c r="I607" s="30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s="2" customFormat="1">
      <c r="A608" s="7"/>
      <c r="B608" s="11"/>
      <c r="C608" s="7"/>
      <c r="D608" s="7"/>
      <c r="E608" s="7"/>
      <c r="F608" s="7"/>
      <c r="G608" s="7"/>
      <c r="H608" s="7"/>
      <c r="I608" s="30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s="2" customFormat="1">
      <c r="A609" s="7"/>
      <c r="B609" s="11"/>
      <c r="C609" s="7"/>
      <c r="D609" s="7"/>
      <c r="E609" s="7"/>
      <c r="F609" s="7"/>
      <c r="G609" s="7"/>
      <c r="H609" s="7"/>
      <c r="I609" s="30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s="2" customFormat="1">
      <c r="A610" s="7"/>
      <c r="B610" s="11"/>
      <c r="C610" s="7"/>
      <c r="D610" s="7"/>
      <c r="E610" s="7"/>
      <c r="F610" s="7"/>
      <c r="G610" s="7"/>
      <c r="H610" s="7"/>
      <c r="I610" s="30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s="2" customFormat="1">
      <c r="A611" s="7"/>
      <c r="B611" s="11"/>
      <c r="C611" s="7"/>
      <c r="D611" s="7"/>
      <c r="E611" s="7"/>
      <c r="F611" s="7"/>
      <c r="G611" s="7"/>
      <c r="H611" s="7"/>
      <c r="I611" s="30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s="2" customFormat="1">
      <c r="A612" s="7"/>
      <c r="B612" s="11"/>
      <c r="C612" s="7"/>
      <c r="D612" s="7"/>
      <c r="E612" s="7"/>
      <c r="F612" s="7"/>
      <c r="G612" s="7"/>
      <c r="H612" s="7"/>
      <c r="I612" s="30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s="2" customFormat="1">
      <c r="A613" s="7"/>
      <c r="B613" s="11"/>
      <c r="C613" s="7"/>
      <c r="D613" s="7"/>
      <c r="E613" s="7"/>
      <c r="F613" s="7"/>
      <c r="G613" s="7"/>
      <c r="H613" s="7"/>
      <c r="I613" s="30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s="2" customFormat="1">
      <c r="A614" s="7"/>
      <c r="B614" s="11"/>
      <c r="C614" s="7"/>
      <c r="D614" s="7"/>
      <c r="E614" s="7"/>
      <c r="F614" s="7"/>
      <c r="G614" s="7"/>
      <c r="H614" s="7"/>
      <c r="I614" s="30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s="2" customFormat="1">
      <c r="A615" s="7"/>
      <c r="B615" s="11"/>
      <c r="C615" s="7"/>
      <c r="D615" s="7"/>
      <c r="E615" s="7"/>
      <c r="F615" s="7"/>
      <c r="G615" s="7"/>
      <c r="H615" s="7"/>
      <c r="I615" s="30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s="2" customFormat="1">
      <c r="A616" s="7"/>
      <c r="B616" s="11"/>
      <c r="C616" s="7"/>
      <c r="D616" s="7"/>
      <c r="E616" s="7"/>
      <c r="F616" s="7"/>
      <c r="G616" s="7"/>
      <c r="H616" s="7"/>
      <c r="I616" s="30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s="2" customFormat="1">
      <c r="A617" s="7"/>
      <c r="B617" s="11"/>
      <c r="C617" s="7"/>
      <c r="D617" s="7"/>
      <c r="E617" s="7"/>
      <c r="F617" s="7"/>
      <c r="G617" s="7"/>
      <c r="H617" s="7"/>
      <c r="I617" s="30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s="2" customFormat="1">
      <c r="A618" s="7"/>
      <c r="B618" s="11"/>
      <c r="C618" s="7"/>
      <c r="D618" s="7"/>
      <c r="E618" s="7"/>
      <c r="F618" s="7"/>
      <c r="G618" s="7"/>
      <c r="H618" s="7"/>
      <c r="I618" s="30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s="2" customFormat="1">
      <c r="A619" s="7"/>
      <c r="B619" s="11"/>
      <c r="C619" s="7"/>
      <c r="D619" s="7"/>
      <c r="E619" s="7"/>
      <c r="F619" s="7"/>
      <c r="G619" s="7"/>
      <c r="H619" s="7"/>
      <c r="I619" s="30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s="2" customFormat="1">
      <c r="A620" s="7"/>
      <c r="B620" s="11"/>
      <c r="C620" s="7"/>
      <c r="D620" s="7"/>
      <c r="E620" s="7"/>
      <c r="F620" s="7"/>
      <c r="G620" s="7"/>
      <c r="H620" s="7"/>
      <c r="I620" s="30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s="2" customFormat="1">
      <c r="A621" s="7"/>
      <c r="B621" s="11"/>
      <c r="C621" s="7"/>
      <c r="D621" s="7"/>
      <c r="E621" s="7"/>
      <c r="F621" s="7"/>
      <c r="G621" s="7"/>
      <c r="H621" s="7"/>
      <c r="I621" s="30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s="2" customFormat="1">
      <c r="A622" s="7"/>
      <c r="B622" s="11"/>
      <c r="C622" s="7"/>
      <c r="D622" s="7"/>
      <c r="E622" s="7"/>
      <c r="F622" s="7"/>
      <c r="G622" s="7"/>
      <c r="H622" s="7"/>
      <c r="I622" s="30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s="2" customFormat="1">
      <c r="A623" s="7"/>
      <c r="B623" s="11"/>
      <c r="C623" s="7"/>
      <c r="D623" s="7"/>
      <c r="E623" s="7"/>
      <c r="F623" s="7"/>
      <c r="G623" s="7"/>
      <c r="H623" s="7"/>
      <c r="I623" s="30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s="2" customFormat="1">
      <c r="A624" s="7"/>
      <c r="B624" s="11"/>
      <c r="C624" s="7"/>
      <c r="D624" s="7"/>
      <c r="E624" s="7"/>
      <c r="F624" s="7"/>
      <c r="G624" s="7"/>
      <c r="H624" s="7"/>
      <c r="I624" s="30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s="2" customFormat="1">
      <c r="A625" s="7"/>
      <c r="B625" s="11"/>
      <c r="C625" s="7"/>
      <c r="D625" s="7"/>
      <c r="E625" s="7"/>
      <c r="F625" s="7"/>
      <c r="G625" s="7"/>
      <c r="H625" s="7"/>
      <c r="I625" s="30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s="2" customFormat="1">
      <c r="A626" s="7"/>
      <c r="B626" s="11"/>
      <c r="C626" s="7"/>
      <c r="D626" s="7"/>
      <c r="E626" s="7"/>
      <c r="F626" s="7"/>
      <c r="G626" s="7"/>
      <c r="H626" s="7"/>
      <c r="I626" s="30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s="2" customFormat="1">
      <c r="A627" s="7"/>
      <c r="B627" s="11"/>
      <c r="C627" s="7"/>
      <c r="D627" s="7"/>
      <c r="E627" s="7"/>
      <c r="F627" s="7"/>
      <c r="G627" s="7"/>
      <c r="H627" s="7"/>
      <c r="I627" s="30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s="2" customFormat="1">
      <c r="A628" s="7"/>
      <c r="B628" s="11"/>
      <c r="C628" s="7"/>
      <c r="D628" s="7"/>
      <c r="E628" s="7"/>
      <c r="F628" s="7"/>
      <c r="G628" s="7"/>
      <c r="H628" s="7"/>
      <c r="I628" s="30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s="2" customFormat="1">
      <c r="A629" s="7"/>
      <c r="B629" s="11"/>
      <c r="C629" s="7"/>
      <c r="D629" s="7"/>
      <c r="E629" s="7"/>
      <c r="F629" s="7"/>
      <c r="G629" s="7"/>
      <c r="H629" s="7"/>
      <c r="I629" s="30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s="2" customFormat="1">
      <c r="A630" s="7"/>
      <c r="B630" s="11"/>
      <c r="C630" s="7"/>
      <c r="D630" s="7"/>
      <c r="E630" s="7"/>
      <c r="F630" s="7"/>
      <c r="G630" s="7"/>
      <c r="H630" s="7"/>
      <c r="I630" s="30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s="2" customFormat="1">
      <c r="A631" s="7"/>
      <c r="B631" s="11"/>
      <c r="C631" s="7"/>
      <c r="D631" s="7"/>
      <c r="E631" s="7"/>
      <c r="F631" s="7"/>
      <c r="G631" s="7"/>
      <c r="H631" s="7"/>
      <c r="I631" s="30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s="2" customFormat="1">
      <c r="A632" s="7"/>
      <c r="B632" s="11"/>
      <c r="C632" s="7"/>
      <c r="D632" s="7"/>
      <c r="E632" s="7"/>
      <c r="F632" s="7"/>
      <c r="G632" s="7"/>
      <c r="H632" s="7"/>
      <c r="I632" s="30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s="2" customFormat="1">
      <c r="A633" s="7"/>
      <c r="B633" s="11"/>
      <c r="C633" s="7"/>
      <c r="D633" s="7"/>
      <c r="E633" s="7"/>
      <c r="F633" s="7"/>
      <c r="G633" s="7"/>
      <c r="H633" s="7"/>
      <c r="I633" s="30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s="2" customFormat="1">
      <c r="A634" s="7"/>
      <c r="B634" s="11"/>
      <c r="C634" s="7"/>
      <c r="D634" s="7"/>
      <c r="E634" s="7"/>
      <c r="F634" s="7"/>
      <c r="G634" s="7"/>
      <c r="H634" s="7"/>
      <c r="I634" s="30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s="2" customFormat="1">
      <c r="A635" s="7"/>
      <c r="B635" s="11"/>
      <c r="C635" s="7"/>
      <c r="D635" s="7"/>
      <c r="E635" s="7"/>
      <c r="F635" s="7"/>
      <c r="G635" s="7"/>
      <c r="H635" s="7"/>
      <c r="I635" s="30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s="2" customFormat="1">
      <c r="A636" s="7"/>
      <c r="B636" s="11"/>
      <c r="C636" s="7"/>
      <c r="D636" s="7"/>
      <c r="E636" s="7"/>
      <c r="F636" s="7"/>
      <c r="G636" s="7"/>
      <c r="H636" s="7"/>
      <c r="I636" s="30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s="2" customFormat="1">
      <c r="A637" s="7"/>
      <c r="B637" s="11"/>
      <c r="C637" s="7"/>
      <c r="D637" s="7"/>
      <c r="E637" s="7"/>
      <c r="F637" s="7"/>
      <c r="G637" s="7"/>
      <c r="H637" s="7"/>
      <c r="I637" s="30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s="2" customFormat="1">
      <c r="A638" s="7"/>
      <c r="B638" s="11"/>
      <c r="C638" s="7"/>
      <c r="D638" s="7"/>
      <c r="E638" s="7"/>
      <c r="F638" s="7"/>
      <c r="G638" s="7"/>
      <c r="H638" s="7"/>
      <c r="I638" s="30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s="2" customFormat="1">
      <c r="A639" s="7"/>
      <c r="B639" s="11"/>
      <c r="C639" s="7"/>
      <c r="D639" s="7"/>
      <c r="E639" s="7"/>
      <c r="F639" s="7"/>
      <c r="G639" s="7"/>
      <c r="H639" s="7"/>
      <c r="I639" s="30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s="2" customFormat="1">
      <c r="A640" s="7"/>
      <c r="B640" s="11"/>
      <c r="C640" s="7"/>
      <c r="D640" s="7"/>
      <c r="E640" s="7"/>
      <c r="F640" s="7"/>
      <c r="G640" s="7"/>
      <c r="H640" s="7"/>
      <c r="I640" s="30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s="2" customFormat="1">
      <c r="A641" s="7"/>
      <c r="B641" s="11"/>
      <c r="C641" s="7"/>
      <c r="D641" s="7"/>
      <c r="E641" s="7"/>
      <c r="F641" s="7"/>
      <c r="G641" s="7"/>
      <c r="H641" s="7"/>
      <c r="I641" s="30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s="2" customFormat="1">
      <c r="A642" s="7"/>
      <c r="B642" s="11"/>
      <c r="C642" s="7"/>
      <c r="D642" s="7"/>
      <c r="E642" s="7"/>
      <c r="F642" s="7"/>
      <c r="G642" s="7"/>
      <c r="H642" s="7"/>
      <c r="I642" s="30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s="2" customFormat="1">
      <c r="A643" s="7"/>
      <c r="B643" s="11"/>
      <c r="C643" s="7"/>
      <c r="D643" s="7"/>
      <c r="E643" s="7"/>
      <c r="F643" s="7"/>
      <c r="G643" s="7"/>
      <c r="H643" s="7"/>
      <c r="I643" s="30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s="2" customFormat="1">
      <c r="A644" s="7"/>
      <c r="B644" s="11"/>
      <c r="C644" s="7"/>
      <c r="D644" s="7"/>
      <c r="E644" s="7"/>
      <c r="F644" s="7"/>
      <c r="G644" s="7"/>
      <c r="H644" s="7"/>
      <c r="I644" s="30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s="2" customFormat="1">
      <c r="A645" s="7"/>
      <c r="B645" s="11"/>
      <c r="C645" s="7"/>
      <c r="D645" s="7"/>
      <c r="E645" s="7"/>
      <c r="F645" s="7"/>
      <c r="G645" s="7"/>
      <c r="H645" s="7"/>
      <c r="I645" s="30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s="2" customFormat="1">
      <c r="A646" s="7"/>
      <c r="B646" s="11"/>
      <c r="C646" s="7"/>
      <c r="D646" s="7"/>
      <c r="E646" s="7"/>
      <c r="F646" s="7"/>
      <c r="G646" s="7"/>
      <c r="H646" s="7"/>
      <c r="I646" s="30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s="2" customFormat="1">
      <c r="A647" s="7"/>
      <c r="B647" s="11"/>
      <c r="C647" s="7"/>
      <c r="D647" s="7"/>
      <c r="E647" s="7"/>
      <c r="F647" s="7"/>
      <c r="G647" s="7"/>
      <c r="H647" s="7"/>
      <c r="I647" s="30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s="2" customFormat="1">
      <c r="A648" s="7"/>
      <c r="B648" s="11"/>
      <c r="C648" s="7"/>
      <c r="D648" s="7"/>
      <c r="E648" s="7"/>
      <c r="F648" s="7"/>
      <c r="G648" s="7"/>
      <c r="H648" s="7"/>
      <c r="I648" s="30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s="2" customFormat="1">
      <c r="A649" s="7"/>
      <c r="B649" s="11"/>
      <c r="C649" s="7"/>
      <c r="D649" s="7"/>
      <c r="E649" s="7"/>
      <c r="F649" s="7"/>
      <c r="G649" s="7"/>
      <c r="H649" s="7"/>
      <c r="I649" s="30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s="2" customFormat="1">
      <c r="A650" s="7"/>
      <c r="B650" s="11"/>
      <c r="C650" s="7"/>
      <c r="D650" s="7"/>
      <c r="E650" s="7"/>
      <c r="F650" s="7"/>
      <c r="G650" s="7"/>
      <c r="H650" s="7"/>
      <c r="I650" s="30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s="2" customFormat="1">
      <c r="A651" s="7"/>
      <c r="B651" s="11"/>
      <c r="C651" s="7"/>
      <c r="D651" s="7"/>
      <c r="E651" s="7"/>
      <c r="F651" s="7"/>
      <c r="G651" s="7"/>
      <c r="H651" s="7"/>
      <c r="I651" s="30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s="2" customFormat="1">
      <c r="A652" s="7"/>
      <c r="B652" s="11"/>
      <c r="C652" s="7"/>
      <c r="D652" s="7"/>
      <c r="E652" s="7"/>
      <c r="F652" s="7"/>
      <c r="G652" s="7"/>
      <c r="H652" s="7"/>
      <c r="I652" s="30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s="2" customFormat="1">
      <c r="A653" s="7"/>
      <c r="B653" s="11"/>
      <c r="C653" s="7"/>
      <c r="D653" s="7"/>
      <c r="E653" s="7"/>
      <c r="F653" s="7"/>
      <c r="G653" s="7"/>
      <c r="H653" s="7"/>
      <c r="I653" s="30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s="2" customFormat="1">
      <c r="A654" s="7"/>
      <c r="B654" s="11"/>
      <c r="C654" s="7"/>
      <c r="D654" s="7"/>
      <c r="E654" s="7"/>
      <c r="F654" s="7"/>
      <c r="G654" s="7"/>
      <c r="H654" s="7"/>
      <c r="I654" s="30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s="2" customFormat="1">
      <c r="A655" s="7"/>
      <c r="B655" s="11"/>
      <c r="C655" s="7"/>
      <c r="D655" s="7"/>
      <c r="E655" s="7"/>
      <c r="F655" s="7"/>
      <c r="G655" s="7"/>
      <c r="H655" s="7"/>
      <c r="I655" s="30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s="2" customFormat="1">
      <c r="A656" s="7"/>
      <c r="B656" s="11"/>
      <c r="C656" s="7"/>
      <c r="D656" s="7"/>
      <c r="E656" s="7"/>
      <c r="F656" s="7"/>
      <c r="G656" s="7"/>
      <c r="H656" s="7"/>
      <c r="I656" s="30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s="2" customFormat="1">
      <c r="A657" s="7"/>
      <c r="B657" s="11"/>
      <c r="C657" s="7"/>
      <c r="D657" s="7"/>
      <c r="E657" s="7"/>
      <c r="F657" s="7"/>
      <c r="G657" s="7"/>
      <c r="H657" s="7"/>
      <c r="I657" s="30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s="2" customFormat="1">
      <c r="A658" s="7"/>
      <c r="B658" s="11"/>
      <c r="C658" s="7"/>
      <c r="D658" s="7"/>
      <c r="E658" s="7"/>
      <c r="F658" s="7"/>
      <c r="G658" s="7"/>
      <c r="H658" s="7"/>
      <c r="I658" s="30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s="2" customFormat="1">
      <c r="A659" s="7"/>
      <c r="B659" s="11"/>
      <c r="C659" s="7"/>
      <c r="D659" s="7"/>
      <c r="E659" s="7"/>
      <c r="F659" s="7"/>
      <c r="G659" s="7"/>
      <c r="H659" s="7"/>
      <c r="I659" s="30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s="2" customFormat="1">
      <c r="A660" s="7"/>
      <c r="B660" s="11"/>
      <c r="C660" s="7"/>
      <c r="D660" s="7"/>
      <c r="E660" s="7"/>
      <c r="F660" s="7"/>
      <c r="G660" s="7"/>
      <c r="H660" s="7"/>
      <c r="I660" s="30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s="2" customFormat="1">
      <c r="A661" s="7"/>
      <c r="B661" s="11"/>
      <c r="C661" s="7"/>
      <c r="D661" s="7"/>
      <c r="E661" s="7"/>
      <c r="F661" s="7"/>
      <c r="G661" s="7"/>
      <c r="H661" s="7"/>
      <c r="I661" s="30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s="2" customFormat="1">
      <c r="A662" s="7"/>
      <c r="B662" s="11"/>
      <c r="C662" s="7"/>
      <c r="D662" s="7"/>
      <c r="E662" s="7"/>
      <c r="F662" s="7"/>
      <c r="G662" s="7"/>
      <c r="H662" s="7"/>
      <c r="I662" s="30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s="2" customFormat="1">
      <c r="A663" s="7"/>
      <c r="B663" s="11"/>
      <c r="C663" s="7"/>
      <c r="D663" s="7"/>
      <c r="E663" s="7"/>
      <c r="F663" s="7"/>
      <c r="G663" s="7"/>
      <c r="H663" s="7"/>
      <c r="I663" s="30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s="2" customFormat="1">
      <c r="A664" s="7"/>
      <c r="B664" s="11"/>
      <c r="C664" s="7"/>
      <c r="D664" s="7"/>
      <c r="E664" s="7"/>
      <c r="F664" s="7"/>
      <c r="G664" s="7"/>
      <c r="H664" s="7"/>
      <c r="I664" s="30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s="2" customFormat="1">
      <c r="A665" s="7"/>
      <c r="B665" s="11"/>
      <c r="C665" s="7"/>
      <c r="D665" s="7"/>
      <c r="E665" s="7"/>
      <c r="F665" s="7"/>
      <c r="G665" s="7"/>
      <c r="H665" s="7"/>
      <c r="I665" s="30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s="2" customFormat="1">
      <c r="A666" s="7"/>
      <c r="B666" s="11"/>
      <c r="C666" s="7"/>
      <c r="D666" s="7"/>
      <c r="E666" s="7"/>
      <c r="F666" s="7"/>
      <c r="G666" s="7"/>
      <c r="H666" s="7"/>
      <c r="I666" s="30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s="2" customFormat="1">
      <c r="A667" s="7"/>
      <c r="B667" s="11"/>
      <c r="C667" s="7"/>
      <c r="D667" s="7"/>
      <c r="E667" s="7"/>
      <c r="F667" s="7"/>
      <c r="G667" s="7"/>
      <c r="H667" s="7"/>
      <c r="I667" s="30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s="2" customFormat="1">
      <c r="A668" s="7"/>
      <c r="B668" s="11"/>
      <c r="C668" s="7"/>
      <c r="D668" s="7"/>
      <c r="E668" s="7"/>
      <c r="F668" s="7"/>
      <c r="G668" s="7"/>
      <c r="H668" s="7"/>
      <c r="I668" s="30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s="2" customFormat="1">
      <c r="A669" s="7"/>
      <c r="B669" s="11"/>
      <c r="C669" s="7"/>
      <c r="D669" s="7"/>
      <c r="E669" s="7"/>
      <c r="F669" s="7"/>
      <c r="G669" s="7"/>
      <c r="H669" s="7"/>
      <c r="I669" s="30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s="2" customFormat="1">
      <c r="A670" s="7"/>
      <c r="B670" s="11"/>
      <c r="C670" s="7"/>
      <c r="D670" s="7"/>
      <c r="E670" s="7"/>
      <c r="F670" s="7"/>
      <c r="G670" s="7"/>
      <c r="H670" s="7"/>
      <c r="I670" s="30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s="2" customFormat="1">
      <c r="A671" s="7"/>
      <c r="B671" s="11"/>
      <c r="C671" s="7"/>
      <c r="D671" s="7"/>
      <c r="E671" s="7"/>
      <c r="F671" s="7"/>
      <c r="G671" s="7"/>
      <c r="H671" s="7"/>
      <c r="I671" s="30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s="2" customFormat="1">
      <c r="A672" s="7"/>
      <c r="B672" s="11"/>
      <c r="C672" s="7"/>
      <c r="D672" s="7"/>
      <c r="E672" s="7"/>
      <c r="F672" s="7"/>
      <c r="G672" s="7"/>
      <c r="H672" s="7"/>
      <c r="I672" s="30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s="2" customFormat="1">
      <c r="A673" s="7"/>
      <c r="B673" s="11"/>
      <c r="C673" s="7"/>
      <c r="D673" s="7"/>
      <c r="E673" s="7"/>
      <c r="F673" s="7"/>
      <c r="G673" s="7"/>
      <c r="H673" s="7"/>
      <c r="I673" s="30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s="2" customFormat="1">
      <c r="A674" s="7"/>
      <c r="B674" s="11"/>
      <c r="C674" s="7"/>
      <c r="D674" s="7"/>
      <c r="E674" s="7"/>
      <c r="F674" s="7"/>
      <c r="G674" s="7"/>
      <c r="H674" s="7"/>
      <c r="I674" s="30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s="2" customFormat="1">
      <c r="A675" s="7"/>
      <c r="B675" s="11"/>
      <c r="C675" s="7"/>
      <c r="D675" s="7"/>
      <c r="E675" s="7"/>
      <c r="F675" s="7"/>
      <c r="G675" s="7"/>
      <c r="H675" s="7"/>
      <c r="I675" s="30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s="2" customFormat="1">
      <c r="A676" s="7"/>
      <c r="B676" s="11"/>
      <c r="C676" s="7"/>
      <c r="D676" s="7"/>
      <c r="E676" s="7"/>
      <c r="F676" s="7"/>
      <c r="G676" s="7"/>
      <c r="H676" s="7"/>
      <c r="I676" s="30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s="2" customFormat="1">
      <c r="A677" s="7"/>
      <c r="B677" s="11"/>
      <c r="C677" s="7"/>
      <c r="D677" s="7"/>
      <c r="E677" s="7"/>
      <c r="F677" s="7"/>
      <c r="G677" s="7"/>
      <c r="H677" s="7"/>
      <c r="I677" s="30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s="2" customFormat="1">
      <c r="A678" s="7"/>
      <c r="B678" s="11"/>
      <c r="C678" s="7"/>
      <c r="D678" s="7"/>
      <c r="E678" s="7"/>
      <c r="F678" s="7"/>
      <c r="G678" s="7"/>
      <c r="H678" s="7"/>
      <c r="I678" s="30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s="2" customFormat="1">
      <c r="A679" s="7"/>
      <c r="B679" s="11"/>
      <c r="C679" s="7"/>
      <c r="D679" s="7"/>
      <c r="E679" s="7"/>
      <c r="F679" s="7"/>
      <c r="G679" s="7"/>
      <c r="H679" s="7"/>
      <c r="I679" s="30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s="2" customFormat="1">
      <c r="A680" s="7"/>
      <c r="B680" s="11"/>
      <c r="C680" s="7"/>
      <c r="D680" s="7"/>
      <c r="E680" s="7"/>
      <c r="F680" s="7"/>
      <c r="G680" s="7"/>
      <c r="H680" s="7"/>
      <c r="I680" s="30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s="2" customFormat="1">
      <c r="A681" s="7"/>
      <c r="B681" s="11"/>
      <c r="C681" s="7"/>
      <c r="D681" s="7"/>
      <c r="E681" s="7"/>
      <c r="F681" s="7"/>
      <c r="G681" s="7"/>
      <c r="H681" s="7"/>
      <c r="I681" s="30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s="2" customFormat="1">
      <c r="A682" s="7"/>
      <c r="B682" s="11"/>
      <c r="C682" s="7"/>
      <c r="D682" s="7"/>
      <c r="E682" s="7"/>
      <c r="F682" s="7"/>
      <c r="G682" s="7"/>
      <c r="H682" s="7"/>
      <c r="I682" s="30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s="2" customFormat="1">
      <c r="A683" s="7"/>
      <c r="B683" s="11"/>
      <c r="C683" s="7"/>
      <c r="D683" s="7"/>
      <c r="E683" s="7"/>
      <c r="F683" s="7"/>
      <c r="G683" s="7"/>
      <c r="H683" s="7"/>
      <c r="I683" s="30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s="2" customFormat="1">
      <c r="A684" s="7"/>
      <c r="B684" s="11"/>
      <c r="C684" s="7"/>
      <c r="D684" s="7"/>
      <c r="E684" s="7"/>
      <c r="F684" s="7"/>
      <c r="G684" s="7"/>
      <c r="H684" s="7"/>
      <c r="I684" s="30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s="2" customFormat="1">
      <c r="A685" s="7"/>
      <c r="B685" s="11"/>
      <c r="C685" s="7"/>
      <c r="D685" s="7"/>
      <c r="E685" s="7"/>
      <c r="F685" s="7"/>
      <c r="G685" s="7"/>
      <c r="H685" s="7"/>
      <c r="I685" s="30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s="2" customFormat="1">
      <c r="A686" s="7"/>
      <c r="B686" s="11"/>
      <c r="C686" s="7"/>
      <c r="D686" s="7"/>
      <c r="E686" s="7"/>
      <c r="F686" s="7"/>
      <c r="G686" s="7"/>
      <c r="H686" s="7"/>
      <c r="I686" s="30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s="2" customFormat="1">
      <c r="A687" s="7"/>
      <c r="B687" s="11"/>
      <c r="C687" s="7"/>
      <c r="D687" s="7"/>
      <c r="E687" s="7"/>
      <c r="F687" s="7"/>
      <c r="G687" s="7"/>
      <c r="H687" s="7"/>
      <c r="I687" s="30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s="2" customFormat="1">
      <c r="A688" s="7"/>
      <c r="B688" s="11"/>
      <c r="C688" s="7"/>
      <c r="D688" s="7"/>
      <c r="E688" s="7"/>
      <c r="F688" s="7"/>
      <c r="G688" s="7"/>
      <c r="H688" s="7"/>
      <c r="I688" s="30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s="2" customFormat="1">
      <c r="A689" s="7"/>
      <c r="B689" s="11"/>
      <c r="C689" s="7"/>
      <c r="D689" s="7"/>
      <c r="E689" s="7"/>
      <c r="F689" s="7"/>
      <c r="G689" s="7"/>
      <c r="H689" s="7"/>
      <c r="I689" s="30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s="2" customFormat="1">
      <c r="A690" s="7"/>
      <c r="B690" s="11"/>
      <c r="C690" s="7"/>
      <c r="D690" s="7"/>
      <c r="E690" s="7"/>
      <c r="F690" s="7"/>
      <c r="G690" s="7"/>
      <c r="H690" s="7"/>
      <c r="I690" s="30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s="2" customFormat="1">
      <c r="A691" s="7"/>
      <c r="B691" s="11"/>
      <c r="C691" s="7"/>
      <c r="D691" s="7"/>
      <c r="E691" s="7"/>
      <c r="F691" s="7"/>
      <c r="G691" s="7"/>
      <c r="H691" s="7"/>
      <c r="I691" s="30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s="2" customFormat="1">
      <c r="A692" s="7"/>
      <c r="B692" s="11"/>
      <c r="C692" s="7"/>
      <c r="D692" s="7"/>
      <c r="E692" s="7"/>
      <c r="F692" s="7"/>
      <c r="G692" s="7"/>
      <c r="H692" s="7"/>
      <c r="I692" s="30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s="2" customFormat="1">
      <c r="A693" s="7"/>
      <c r="B693" s="11"/>
      <c r="C693" s="7"/>
      <c r="D693" s="7"/>
      <c r="E693" s="7"/>
      <c r="F693" s="7"/>
      <c r="G693" s="7"/>
      <c r="H693" s="7"/>
      <c r="I693" s="30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s="2" customFormat="1">
      <c r="A694" s="7"/>
      <c r="B694" s="11"/>
      <c r="C694" s="7"/>
      <c r="D694" s="7"/>
      <c r="E694" s="7"/>
      <c r="F694" s="7"/>
      <c r="G694" s="7"/>
      <c r="H694" s="7"/>
      <c r="I694" s="30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s="2" customFormat="1">
      <c r="A695" s="7"/>
      <c r="B695" s="11"/>
      <c r="C695" s="7"/>
      <c r="D695" s="7"/>
      <c r="E695" s="7"/>
      <c r="F695" s="7"/>
      <c r="G695" s="7"/>
      <c r="H695" s="7"/>
      <c r="I695" s="30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s="2" customFormat="1">
      <c r="A696" s="7"/>
      <c r="B696" s="11"/>
      <c r="C696" s="7"/>
      <c r="D696" s="7"/>
      <c r="E696" s="7"/>
      <c r="F696" s="7"/>
      <c r="G696" s="7"/>
      <c r="H696" s="7"/>
      <c r="I696" s="30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s="2" customFormat="1">
      <c r="A697" s="7"/>
      <c r="B697" s="11"/>
      <c r="C697" s="7"/>
      <c r="D697" s="7"/>
      <c r="E697" s="7"/>
      <c r="F697" s="7"/>
      <c r="G697" s="7"/>
      <c r="H697" s="7"/>
      <c r="I697" s="30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s="2" customFormat="1">
      <c r="A698" s="7"/>
      <c r="B698" s="11"/>
      <c r="C698" s="7"/>
      <c r="D698" s="7"/>
      <c r="E698" s="7"/>
      <c r="F698" s="7"/>
      <c r="G698" s="7"/>
      <c r="H698" s="7"/>
      <c r="I698" s="30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s="2" customFormat="1">
      <c r="A699" s="7"/>
      <c r="B699" s="11"/>
      <c r="C699" s="7"/>
      <c r="D699" s="7"/>
      <c r="E699" s="7"/>
      <c r="F699" s="7"/>
      <c r="G699" s="7"/>
      <c r="H699" s="7"/>
      <c r="I699" s="30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s="2" customFormat="1">
      <c r="A700" s="7"/>
      <c r="B700" s="11"/>
      <c r="C700" s="7"/>
      <c r="D700" s="7"/>
      <c r="E700" s="7"/>
      <c r="F700" s="7"/>
      <c r="G700" s="7"/>
      <c r="H700" s="7"/>
      <c r="I700" s="30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s="2" customFormat="1">
      <c r="A701" s="7"/>
      <c r="B701" s="11"/>
      <c r="C701" s="7"/>
      <c r="D701" s="7"/>
      <c r="E701" s="7"/>
      <c r="F701" s="7"/>
      <c r="G701" s="7"/>
      <c r="H701" s="7"/>
      <c r="I701" s="30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s="2" customFormat="1">
      <c r="A702" s="7"/>
      <c r="B702" s="11"/>
      <c r="C702" s="7"/>
      <c r="D702" s="7"/>
      <c r="E702" s="7"/>
      <c r="F702" s="7"/>
      <c r="G702" s="7"/>
      <c r="H702" s="7"/>
      <c r="I702" s="30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s="2" customFormat="1">
      <c r="A703" s="7"/>
      <c r="B703" s="11"/>
      <c r="C703" s="7"/>
      <c r="D703" s="7"/>
      <c r="E703" s="7"/>
      <c r="F703" s="7"/>
      <c r="G703" s="7"/>
      <c r="H703" s="7"/>
      <c r="I703" s="30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s="2" customFormat="1">
      <c r="A704" s="7"/>
      <c r="B704" s="11"/>
      <c r="C704" s="7"/>
      <c r="D704" s="7"/>
      <c r="E704" s="7"/>
      <c r="F704" s="7"/>
      <c r="G704" s="7"/>
      <c r="H704" s="7"/>
      <c r="I704" s="30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s="2" customFormat="1">
      <c r="A705" s="7"/>
      <c r="B705" s="11"/>
      <c r="C705" s="7"/>
      <c r="D705" s="7"/>
      <c r="E705" s="7"/>
      <c r="F705" s="7"/>
      <c r="G705" s="7"/>
      <c r="H705" s="7"/>
      <c r="I705" s="30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s="2" customFormat="1">
      <c r="A706" s="7"/>
      <c r="B706" s="11"/>
      <c r="C706" s="7"/>
      <c r="D706" s="7"/>
      <c r="E706" s="7"/>
      <c r="F706" s="7"/>
      <c r="G706" s="7"/>
      <c r="H706" s="7"/>
      <c r="I706" s="30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s="2" customFormat="1">
      <c r="A707" s="7"/>
      <c r="B707" s="11"/>
      <c r="C707" s="7"/>
      <c r="D707" s="7"/>
      <c r="E707" s="7"/>
      <c r="F707" s="7"/>
      <c r="G707" s="7"/>
      <c r="H707" s="7"/>
      <c r="I707" s="30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s="2" customFormat="1">
      <c r="A708" s="7"/>
      <c r="B708" s="11"/>
      <c r="C708" s="7"/>
      <c r="D708" s="7"/>
      <c r="E708" s="7"/>
      <c r="F708" s="7"/>
      <c r="G708" s="7"/>
      <c r="H708" s="7"/>
      <c r="I708" s="30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s="2" customFormat="1">
      <c r="A709" s="7"/>
      <c r="B709" s="11"/>
      <c r="C709" s="7"/>
      <c r="D709" s="7"/>
      <c r="E709" s="7"/>
      <c r="F709" s="7"/>
      <c r="G709" s="7"/>
      <c r="H709" s="7"/>
      <c r="I709" s="30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s="2" customFormat="1">
      <c r="A710" s="7"/>
      <c r="B710" s="11"/>
      <c r="C710" s="7"/>
      <c r="D710" s="7"/>
      <c r="E710" s="7"/>
      <c r="F710" s="7"/>
      <c r="G710" s="7"/>
      <c r="H710" s="7"/>
      <c r="I710" s="30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s="2" customFormat="1">
      <c r="A711" s="7"/>
      <c r="B711" s="11"/>
      <c r="C711" s="7"/>
      <c r="D711" s="7"/>
      <c r="E711" s="7"/>
      <c r="F711" s="7"/>
      <c r="G711" s="7"/>
      <c r="H711" s="7"/>
      <c r="I711" s="30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s="2" customFormat="1">
      <c r="A712" s="7"/>
      <c r="B712" s="11"/>
      <c r="C712" s="7"/>
      <c r="D712" s="7"/>
      <c r="E712" s="7"/>
      <c r="F712" s="7"/>
      <c r="G712" s="7"/>
      <c r="H712" s="7"/>
      <c r="I712" s="30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s="2" customFormat="1">
      <c r="A713" s="7"/>
      <c r="B713" s="11"/>
      <c r="C713" s="7"/>
      <c r="D713" s="7"/>
      <c r="E713" s="7"/>
      <c r="F713" s="7"/>
      <c r="G713" s="7"/>
      <c r="H713" s="7"/>
      <c r="I713" s="30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s="2" customFormat="1">
      <c r="A714" s="7"/>
      <c r="B714" s="11"/>
      <c r="C714" s="7"/>
      <c r="D714" s="7"/>
      <c r="E714" s="7"/>
      <c r="F714" s="7"/>
      <c r="G714" s="7"/>
      <c r="H714" s="7"/>
      <c r="I714" s="30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s="2" customFormat="1">
      <c r="A715" s="7"/>
      <c r="B715" s="11"/>
      <c r="C715" s="7"/>
      <c r="D715" s="7"/>
      <c r="E715" s="7"/>
      <c r="F715" s="7"/>
      <c r="G715" s="7"/>
      <c r="H715" s="7"/>
      <c r="I715" s="30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s="2" customFormat="1">
      <c r="A716" s="7"/>
      <c r="B716" s="11"/>
      <c r="C716" s="7"/>
      <c r="D716" s="7"/>
      <c r="E716" s="7"/>
      <c r="F716" s="7"/>
      <c r="G716" s="7"/>
      <c r="H716" s="7"/>
      <c r="I716" s="30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s="2" customFormat="1">
      <c r="A717" s="7"/>
      <c r="B717" s="11"/>
      <c r="C717" s="7"/>
      <c r="D717" s="7"/>
      <c r="E717" s="7"/>
      <c r="F717" s="7"/>
      <c r="G717" s="7"/>
      <c r="H717" s="7"/>
      <c r="I717" s="30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s="2" customFormat="1">
      <c r="A718" s="7"/>
      <c r="B718" s="11"/>
      <c r="C718" s="7"/>
      <c r="D718" s="7"/>
      <c r="E718" s="7"/>
      <c r="F718" s="7"/>
      <c r="G718" s="7"/>
      <c r="H718" s="7"/>
      <c r="I718" s="30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s="2" customFormat="1">
      <c r="A719" s="7"/>
      <c r="B719" s="11"/>
      <c r="C719" s="7"/>
      <c r="D719" s="7"/>
      <c r="E719" s="7"/>
      <c r="F719" s="7"/>
      <c r="G719" s="7"/>
      <c r="H719" s="7"/>
      <c r="I719" s="30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s="2" customFormat="1">
      <c r="A720" s="7"/>
      <c r="B720" s="11"/>
      <c r="C720" s="7"/>
      <c r="D720" s="7"/>
      <c r="E720" s="7"/>
      <c r="F720" s="7"/>
      <c r="G720" s="7"/>
      <c r="H720" s="7"/>
      <c r="I720" s="30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s="2" customFormat="1">
      <c r="A721" s="7"/>
      <c r="B721" s="11"/>
      <c r="C721" s="7"/>
      <c r="D721" s="7"/>
      <c r="E721" s="7"/>
      <c r="F721" s="7"/>
      <c r="G721" s="7"/>
      <c r="H721" s="7"/>
      <c r="I721" s="30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s="2" customFormat="1">
      <c r="A722" s="7"/>
      <c r="B722" s="11"/>
      <c r="C722" s="7"/>
      <c r="D722" s="7"/>
      <c r="E722" s="7"/>
      <c r="F722" s="7"/>
      <c r="G722" s="7"/>
      <c r="H722" s="7"/>
      <c r="I722" s="30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s="2" customFormat="1">
      <c r="A723" s="7"/>
      <c r="B723" s="11"/>
      <c r="C723" s="7"/>
      <c r="D723" s="7"/>
      <c r="E723" s="7"/>
      <c r="F723" s="7"/>
      <c r="G723" s="7"/>
      <c r="H723" s="7"/>
      <c r="I723" s="30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s="2" customFormat="1">
      <c r="A724" s="7"/>
      <c r="B724" s="11"/>
      <c r="C724" s="7"/>
      <c r="D724" s="7"/>
      <c r="E724" s="7"/>
      <c r="F724" s="7"/>
      <c r="G724" s="7"/>
      <c r="H724" s="7"/>
      <c r="I724" s="30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s="2" customFormat="1">
      <c r="A725" s="7"/>
      <c r="B725" s="11"/>
      <c r="C725" s="7"/>
      <c r="D725" s="7"/>
      <c r="E725" s="7"/>
      <c r="F725" s="7"/>
      <c r="G725" s="7"/>
      <c r="H725" s="7"/>
      <c r="I725" s="30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s="2" customFormat="1">
      <c r="A726" s="7"/>
      <c r="B726" s="11"/>
      <c r="C726" s="7"/>
      <c r="D726" s="7"/>
      <c r="E726" s="7"/>
      <c r="F726" s="7"/>
      <c r="G726" s="7"/>
      <c r="H726" s="7"/>
      <c r="I726" s="30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s="2" customFormat="1">
      <c r="A727" s="7"/>
      <c r="B727" s="11"/>
      <c r="C727" s="7"/>
      <c r="D727" s="7"/>
      <c r="E727" s="7"/>
      <c r="F727" s="7"/>
      <c r="G727" s="7"/>
      <c r="H727" s="7"/>
      <c r="I727" s="30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s="2" customFormat="1">
      <c r="A728" s="7"/>
      <c r="B728" s="11"/>
      <c r="C728" s="7"/>
      <c r="D728" s="7"/>
      <c r="E728" s="7"/>
      <c r="F728" s="7"/>
      <c r="G728" s="7"/>
      <c r="H728" s="7"/>
      <c r="I728" s="30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s="2" customFormat="1">
      <c r="A729" s="7"/>
      <c r="B729" s="11"/>
      <c r="C729" s="7"/>
      <c r="D729" s="7"/>
      <c r="E729" s="7"/>
      <c r="F729" s="7"/>
      <c r="G729" s="7"/>
      <c r="H729" s="7"/>
      <c r="I729" s="30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s="2" customFormat="1">
      <c r="A730" s="7"/>
      <c r="B730" s="11"/>
      <c r="C730" s="7"/>
      <c r="D730" s="7"/>
      <c r="E730" s="7"/>
      <c r="F730" s="7"/>
      <c r="G730" s="7"/>
      <c r="H730" s="7"/>
      <c r="I730" s="30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s="2" customFormat="1">
      <c r="A731" s="7"/>
      <c r="B731" s="11"/>
      <c r="C731" s="7"/>
      <c r="D731" s="7"/>
      <c r="E731" s="7"/>
      <c r="F731" s="7"/>
      <c r="G731" s="7"/>
      <c r="H731" s="7"/>
      <c r="I731" s="30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s="2" customFormat="1">
      <c r="A732" s="7"/>
      <c r="B732" s="11"/>
      <c r="C732" s="7"/>
      <c r="D732" s="7"/>
      <c r="E732" s="7"/>
      <c r="F732" s="7"/>
      <c r="G732" s="7"/>
      <c r="H732" s="7"/>
      <c r="I732" s="30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s="2" customFormat="1">
      <c r="A733" s="7"/>
      <c r="B733" s="11"/>
      <c r="C733" s="7"/>
      <c r="D733" s="7"/>
      <c r="E733" s="7"/>
      <c r="F733" s="7"/>
      <c r="G733" s="7"/>
      <c r="H733" s="7"/>
      <c r="I733" s="30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s="2" customFormat="1">
      <c r="A734" s="7"/>
      <c r="B734" s="11"/>
      <c r="C734" s="7"/>
      <c r="D734" s="7"/>
      <c r="E734" s="7"/>
      <c r="F734" s="7"/>
      <c r="G734" s="7"/>
      <c r="H734" s="7"/>
      <c r="I734" s="30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s="2" customFormat="1">
      <c r="A735" s="7"/>
      <c r="B735" s="11"/>
      <c r="C735" s="7"/>
      <c r="D735" s="7"/>
      <c r="E735" s="7"/>
      <c r="F735" s="7"/>
      <c r="G735" s="7"/>
      <c r="H735" s="7"/>
      <c r="I735" s="30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s="2" customFormat="1">
      <c r="A736" s="7"/>
      <c r="B736" s="11"/>
      <c r="C736" s="7"/>
      <c r="D736" s="7"/>
      <c r="E736" s="7"/>
      <c r="F736" s="7"/>
      <c r="G736" s="7"/>
      <c r="H736" s="7"/>
      <c r="I736" s="30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s="2" customFormat="1">
      <c r="A737" s="7"/>
      <c r="B737" s="11"/>
      <c r="C737" s="7"/>
      <c r="D737" s="7"/>
      <c r="E737" s="7"/>
      <c r="F737" s="7"/>
      <c r="G737" s="7"/>
      <c r="H737" s="7"/>
      <c r="I737" s="30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s="2" customFormat="1">
      <c r="A738" s="7"/>
      <c r="B738" s="11"/>
      <c r="C738" s="7"/>
      <c r="D738" s="7"/>
      <c r="E738" s="7"/>
      <c r="F738" s="7"/>
      <c r="G738" s="7"/>
      <c r="H738" s="7"/>
      <c r="I738" s="30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s="2" customFormat="1">
      <c r="A739" s="7"/>
      <c r="B739" s="11"/>
      <c r="C739" s="7"/>
      <c r="D739" s="7"/>
      <c r="E739" s="7"/>
      <c r="F739" s="7"/>
      <c r="G739" s="7"/>
      <c r="H739" s="7"/>
      <c r="I739" s="30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s="2" customFormat="1">
      <c r="A740" s="7"/>
      <c r="B740" s="11"/>
      <c r="C740" s="7"/>
      <c r="D740" s="7"/>
      <c r="E740" s="7"/>
      <c r="F740" s="7"/>
      <c r="G740" s="7"/>
      <c r="H740" s="7"/>
      <c r="I740" s="30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s="2" customFormat="1">
      <c r="A741" s="7"/>
      <c r="B741" s="11"/>
      <c r="C741" s="7"/>
      <c r="D741" s="7"/>
      <c r="E741" s="7"/>
      <c r="F741" s="7"/>
      <c r="G741" s="7"/>
      <c r="H741" s="7"/>
      <c r="I741" s="30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s="2" customFormat="1">
      <c r="A742" s="7"/>
      <c r="B742" s="11"/>
      <c r="C742" s="7"/>
      <c r="D742" s="7"/>
      <c r="E742" s="7"/>
      <c r="F742" s="7"/>
      <c r="G742" s="7"/>
      <c r="H742" s="7"/>
      <c r="I742" s="30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s="2" customFormat="1">
      <c r="A743" s="7"/>
      <c r="B743" s="11"/>
      <c r="C743" s="7"/>
      <c r="D743" s="7"/>
      <c r="E743" s="7"/>
      <c r="F743" s="7"/>
      <c r="G743" s="7"/>
      <c r="H743" s="7"/>
      <c r="I743" s="30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s="2" customFormat="1">
      <c r="A744" s="7"/>
      <c r="B744" s="11"/>
      <c r="C744" s="7"/>
      <c r="D744" s="7"/>
      <c r="E744" s="7"/>
      <c r="F744" s="7"/>
      <c r="G744" s="7"/>
      <c r="H744" s="7"/>
      <c r="I744" s="30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s="2" customFormat="1">
      <c r="A745" s="7"/>
      <c r="B745" s="11"/>
      <c r="C745" s="7"/>
      <c r="D745" s="7"/>
      <c r="E745" s="7"/>
      <c r="F745" s="7"/>
      <c r="G745" s="7"/>
      <c r="H745" s="7"/>
      <c r="I745" s="30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s="2" customFormat="1">
      <c r="A746" s="7"/>
      <c r="B746" s="11"/>
      <c r="C746" s="7"/>
      <c r="D746" s="7"/>
      <c r="E746" s="7"/>
      <c r="F746" s="7"/>
      <c r="G746" s="7"/>
      <c r="H746" s="7"/>
      <c r="I746" s="30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s="2" customFormat="1">
      <c r="A747" s="7"/>
      <c r="B747" s="11"/>
      <c r="C747" s="7"/>
      <c r="D747" s="7"/>
      <c r="E747" s="7"/>
      <c r="F747" s="7"/>
      <c r="G747" s="7"/>
      <c r="H747" s="7"/>
      <c r="I747" s="30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s="2" customFormat="1">
      <c r="A748" s="7"/>
      <c r="B748" s="11"/>
      <c r="C748" s="7"/>
      <c r="D748" s="7"/>
      <c r="E748" s="7"/>
      <c r="F748" s="7"/>
      <c r="G748" s="7"/>
      <c r="H748" s="7"/>
      <c r="I748" s="30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s="2" customFormat="1">
      <c r="A749" s="7"/>
      <c r="B749" s="11"/>
      <c r="C749" s="7"/>
      <c r="D749" s="7"/>
      <c r="E749" s="7"/>
      <c r="F749" s="7"/>
      <c r="G749" s="7"/>
      <c r="H749" s="7"/>
      <c r="I749" s="30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s="2" customFormat="1">
      <c r="A750" s="7"/>
      <c r="B750" s="11"/>
      <c r="C750" s="7"/>
      <c r="D750" s="7"/>
      <c r="E750" s="7"/>
      <c r="F750" s="7"/>
      <c r="G750" s="7"/>
      <c r="H750" s="7"/>
      <c r="I750" s="30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s="2" customFormat="1">
      <c r="A751" s="7"/>
      <c r="B751" s="11"/>
      <c r="C751" s="7"/>
      <c r="D751" s="7"/>
      <c r="E751" s="7"/>
      <c r="F751" s="7"/>
      <c r="G751" s="7"/>
      <c r="H751" s="7"/>
      <c r="I751" s="30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s="2" customFormat="1">
      <c r="A752" s="7"/>
      <c r="B752" s="11"/>
      <c r="C752" s="7"/>
      <c r="D752" s="7"/>
      <c r="E752" s="7"/>
      <c r="F752" s="7"/>
      <c r="G752" s="7"/>
      <c r="H752" s="7"/>
      <c r="I752" s="30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s="2" customFormat="1">
      <c r="A753" s="7"/>
      <c r="B753" s="11"/>
      <c r="C753" s="7"/>
      <c r="D753" s="7"/>
      <c r="E753" s="7"/>
      <c r="F753" s="7"/>
      <c r="G753" s="7"/>
      <c r="H753" s="7"/>
      <c r="I753" s="30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s="2" customFormat="1">
      <c r="A754" s="7"/>
      <c r="B754" s="11"/>
      <c r="C754" s="7"/>
      <c r="D754" s="7"/>
      <c r="E754" s="7"/>
      <c r="F754" s="7"/>
      <c r="G754" s="7"/>
      <c r="H754" s="7"/>
      <c r="I754" s="30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s="2" customFormat="1">
      <c r="A755" s="7"/>
      <c r="B755" s="11"/>
      <c r="C755" s="7"/>
      <c r="D755" s="7"/>
      <c r="E755" s="7"/>
      <c r="F755" s="7"/>
      <c r="G755" s="7"/>
      <c r="H755" s="7"/>
      <c r="I755" s="30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s="2" customFormat="1">
      <c r="A756" s="7"/>
      <c r="B756" s="11"/>
      <c r="C756" s="7"/>
      <c r="D756" s="7"/>
      <c r="E756" s="7"/>
      <c r="F756" s="7"/>
      <c r="G756" s="7"/>
      <c r="H756" s="7"/>
      <c r="I756" s="30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s="2" customFormat="1">
      <c r="A757" s="7"/>
      <c r="B757" s="11"/>
      <c r="C757" s="7"/>
      <c r="D757" s="7"/>
      <c r="E757" s="7"/>
      <c r="F757" s="7"/>
      <c r="G757" s="7"/>
      <c r="H757" s="7"/>
      <c r="I757" s="30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s="2" customFormat="1">
      <c r="A758" s="7"/>
      <c r="B758" s="11"/>
      <c r="C758" s="7"/>
      <c r="D758" s="7"/>
      <c r="E758" s="7"/>
      <c r="F758" s="7"/>
      <c r="G758" s="7"/>
      <c r="H758" s="7"/>
      <c r="I758" s="30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s="2" customFormat="1">
      <c r="A759" s="7"/>
      <c r="B759" s="11"/>
      <c r="C759" s="7"/>
      <c r="D759" s="7"/>
      <c r="E759" s="7"/>
      <c r="F759" s="7"/>
      <c r="G759" s="7"/>
      <c r="H759" s="7"/>
      <c r="I759" s="30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s="2" customFormat="1">
      <c r="A760" s="7"/>
      <c r="B760" s="11"/>
      <c r="C760" s="7"/>
      <c r="D760" s="7"/>
      <c r="E760" s="7"/>
      <c r="F760" s="7"/>
      <c r="G760" s="7"/>
      <c r="H760" s="7"/>
      <c r="I760" s="30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s="2" customFormat="1">
      <c r="A761" s="7"/>
      <c r="B761" s="11"/>
      <c r="C761" s="7"/>
      <c r="D761" s="7"/>
      <c r="E761" s="7"/>
      <c r="F761" s="7"/>
      <c r="G761" s="7"/>
      <c r="H761" s="7"/>
      <c r="I761" s="30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s="2" customFormat="1">
      <c r="A762" s="7"/>
      <c r="B762" s="11"/>
      <c r="C762" s="7"/>
      <c r="D762" s="7"/>
      <c r="E762" s="7"/>
      <c r="F762" s="7"/>
      <c r="G762" s="7"/>
      <c r="H762" s="7"/>
      <c r="I762" s="30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s="2" customFormat="1">
      <c r="A763" s="7"/>
      <c r="B763" s="11"/>
      <c r="C763" s="7"/>
      <c r="D763" s="7"/>
      <c r="E763" s="7"/>
      <c r="F763" s="7"/>
      <c r="G763" s="7"/>
      <c r="H763" s="7"/>
      <c r="I763" s="30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s="2" customFormat="1">
      <c r="A764" s="7"/>
      <c r="B764" s="11"/>
      <c r="C764" s="7"/>
      <c r="D764" s="7"/>
      <c r="E764" s="7"/>
      <c r="F764" s="7"/>
      <c r="G764" s="7"/>
      <c r="H764" s="7"/>
      <c r="I764" s="30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s="2" customFormat="1">
      <c r="A765" s="7"/>
      <c r="B765" s="11"/>
      <c r="C765" s="7"/>
      <c r="D765" s="7"/>
      <c r="E765" s="7"/>
      <c r="F765" s="7"/>
      <c r="G765" s="7"/>
      <c r="H765" s="7"/>
      <c r="I765" s="30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s="2" customFormat="1">
      <c r="A766" s="7"/>
      <c r="B766" s="11"/>
      <c r="C766" s="7"/>
      <c r="D766" s="7"/>
      <c r="E766" s="7"/>
      <c r="F766" s="7"/>
      <c r="G766" s="7"/>
      <c r="H766" s="7"/>
      <c r="I766" s="30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s="2" customFormat="1">
      <c r="A767" s="7"/>
      <c r="B767" s="11"/>
      <c r="C767" s="7"/>
      <c r="D767" s="7"/>
      <c r="E767" s="7"/>
      <c r="F767" s="7"/>
      <c r="G767" s="7"/>
      <c r="H767" s="7"/>
      <c r="I767" s="30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s="2" customFormat="1">
      <c r="A768" s="7"/>
      <c r="B768" s="11"/>
      <c r="C768" s="7"/>
      <c r="D768" s="7"/>
      <c r="E768" s="7"/>
      <c r="F768" s="7"/>
      <c r="G768" s="7"/>
      <c r="H768" s="7"/>
      <c r="I768" s="30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s="2" customFormat="1">
      <c r="A769" s="7"/>
      <c r="B769" s="11"/>
      <c r="C769" s="7"/>
      <c r="D769" s="7"/>
      <c r="E769" s="7"/>
      <c r="F769" s="7"/>
      <c r="G769" s="7"/>
      <c r="H769" s="7"/>
      <c r="I769" s="30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s="2" customFormat="1">
      <c r="A770" s="7"/>
      <c r="B770" s="11"/>
      <c r="C770" s="7"/>
      <c r="D770" s="7"/>
      <c r="E770" s="7"/>
      <c r="F770" s="7"/>
      <c r="G770" s="7"/>
      <c r="H770" s="7"/>
      <c r="I770" s="30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s="2" customFormat="1">
      <c r="A771" s="7"/>
      <c r="B771" s="11"/>
      <c r="C771" s="7"/>
      <c r="D771" s="7"/>
      <c r="E771" s="7"/>
      <c r="F771" s="7"/>
      <c r="G771" s="7"/>
      <c r="H771" s="7"/>
      <c r="I771" s="30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s="2" customFormat="1">
      <c r="A772" s="7"/>
      <c r="B772" s="11"/>
      <c r="C772" s="7"/>
      <c r="D772" s="7"/>
      <c r="E772" s="7"/>
      <c r="F772" s="7"/>
      <c r="G772" s="7"/>
      <c r="H772" s="7"/>
      <c r="I772" s="30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s="2" customFormat="1">
      <c r="A773" s="7"/>
      <c r="B773" s="11"/>
      <c r="C773" s="7"/>
      <c r="D773" s="7"/>
      <c r="E773" s="7"/>
      <c r="F773" s="7"/>
      <c r="G773" s="7"/>
      <c r="H773" s="7"/>
      <c r="I773" s="30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s="2" customFormat="1">
      <c r="A774" s="7"/>
      <c r="B774" s="11"/>
      <c r="C774" s="7"/>
      <c r="D774" s="7"/>
      <c r="E774" s="7"/>
      <c r="F774" s="7"/>
      <c r="G774" s="7"/>
      <c r="H774" s="7"/>
      <c r="I774" s="30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s="2" customFormat="1">
      <c r="A775" s="7"/>
      <c r="B775" s="11"/>
      <c r="C775" s="7"/>
      <c r="D775" s="7"/>
      <c r="E775" s="7"/>
      <c r="F775" s="7"/>
      <c r="G775" s="7"/>
      <c r="H775" s="7"/>
      <c r="I775" s="30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s="2" customFormat="1">
      <c r="A776" s="7"/>
      <c r="B776" s="11"/>
      <c r="C776" s="7"/>
      <c r="D776" s="7"/>
      <c r="E776" s="7"/>
      <c r="F776" s="7"/>
      <c r="G776" s="7"/>
      <c r="H776" s="7"/>
      <c r="I776" s="30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s="2" customFormat="1">
      <c r="A777" s="7"/>
      <c r="B777" s="11"/>
      <c r="C777" s="7"/>
      <c r="D777" s="7"/>
      <c r="E777" s="7"/>
      <c r="F777" s="7"/>
      <c r="G777" s="7"/>
      <c r="H777" s="7"/>
      <c r="I777" s="30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s="2" customFormat="1">
      <c r="A778" s="7"/>
      <c r="B778" s="11"/>
      <c r="C778" s="7"/>
      <c r="D778" s="7"/>
      <c r="E778" s="7"/>
      <c r="F778" s="7"/>
      <c r="G778" s="7"/>
      <c r="H778" s="7"/>
      <c r="I778" s="30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s="2" customFormat="1">
      <c r="A779" s="7"/>
      <c r="B779" s="11"/>
      <c r="C779" s="7"/>
      <c r="D779" s="7"/>
      <c r="E779" s="7"/>
      <c r="F779" s="7"/>
      <c r="G779" s="7"/>
      <c r="H779" s="7"/>
      <c r="I779" s="30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s="2" customFormat="1">
      <c r="A780" s="7"/>
      <c r="B780" s="11"/>
      <c r="C780" s="7"/>
      <c r="D780" s="7"/>
      <c r="E780" s="7"/>
      <c r="F780" s="7"/>
      <c r="G780" s="7"/>
      <c r="H780" s="7"/>
      <c r="I780" s="30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s="2" customFormat="1">
      <c r="A781" s="7"/>
      <c r="B781" s="11"/>
      <c r="C781" s="7"/>
      <c r="D781" s="7"/>
      <c r="E781" s="7"/>
      <c r="F781" s="7"/>
      <c r="G781" s="7"/>
      <c r="H781" s="7"/>
      <c r="I781" s="30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s="2" customFormat="1">
      <c r="A782" s="7"/>
      <c r="B782" s="11"/>
      <c r="C782" s="7"/>
      <c r="D782" s="7"/>
      <c r="E782" s="7"/>
      <c r="F782" s="7"/>
      <c r="G782" s="7"/>
      <c r="H782" s="7"/>
      <c r="I782" s="30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s="2" customFormat="1">
      <c r="A783" s="7"/>
      <c r="B783" s="11"/>
      <c r="C783" s="7"/>
      <c r="D783" s="7"/>
      <c r="E783" s="7"/>
      <c r="F783" s="7"/>
      <c r="G783" s="7"/>
      <c r="H783" s="7"/>
      <c r="I783" s="30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s="2" customFormat="1">
      <c r="A784" s="7"/>
      <c r="B784" s="11"/>
      <c r="C784" s="7"/>
      <c r="D784" s="7"/>
      <c r="E784" s="7"/>
      <c r="F784" s="7"/>
      <c r="G784" s="7"/>
      <c r="H784" s="7"/>
      <c r="I784" s="30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s="2" customFormat="1">
      <c r="A785" s="7"/>
      <c r="B785" s="11"/>
      <c r="C785" s="7"/>
      <c r="D785" s="7"/>
      <c r="E785" s="7"/>
      <c r="F785" s="7"/>
      <c r="G785" s="7"/>
      <c r="H785" s="7"/>
      <c r="I785" s="30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s="2" customFormat="1">
      <c r="A786" s="7"/>
      <c r="B786" s="11"/>
      <c r="C786" s="7"/>
      <c r="D786" s="7"/>
      <c r="E786" s="7"/>
      <c r="F786" s="7"/>
      <c r="G786" s="7"/>
      <c r="H786" s="7"/>
      <c r="I786" s="30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s="2" customFormat="1">
      <c r="A787" s="7"/>
      <c r="B787" s="11"/>
      <c r="C787" s="7"/>
      <c r="D787" s="7"/>
      <c r="E787" s="7"/>
      <c r="F787" s="7"/>
      <c r="G787" s="7"/>
      <c r="H787" s="7"/>
      <c r="I787" s="30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s="2" customFormat="1">
      <c r="A788" s="7"/>
      <c r="B788" s="11"/>
      <c r="C788" s="7"/>
      <c r="D788" s="7"/>
      <c r="E788" s="7"/>
      <c r="F788" s="7"/>
      <c r="G788" s="7"/>
      <c r="H788" s="7"/>
      <c r="I788" s="30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s="2" customFormat="1">
      <c r="A789" s="7"/>
      <c r="B789" s="11"/>
      <c r="C789" s="7"/>
      <c r="D789" s="7"/>
      <c r="E789" s="7"/>
      <c r="F789" s="7"/>
      <c r="G789" s="7"/>
      <c r="H789" s="7"/>
      <c r="I789" s="30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s="2" customFormat="1">
      <c r="A790" s="7"/>
      <c r="B790" s="11"/>
      <c r="C790" s="7"/>
      <c r="D790" s="7"/>
      <c r="E790" s="7"/>
      <c r="F790" s="7"/>
      <c r="G790" s="7"/>
      <c r="H790" s="7"/>
      <c r="I790" s="30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s="2" customFormat="1">
      <c r="A791" s="7"/>
      <c r="B791" s="11"/>
      <c r="C791" s="7"/>
      <c r="D791" s="7"/>
      <c r="E791" s="7"/>
      <c r="F791" s="7"/>
      <c r="G791" s="7"/>
      <c r="H791" s="7"/>
      <c r="I791" s="30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s="2" customFormat="1">
      <c r="A792" s="7"/>
      <c r="B792" s="11"/>
      <c r="C792" s="7"/>
      <c r="D792" s="7"/>
      <c r="E792" s="7"/>
      <c r="F792" s="7"/>
      <c r="G792" s="7"/>
      <c r="H792" s="7"/>
      <c r="I792" s="30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s="2" customFormat="1">
      <c r="A793" s="7"/>
      <c r="B793" s="11"/>
      <c r="C793" s="7"/>
      <c r="D793" s="7"/>
      <c r="E793" s="7"/>
      <c r="F793" s="7"/>
      <c r="G793" s="7"/>
      <c r="H793" s="7"/>
      <c r="I793" s="30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s="2" customFormat="1">
      <c r="A794" s="7"/>
      <c r="B794" s="11"/>
      <c r="C794" s="7"/>
      <c r="D794" s="7"/>
      <c r="E794" s="7"/>
      <c r="F794" s="7"/>
      <c r="G794" s="7"/>
      <c r="H794" s="7"/>
      <c r="I794" s="30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s="2" customFormat="1">
      <c r="A795" s="7"/>
      <c r="B795" s="11"/>
      <c r="C795" s="7"/>
      <c r="D795" s="7"/>
      <c r="E795" s="7"/>
      <c r="F795" s="7"/>
      <c r="G795" s="7"/>
      <c r="H795" s="7"/>
      <c r="I795" s="30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s="2" customFormat="1">
      <c r="A796" s="7"/>
      <c r="B796" s="11"/>
      <c r="C796" s="7"/>
      <c r="D796" s="7"/>
      <c r="E796" s="7"/>
      <c r="F796" s="7"/>
      <c r="G796" s="7"/>
      <c r="H796" s="7"/>
      <c r="I796" s="30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s="2" customFormat="1">
      <c r="A797" s="7"/>
      <c r="B797" s="11"/>
      <c r="C797" s="7"/>
      <c r="D797" s="7"/>
      <c r="E797" s="7"/>
      <c r="F797" s="7"/>
      <c r="G797" s="7"/>
      <c r="H797" s="7"/>
      <c r="I797" s="30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s="2" customFormat="1">
      <c r="A798" s="7"/>
      <c r="B798" s="11"/>
      <c r="C798" s="7"/>
      <c r="D798" s="7"/>
      <c r="E798" s="7"/>
      <c r="F798" s="7"/>
      <c r="G798" s="7"/>
      <c r="H798" s="7"/>
      <c r="I798" s="307"/>
      <c r="J798" s="7"/>
      <c r="K798" s="7"/>
      <c r="L798" s="7"/>
      <c r="M798" s="7"/>
      <c r="N798" s="7"/>
      <c r="O798" s="7"/>
      <c r="P798" s="7"/>
      <c r="Q798" s="7"/>
      <c r="R798" s="7"/>
      <c r="S798" s="7"/>
      <c r="T798" s="7"/>
      <c r="U798" s="7"/>
      <c r="V798" s="7"/>
      <c r="W798" s="7"/>
      <c r="X798" s="7"/>
      <c r="Y798" s="7"/>
      <c r="Z798" s="7"/>
      <c r="AA798" s="7"/>
      <c r="AB798" s="7"/>
      <c r="AC798" s="7"/>
      <c r="AD798" s="7"/>
      <c r="AE798" s="7"/>
      <c r="AF798" s="7"/>
    </row>
  </sheetData>
  <sheetProtection sheet="1" formatCells="0" insertHyperlinks="0"/>
  <customSheetViews>
    <customSheetView guid="{9898321C-5773-4C97-A5B9-E49A60561EDA}" showRuler="0">
      <pane xSplit="1" ySplit="2" topLeftCell="B3" activePane="bottomRight" state="frozenSplit"/>
      <selection pane="bottomRight" activeCell="N18" sqref="N18"/>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1"/>
      <headerFooter alignWithMargins="0"/>
    </customSheetView>
    <customSheetView guid="{F1719629-EC13-44D1-9FC6-57123ECFF61A}" showRuler="0">
      <pane xSplit="1" ySplit="2" topLeftCell="B3" activePane="bottomRight" state="frozenSplit"/>
      <selection pane="bottomRight" activeCell="O14" sqref="O14"/>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2"/>
      <headerFooter alignWithMargins="0"/>
    </customSheetView>
  </customSheetViews>
  <mergeCells count="9">
    <mergeCell ref="B1:AF1"/>
    <mergeCell ref="AK20:AN20"/>
    <mergeCell ref="AR20:AU20"/>
    <mergeCell ref="K56:T56"/>
    <mergeCell ref="M54:O54"/>
    <mergeCell ref="K54:L54"/>
    <mergeCell ref="AI5:AV16"/>
    <mergeCell ref="AI24:AJ24"/>
    <mergeCell ref="AI18:AJ18"/>
  </mergeCells>
  <phoneticPr fontId="3" type="noConversion"/>
  <conditionalFormatting sqref="B3:AF51">
    <cfRule type="cellIs" priority="1" stopIfTrue="1" operator="notEqual">
      <formula>0</formula>
    </cfRule>
    <cfRule type="expression" dxfId="51" priority="2" stopIfTrue="1">
      <formula>OR(WEEKDAY(B$2)=1,WEEKDAY(B$2)=7)</formula>
    </cfRule>
    <cfRule type="expression" dxfId="50" priority="3" stopIfTrue="1">
      <formula>B$2=TODAY()</formula>
    </cfRule>
  </conditionalFormatting>
  <conditionalFormatting sqref="B2:AF2">
    <cfRule type="cellIs" dxfId="49" priority="4" stopIfTrue="1" operator="equal">
      <formula>TODAY()</formula>
    </cfRule>
  </conditionalFormatting>
  <pageMargins left="0.75" right="0.75" top="1" bottom="1" header="0.5" footer="0.5"/>
  <pageSetup paperSize="9" scale="79" orientation="portrait" horizontalDpi="200" verticalDpi="200" r:id="rId3"/>
  <headerFooter alignWithMargins="0"/>
  <rowBreaks count="1" manualBreakCount="1">
    <brk id="51" max="16383" man="1"/>
  </rowBreaks>
  <colBreaks count="1" manualBreakCount="1">
    <brk id="32" max="1048575" man="1"/>
  </colBreaks>
  <drawing r:id="rId4"/>
  <legacyDrawing r:id="rId5"/>
  <mc:AlternateContent xmlns:mc="http://schemas.openxmlformats.org/markup-compatibility/2006">
    <mc:Choice Requires="x14">
      <controls>
        <mc:AlternateContent xmlns:mc="http://schemas.openxmlformats.org/markup-compatibility/2006">
          <mc:Choice Requires="x14">
            <control shapeId="66561" r:id="rId6" name="Button 1">
              <controlPr defaultSize="0" print="0" autoFill="0" autoPict="0" macro="[0]!procurar">
                <anchor moveWithCells="1" sizeWithCells="1">
                  <from>
                    <xdr:col>36</xdr:col>
                    <xdr:colOff>28575</xdr:colOff>
                    <xdr:row>31</xdr:row>
                    <xdr:rowOff>76200</xdr:rowOff>
                  </from>
                  <to>
                    <xdr:col>45</xdr:col>
                    <xdr:colOff>66675</xdr:colOff>
                    <xdr:row>35</xdr:row>
                    <xdr:rowOff>0</xdr:rowOff>
                  </to>
                </anchor>
              </controlPr>
            </control>
          </mc:Choice>
        </mc:AlternateContent>
      </controls>
    </mc:Choice>
  </mc:AlternateConten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9">
    <tabColor indexed="11"/>
  </sheetPr>
  <dimension ref="A1:FK798"/>
  <sheetViews>
    <sheetView zoomScaleNormal="100" workbookViewId="0">
      <pane xSplit="1" ySplit="2" topLeftCell="B15" activePane="bottomRight" state="frozenSplit"/>
      <selection activeCell="G23" sqref="G23"/>
      <selection pane="topRight" activeCell="G23" sqref="G23"/>
      <selection pane="bottomLeft" activeCell="G23" sqref="G23"/>
      <selection pane="bottomRight" activeCell="AF24" sqref="AF24"/>
    </sheetView>
  </sheetViews>
  <sheetFormatPr defaultColWidth="3.28515625" defaultRowHeight="12.75"/>
  <cols>
    <col min="1" max="1" width="6.85546875" style="7" customWidth="1"/>
    <col min="2" max="2" width="3.28515625" style="11"/>
    <col min="3" max="3" width="4" style="7" bestFit="1" customWidth="1"/>
    <col min="4" max="33" width="3.28515625" style="7"/>
    <col min="34" max="34" width="3.28515625" style="7" customWidth="1"/>
    <col min="35" max="16384" width="3.28515625" style="7"/>
  </cols>
  <sheetData>
    <row r="1" spans="1:167" s="2" customFormat="1" ht="13.5" thickBot="1">
      <c r="A1" s="1">
        <v>2018</v>
      </c>
      <c r="B1" s="678" t="str">
        <f ca="1">LEFT(RIGHT(CELL("filename",D9),LEN(CELL("filename",D9))-FIND("]",CELL("filename",D9))),MIN(FIND({1;2;3;4;5;6;7;8;9;0},RIGHT(CELL("filename",D9),LEN(CELL("filename",D9))-FIND("]",CELL("filename",D9)))&amp;1234567890))-1)</f>
        <v>Fevereiro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2">
        <f ca="1">IF($B$1="Janeiro",1,IF($B$1="Fevereiro",2,IF($B$1="Março",3,IF($B$1="Abril",4,IF($B$1="Maio",5,IF($B$1="Junho",6,""))))))</f>
        <v>2</v>
      </c>
      <c r="AH1" s="2" t="str">
        <f ca="1">IF($B$1="Julho",7,IF($B$1="Agosto",8,IF($B$1="Setembro",9,IF($B$1="Outubro",10,IF($B$1="Novembro",11,IF($B$1="Dezembro",12,""))))))</f>
        <v/>
      </c>
    </row>
    <row r="2" spans="1:167" s="2" customFormat="1" ht="13.5" thickBot="1">
      <c r="A2" s="1" t="str">
        <f ca="1">CONCATENATE(AG1,AH1)</f>
        <v>2</v>
      </c>
      <c r="B2" s="10">
        <f ca="1">DATE($A$1,$A$2,1)</f>
        <v>43132</v>
      </c>
      <c r="C2" s="10">
        <f t="shared" ref="C2:AE2" ca="1" si="0">B2+1</f>
        <v>43133</v>
      </c>
      <c r="D2" s="10">
        <f t="shared" ca="1" si="0"/>
        <v>43134</v>
      </c>
      <c r="E2" s="10">
        <f t="shared" ca="1" si="0"/>
        <v>43135</v>
      </c>
      <c r="F2" s="10">
        <f t="shared" ca="1" si="0"/>
        <v>43136</v>
      </c>
      <c r="G2" s="10">
        <f t="shared" ca="1" si="0"/>
        <v>43137</v>
      </c>
      <c r="H2" s="10">
        <f t="shared" ca="1" si="0"/>
        <v>43138</v>
      </c>
      <c r="I2" s="10">
        <f t="shared" ca="1" si="0"/>
        <v>43139</v>
      </c>
      <c r="J2" s="10">
        <f t="shared" ca="1" si="0"/>
        <v>43140</v>
      </c>
      <c r="K2" s="10">
        <f t="shared" ca="1" si="0"/>
        <v>43141</v>
      </c>
      <c r="L2" s="10">
        <f t="shared" ca="1" si="0"/>
        <v>43142</v>
      </c>
      <c r="M2" s="10">
        <f t="shared" ca="1" si="0"/>
        <v>43143</v>
      </c>
      <c r="N2" s="10">
        <f t="shared" ca="1" si="0"/>
        <v>43144</v>
      </c>
      <c r="O2" s="10">
        <f t="shared" ca="1" si="0"/>
        <v>43145</v>
      </c>
      <c r="P2" s="10">
        <f t="shared" ca="1" si="0"/>
        <v>43146</v>
      </c>
      <c r="Q2" s="10">
        <f t="shared" ca="1" si="0"/>
        <v>43147</v>
      </c>
      <c r="R2" s="10">
        <f t="shared" ca="1" si="0"/>
        <v>43148</v>
      </c>
      <c r="S2" s="10">
        <f t="shared" ca="1" si="0"/>
        <v>43149</v>
      </c>
      <c r="T2" s="10">
        <f t="shared" ca="1" si="0"/>
        <v>43150</v>
      </c>
      <c r="U2" s="10">
        <f t="shared" ca="1" si="0"/>
        <v>43151</v>
      </c>
      <c r="V2" s="10">
        <f t="shared" ca="1" si="0"/>
        <v>43152</v>
      </c>
      <c r="W2" s="10">
        <f t="shared" ca="1" si="0"/>
        <v>43153</v>
      </c>
      <c r="X2" s="10">
        <f t="shared" ca="1" si="0"/>
        <v>43154</v>
      </c>
      <c r="Y2" s="10">
        <f t="shared" ca="1" si="0"/>
        <v>43155</v>
      </c>
      <c r="Z2" s="10">
        <f t="shared" ca="1" si="0"/>
        <v>43156</v>
      </c>
      <c r="AA2" s="10">
        <f t="shared" ca="1" si="0"/>
        <v>43157</v>
      </c>
      <c r="AB2" s="10">
        <f t="shared" ca="1" si="0"/>
        <v>43158</v>
      </c>
      <c r="AC2" s="10">
        <f t="shared" ca="1" si="0"/>
        <v>43159</v>
      </c>
      <c r="AD2" s="15">
        <f t="shared" ca="1" si="0"/>
        <v>43160</v>
      </c>
      <c r="AE2" s="15">
        <f t="shared" ca="1" si="0"/>
        <v>43161</v>
      </c>
      <c r="AF2" s="15">
        <v>31</v>
      </c>
    </row>
    <row r="3" spans="1:167" s="2" customFormat="1">
      <c r="A3" s="3">
        <v>0.33333333333333331</v>
      </c>
      <c r="B3" s="130" t="s">
        <v>121</v>
      </c>
      <c r="C3" s="25"/>
      <c r="D3" s="28">
        <v>9</v>
      </c>
      <c r="E3" s="25"/>
      <c r="F3" s="30">
        <v>2</v>
      </c>
      <c r="G3" s="24"/>
      <c r="H3" s="24"/>
      <c r="I3" s="30" t="s">
        <v>121</v>
      </c>
      <c r="J3" s="30" t="s">
        <v>121</v>
      </c>
      <c r="K3" s="24"/>
      <c r="L3" s="24"/>
      <c r="M3" s="24"/>
      <c r="N3" s="17"/>
      <c r="O3" s="24"/>
      <c r="P3" s="24"/>
      <c r="Q3" s="24"/>
      <c r="R3" s="24"/>
      <c r="S3" s="24"/>
      <c r="T3" s="24"/>
      <c r="U3" s="24"/>
      <c r="V3" s="24"/>
      <c r="W3" s="24"/>
      <c r="X3" s="30">
        <v>7</v>
      </c>
      <c r="Y3" s="24"/>
      <c r="Z3" s="24"/>
      <c r="AA3" s="30">
        <v>4</v>
      </c>
      <c r="AB3" s="24"/>
      <c r="AC3" s="24"/>
      <c r="AD3" s="17"/>
      <c r="AE3" s="17"/>
      <c r="AF3" s="17"/>
      <c r="AM3" s="4"/>
      <c r="AN3" s="4"/>
      <c r="AO3" s="4"/>
      <c r="BH3" s="4"/>
      <c r="BI3" s="4"/>
      <c r="BJ3" s="4"/>
      <c r="CC3" s="4"/>
      <c r="CD3" s="4"/>
      <c r="CE3" s="4"/>
      <c r="CX3" s="4"/>
      <c r="CY3" s="4"/>
      <c r="CZ3" s="4"/>
      <c r="DS3" s="4"/>
      <c r="DT3" s="4"/>
      <c r="DU3" s="4"/>
      <c r="EN3" s="4"/>
      <c r="EO3" s="4"/>
      <c r="EP3" s="4"/>
      <c r="FI3" s="4"/>
      <c r="FJ3" s="4"/>
      <c r="FK3" s="4"/>
    </row>
    <row r="4" spans="1:167" s="2" customFormat="1">
      <c r="A4" s="5">
        <v>0.34375</v>
      </c>
      <c r="B4" s="25"/>
      <c r="C4" s="130">
        <v>431</v>
      </c>
      <c r="D4" s="25"/>
      <c r="E4" s="25"/>
      <c r="F4" s="25"/>
      <c r="G4" s="25"/>
      <c r="H4" s="25"/>
      <c r="I4" s="25"/>
      <c r="J4" s="25"/>
      <c r="K4" s="25"/>
      <c r="L4" s="25"/>
      <c r="M4" s="25"/>
      <c r="N4" s="19"/>
      <c r="O4" s="25"/>
      <c r="P4" s="25"/>
      <c r="Q4" s="25"/>
      <c r="R4" s="25"/>
      <c r="S4" s="25"/>
      <c r="T4" s="25"/>
      <c r="U4" s="25"/>
      <c r="V4" s="25"/>
      <c r="W4" s="25"/>
      <c r="X4" s="25"/>
      <c r="Y4" s="25"/>
      <c r="Z4" s="25"/>
      <c r="AA4" s="28">
        <v>3</v>
      </c>
      <c r="AB4" s="25"/>
      <c r="AC4" s="25"/>
      <c r="AD4" s="19"/>
      <c r="AE4" s="19"/>
      <c r="AF4" s="19"/>
      <c r="AM4" s="4"/>
      <c r="AN4" s="4"/>
      <c r="AO4" s="4"/>
      <c r="BH4" s="4"/>
      <c r="BI4" s="4"/>
      <c r="BJ4" s="4"/>
      <c r="CC4" s="4"/>
      <c r="CD4" s="4"/>
      <c r="CE4" s="4"/>
      <c r="CX4" s="4"/>
      <c r="CY4" s="4"/>
      <c r="CZ4" s="4"/>
      <c r="DS4" s="4"/>
      <c r="DT4" s="4"/>
      <c r="DU4" s="4"/>
      <c r="EN4" s="4"/>
      <c r="EO4" s="4"/>
      <c r="EP4" s="4"/>
      <c r="FI4" s="4"/>
      <c r="FJ4" s="4"/>
      <c r="FK4" s="4"/>
    </row>
    <row r="5" spans="1:167" s="2" customFormat="1" ht="12.75" customHeight="1">
      <c r="A5" s="5">
        <v>0.35416666666666669</v>
      </c>
      <c r="B5" s="25"/>
      <c r="C5" s="25"/>
      <c r="D5" s="25"/>
      <c r="E5" s="28">
        <v>3</v>
      </c>
      <c r="F5" s="28">
        <v>3</v>
      </c>
      <c r="G5" s="28">
        <v>3</v>
      </c>
      <c r="H5" s="25"/>
      <c r="I5" s="25"/>
      <c r="J5" s="28">
        <v>3</v>
      </c>
      <c r="K5" s="25"/>
      <c r="L5" s="25"/>
      <c r="M5" s="25"/>
      <c r="N5" s="19"/>
      <c r="O5" s="25"/>
      <c r="P5" s="25"/>
      <c r="Q5" s="25"/>
      <c r="R5" s="25"/>
      <c r="S5" s="25"/>
      <c r="T5" s="25"/>
      <c r="U5" s="25"/>
      <c r="V5" s="25"/>
      <c r="W5" s="25"/>
      <c r="X5" s="25"/>
      <c r="Y5" s="25"/>
      <c r="Z5" s="25"/>
      <c r="AA5" s="28">
        <v>5</v>
      </c>
      <c r="AB5" s="28">
        <v>1</v>
      </c>
      <c r="AC5" s="25"/>
      <c r="AD5" s="19"/>
      <c r="AE5" s="19"/>
      <c r="AF5" s="19"/>
      <c r="AI5" s="682" t="s">
        <v>117</v>
      </c>
      <c r="AJ5" s="682"/>
      <c r="AK5" s="682"/>
      <c r="AL5" s="682"/>
      <c r="AM5" s="682"/>
      <c r="AN5" s="682"/>
      <c r="AO5" s="682"/>
      <c r="AP5" s="682"/>
      <c r="AQ5" s="682"/>
      <c r="AR5" s="682"/>
      <c r="AS5" s="682"/>
      <c r="AT5" s="682"/>
      <c r="AU5" s="682"/>
      <c r="AV5" s="682"/>
      <c r="BH5" s="4"/>
      <c r="BI5" s="4"/>
      <c r="BJ5" s="4"/>
      <c r="CC5" s="4"/>
      <c r="CD5" s="4"/>
      <c r="CE5" s="4"/>
      <c r="CX5" s="4"/>
      <c r="CY5" s="4"/>
      <c r="CZ5" s="4"/>
      <c r="DS5" s="4"/>
      <c r="DT5" s="4"/>
      <c r="DU5" s="4"/>
      <c r="EN5" s="4"/>
      <c r="EO5" s="4"/>
      <c r="EP5" s="4"/>
      <c r="FI5" s="4"/>
      <c r="FJ5" s="4"/>
      <c r="FK5" s="4"/>
    </row>
    <row r="6" spans="1:167" s="2" customFormat="1">
      <c r="A6" s="5">
        <v>0.36458333333333331</v>
      </c>
      <c r="B6" s="25"/>
      <c r="C6" s="25"/>
      <c r="D6" s="25"/>
      <c r="E6" s="25"/>
      <c r="F6" s="25"/>
      <c r="G6" s="25"/>
      <c r="H6" s="25"/>
      <c r="I6" s="25"/>
      <c r="J6" s="25"/>
      <c r="K6" s="25"/>
      <c r="L6" s="25"/>
      <c r="M6" s="25"/>
      <c r="N6" s="19"/>
      <c r="O6" s="25"/>
      <c r="P6" s="25"/>
      <c r="Q6" s="25"/>
      <c r="R6" s="25"/>
      <c r="S6" s="25"/>
      <c r="T6" s="25"/>
      <c r="U6" s="25"/>
      <c r="V6" s="25"/>
      <c r="W6" s="25"/>
      <c r="X6" s="25"/>
      <c r="Y6" s="25"/>
      <c r="Z6" s="25"/>
      <c r="AA6" s="25"/>
      <c r="AB6" s="25"/>
      <c r="AC6" s="25"/>
      <c r="AD6" s="19"/>
      <c r="AE6" s="19"/>
      <c r="AF6" s="19"/>
      <c r="AI6" s="682"/>
      <c r="AJ6" s="682"/>
      <c r="AK6" s="682"/>
      <c r="AL6" s="682"/>
      <c r="AM6" s="682"/>
      <c r="AN6" s="682"/>
      <c r="AO6" s="682"/>
      <c r="AP6" s="682"/>
      <c r="AQ6" s="682"/>
      <c r="AR6" s="682"/>
      <c r="AS6" s="682"/>
      <c r="AT6" s="682"/>
      <c r="AU6" s="682"/>
      <c r="AV6" s="682"/>
      <c r="BH6" s="4"/>
      <c r="BI6" s="4"/>
      <c r="BJ6" s="4"/>
      <c r="CC6" s="4"/>
      <c r="CD6" s="4"/>
      <c r="CE6" s="4"/>
      <c r="CX6" s="4"/>
      <c r="CY6" s="4"/>
      <c r="CZ6" s="4"/>
      <c r="DS6" s="4"/>
      <c r="DT6" s="4"/>
      <c r="DU6" s="4"/>
      <c r="EN6" s="4"/>
      <c r="EO6" s="4"/>
      <c r="EP6" s="4"/>
      <c r="FI6" s="4"/>
      <c r="FJ6" s="4"/>
      <c r="FK6" s="4"/>
    </row>
    <row r="7" spans="1:167" s="2" customFormat="1">
      <c r="A7" s="5">
        <v>0.375</v>
      </c>
      <c r="B7" s="25"/>
      <c r="C7" s="25"/>
      <c r="D7" s="25"/>
      <c r="E7" s="25"/>
      <c r="F7" s="28">
        <v>7</v>
      </c>
      <c r="G7" s="28">
        <v>7</v>
      </c>
      <c r="H7" s="28">
        <v>2</v>
      </c>
      <c r="I7" s="25"/>
      <c r="J7" s="28">
        <v>5</v>
      </c>
      <c r="K7" s="25"/>
      <c r="L7" s="25"/>
      <c r="M7" s="25"/>
      <c r="N7" s="19"/>
      <c r="O7" s="25"/>
      <c r="P7" s="25"/>
      <c r="Q7" s="25"/>
      <c r="R7" s="25"/>
      <c r="S7" s="25"/>
      <c r="T7" s="25"/>
      <c r="U7" s="25"/>
      <c r="V7" s="25"/>
      <c r="W7" s="25"/>
      <c r="X7" s="25"/>
      <c r="Y7" s="25"/>
      <c r="Z7" s="25"/>
      <c r="AA7" s="25"/>
      <c r="AB7" s="25"/>
      <c r="AC7" s="25"/>
      <c r="AD7" s="19"/>
      <c r="AE7" s="19"/>
      <c r="AF7" s="19"/>
      <c r="AI7" s="682"/>
      <c r="AJ7" s="682"/>
      <c r="AK7" s="682"/>
      <c r="AL7" s="682"/>
      <c r="AM7" s="682"/>
      <c r="AN7" s="682"/>
      <c r="AO7" s="682"/>
      <c r="AP7" s="682"/>
      <c r="AQ7" s="682"/>
      <c r="AR7" s="682"/>
      <c r="AS7" s="682"/>
      <c r="AT7" s="682"/>
      <c r="AU7" s="682"/>
      <c r="AV7" s="682"/>
      <c r="BH7" s="4"/>
      <c r="BI7" s="4"/>
      <c r="BJ7" s="4"/>
      <c r="CC7" s="4"/>
      <c r="CD7" s="4"/>
      <c r="CE7" s="4"/>
      <c r="CX7" s="4"/>
      <c r="CY7" s="4"/>
      <c r="CZ7" s="4"/>
      <c r="DS7" s="4"/>
      <c r="DT7" s="4"/>
      <c r="DU7" s="4"/>
      <c r="EN7" s="4"/>
      <c r="EO7" s="4"/>
      <c r="EP7" s="4"/>
      <c r="FI7" s="4"/>
      <c r="FJ7" s="4"/>
      <c r="FK7" s="4"/>
    </row>
    <row r="8" spans="1:167" s="2" customFormat="1">
      <c r="A8" s="5">
        <v>0.38541666666666702</v>
      </c>
      <c r="B8" s="25"/>
      <c r="C8" s="25"/>
      <c r="D8" s="25"/>
      <c r="E8" s="25"/>
      <c r="F8" s="25"/>
      <c r="G8" s="25"/>
      <c r="H8" s="25"/>
      <c r="I8" s="25"/>
      <c r="J8" s="25"/>
      <c r="K8" s="25"/>
      <c r="L8" s="25"/>
      <c r="M8" s="25"/>
      <c r="N8" s="19"/>
      <c r="O8" s="25"/>
      <c r="P8" s="25"/>
      <c r="Q8" s="25"/>
      <c r="R8" s="25"/>
      <c r="S8" s="25"/>
      <c r="T8" s="25"/>
      <c r="U8" s="25"/>
      <c r="V8" s="25"/>
      <c r="W8" s="28">
        <v>7</v>
      </c>
      <c r="X8" s="25"/>
      <c r="Y8" s="25"/>
      <c r="Z8" s="25"/>
      <c r="AA8" s="28">
        <v>3</v>
      </c>
      <c r="AB8" s="25"/>
      <c r="AC8" s="25"/>
      <c r="AD8" s="19"/>
      <c r="AE8" s="19"/>
      <c r="AF8" s="19"/>
      <c r="AI8" s="682"/>
      <c r="AJ8" s="682"/>
      <c r="AK8" s="682"/>
      <c r="AL8" s="682"/>
      <c r="AM8" s="682"/>
      <c r="AN8" s="682"/>
      <c r="AO8" s="682"/>
      <c r="AP8" s="682"/>
      <c r="AQ8" s="682"/>
      <c r="AR8" s="682"/>
      <c r="AS8" s="682"/>
      <c r="AT8" s="682"/>
      <c r="AU8" s="682"/>
      <c r="AV8" s="682"/>
      <c r="BH8" s="4"/>
      <c r="BI8" s="4"/>
      <c r="BJ8" s="4"/>
      <c r="CC8" s="4"/>
      <c r="CD8" s="4"/>
      <c r="CE8" s="4"/>
      <c r="CX8" s="4"/>
      <c r="CY8" s="4"/>
      <c r="CZ8" s="4"/>
      <c r="DS8" s="4"/>
      <c r="DT8" s="4"/>
      <c r="DU8" s="4"/>
      <c r="EN8" s="4"/>
      <c r="EO8" s="4"/>
      <c r="EP8" s="4"/>
      <c r="FI8" s="4"/>
      <c r="FJ8" s="4"/>
      <c r="FK8" s="4"/>
    </row>
    <row r="9" spans="1:167" s="2" customFormat="1">
      <c r="A9" s="5">
        <v>0.39583333333333298</v>
      </c>
      <c r="B9" s="25"/>
      <c r="C9" s="25"/>
      <c r="D9" s="25"/>
      <c r="E9" s="25"/>
      <c r="F9" s="25"/>
      <c r="G9" s="25"/>
      <c r="H9" s="25"/>
      <c r="I9" s="25"/>
      <c r="J9" s="25"/>
      <c r="K9" s="25"/>
      <c r="L9" s="126"/>
      <c r="M9" s="25"/>
      <c r="N9" s="19"/>
      <c r="O9" s="25"/>
      <c r="P9" s="25"/>
      <c r="Q9" s="25"/>
      <c r="R9" s="25"/>
      <c r="S9" s="25"/>
      <c r="T9" s="25"/>
      <c r="U9" s="25"/>
      <c r="V9" s="25"/>
      <c r="W9" s="25"/>
      <c r="X9" s="25"/>
      <c r="Y9" s="25"/>
      <c r="Z9" s="25"/>
      <c r="AA9" s="25"/>
      <c r="AB9" s="28" t="s">
        <v>121</v>
      </c>
      <c r="AC9" s="25"/>
      <c r="AD9" s="19"/>
      <c r="AE9" s="19"/>
      <c r="AF9" s="19"/>
      <c r="AI9" s="682"/>
      <c r="AJ9" s="682"/>
      <c r="AK9" s="682"/>
      <c r="AL9" s="682"/>
      <c r="AM9" s="682"/>
      <c r="AN9" s="682"/>
      <c r="AO9" s="682"/>
      <c r="AP9" s="682"/>
      <c r="AQ9" s="682"/>
      <c r="AR9" s="682"/>
      <c r="AS9" s="682"/>
      <c r="AT9" s="682"/>
      <c r="AU9" s="682"/>
      <c r="AV9" s="682"/>
      <c r="BH9" s="4"/>
      <c r="BI9" s="4"/>
      <c r="BJ9" s="4"/>
      <c r="CC9" s="4"/>
      <c r="CD9" s="4"/>
      <c r="CE9" s="4"/>
      <c r="CX9" s="4"/>
      <c r="CY9" s="4"/>
      <c r="CZ9" s="4"/>
      <c r="DS9" s="4"/>
      <c r="DT9" s="4"/>
      <c r="DU9" s="4"/>
      <c r="EN9" s="4"/>
      <c r="EO9" s="4"/>
      <c r="EP9" s="4"/>
      <c r="FI9" s="4"/>
      <c r="FJ9" s="4"/>
      <c r="FK9" s="4"/>
    </row>
    <row r="10" spans="1:167" s="2" customFormat="1">
      <c r="A10" s="5">
        <v>0.40625</v>
      </c>
      <c r="B10" s="25"/>
      <c r="C10" s="25"/>
      <c r="D10" s="25"/>
      <c r="E10" s="25"/>
      <c r="F10" s="25"/>
      <c r="G10" s="25"/>
      <c r="H10" s="25"/>
      <c r="I10" s="25"/>
      <c r="J10" s="25"/>
      <c r="K10" s="25"/>
      <c r="L10" s="128"/>
      <c r="M10" s="25"/>
      <c r="N10" s="19"/>
      <c r="O10" s="25"/>
      <c r="P10" s="25"/>
      <c r="Q10" s="25"/>
      <c r="R10" s="25"/>
      <c r="S10" s="25"/>
      <c r="T10" s="25"/>
      <c r="U10" s="25"/>
      <c r="V10" s="25"/>
      <c r="W10" s="25"/>
      <c r="X10" s="25"/>
      <c r="Y10" s="25"/>
      <c r="Z10" s="25"/>
      <c r="AA10" s="25"/>
      <c r="AB10" s="25"/>
      <c r="AC10" s="25"/>
      <c r="AD10" s="19"/>
      <c r="AE10" s="19"/>
      <c r="AF10" s="19"/>
      <c r="AI10" s="682"/>
      <c r="AJ10" s="682"/>
      <c r="AK10" s="682"/>
      <c r="AL10" s="682"/>
      <c r="AM10" s="682"/>
      <c r="AN10" s="682"/>
      <c r="AO10" s="682"/>
      <c r="AP10" s="682"/>
      <c r="AQ10" s="682"/>
      <c r="AR10" s="682"/>
      <c r="AS10" s="682"/>
      <c r="AT10" s="682"/>
      <c r="AU10" s="682"/>
      <c r="AV10" s="682"/>
      <c r="BH10" s="4"/>
      <c r="BI10" s="4"/>
      <c r="BJ10" s="4"/>
      <c r="CC10" s="4"/>
      <c r="CD10" s="4"/>
      <c r="CE10" s="4"/>
      <c r="CX10" s="4"/>
      <c r="CY10" s="4"/>
      <c r="CZ10" s="4"/>
      <c r="DS10" s="4"/>
      <c r="DT10" s="4"/>
      <c r="DU10" s="4"/>
      <c r="EN10" s="4"/>
      <c r="EO10" s="4"/>
      <c r="EP10" s="4"/>
      <c r="FI10" s="4"/>
      <c r="FJ10" s="4"/>
      <c r="FK10" s="4"/>
    </row>
    <row r="11" spans="1:167" s="2" customFormat="1">
      <c r="A11" s="5">
        <v>0.41666666666666702</v>
      </c>
      <c r="B11" s="28" t="s">
        <v>121</v>
      </c>
      <c r="C11" s="25"/>
      <c r="D11" s="25"/>
      <c r="E11" s="25"/>
      <c r="F11" s="25"/>
      <c r="G11" s="25"/>
      <c r="H11" s="25"/>
      <c r="I11" s="28">
        <v>32</v>
      </c>
      <c r="J11" s="25"/>
      <c r="K11" s="25"/>
      <c r="L11" s="25"/>
      <c r="M11" s="25"/>
      <c r="N11" s="19"/>
      <c r="O11" s="25"/>
      <c r="P11" s="25"/>
      <c r="Q11" s="25"/>
      <c r="R11" s="25"/>
      <c r="S11" s="25"/>
      <c r="T11" s="25"/>
      <c r="U11" s="25"/>
      <c r="V11" s="25"/>
      <c r="W11" s="25"/>
      <c r="X11" s="25"/>
      <c r="Y11" s="25"/>
      <c r="Z11" s="25"/>
      <c r="AA11" s="25"/>
      <c r="AB11" s="25"/>
      <c r="AC11" s="25"/>
      <c r="AD11" s="19"/>
      <c r="AE11" s="19"/>
      <c r="AF11" s="19"/>
      <c r="AI11" s="682"/>
      <c r="AJ11" s="682"/>
      <c r="AK11" s="682"/>
      <c r="AL11" s="682"/>
      <c r="AM11" s="682"/>
      <c r="AN11" s="682"/>
      <c r="AO11" s="682"/>
      <c r="AP11" s="682"/>
      <c r="AQ11" s="682"/>
      <c r="AR11" s="682"/>
      <c r="AS11" s="682"/>
      <c r="AT11" s="682"/>
      <c r="AU11" s="682"/>
      <c r="AV11" s="682"/>
      <c r="BH11" s="4"/>
      <c r="BI11" s="4"/>
      <c r="BJ11" s="4"/>
      <c r="CC11" s="4"/>
      <c r="CD11" s="4"/>
      <c r="CE11" s="4"/>
      <c r="CX11" s="4"/>
      <c r="CY11" s="4"/>
      <c r="CZ11" s="4"/>
      <c r="DS11" s="4"/>
      <c r="DT11" s="4"/>
      <c r="DU11" s="4"/>
      <c r="EN11" s="4"/>
      <c r="EO11" s="4"/>
      <c r="EP11" s="4"/>
      <c r="FI11" s="4"/>
      <c r="FJ11" s="4"/>
      <c r="FK11" s="4"/>
    </row>
    <row r="12" spans="1:167" s="2" customFormat="1">
      <c r="A12" s="5">
        <v>0.42708333333333298</v>
      </c>
      <c r="B12" s="25"/>
      <c r="C12" s="25"/>
      <c r="D12" s="25"/>
      <c r="E12" s="25"/>
      <c r="F12" s="25"/>
      <c r="G12" s="25"/>
      <c r="H12" s="25"/>
      <c r="I12" s="25"/>
      <c r="J12" s="25"/>
      <c r="K12" s="25"/>
      <c r="L12" s="25"/>
      <c r="M12" s="25"/>
      <c r="N12" s="19"/>
      <c r="O12" s="25"/>
      <c r="P12" s="25"/>
      <c r="Q12" s="25"/>
      <c r="R12" s="25"/>
      <c r="S12" s="25"/>
      <c r="T12" s="25"/>
      <c r="U12" s="25"/>
      <c r="V12" s="25"/>
      <c r="W12" s="25"/>
      <c r="X12" s="25"/>
      <c r="Y12" s="25"/>
      <c r="Z12" s="25"/>
      <c r="AA12" s="25"/>
      <c r="AB12" s="25"/>
      <c r="AC12" s="25"/>
      <c r="AD12" s="19"/>
      <c r="AE12" s="19"/>
      <c r="AF12" s="19"/>
      <c r="AI12" s="682"/>
      <c r="AJ12" s="682"/>
      <c r="AK12" s="682"/>
      <c r="AL12" s="682"/>
      <c r="AM12" s="682"/>
      <c r="AN12" s="682"/>
      <c r="AO12" s="682"/>
      <c r="AP12" s="682"/>
      <c r="AQ12" s="682"/>
      <c r="AR12" s="682"/>
      <c r="AS12" s="682"/>
      <c r="AT12" s="682"/>
      <c r="AU12" s="682"/>
      <c r="AV12" s="682"/>
      <c r="BH12" s="4"/>
      <c r="BI12" s="4"/>
      <c r="BJ12" s="4"/>
      <c r="CC12" s="4"/>
      <c r="CD12" s="4"/>
      <c r="CE12" s="4"/>
      <c r="CX12" s="4"/>
      <c r="CY12" s="4"/>
      <c r="CZ12" s="4"/>
      <c r="DS12" s="4"/>
      <c r="DT12" s="4"/>
      <c r="DU12" s="4"/>
      <c r="EN12" s="4"/>
      <c r="EO12" s="4"/>
      <c r="EP12" s="4"/>
      <c r="FI12" s="4"/>
      <c r="FJ12" s="4"/>
      <c r="FK12" s="4"/>
    </row>
    <row r="13" spans="1:167" s="2" customFormat="1">
      <c r="A13" s="5">
        <v>0.4375</v>
      </c>
      <c r="B13" s="25"/>
      <c r="C13" s="25"/>
      <c r="D13" s="25"/>
      <c r="E13" s="25"/>
      <c r="F13" s="25"/>
      <c r="G13" s="25"/>
      <c r="H13" s="25"/>
      <c r="I13" s="25"/>
      <c r="J13" s="25"/>
      <c r="K13" s="25"/>
      <c r="L13" s="25"/>
      <c r="M13" s="25"/>
      <c r="N13" s="19"/>
      <c r="O13" s="25"/>
      <c r="P13" s="25"/>
      <c r="Q13" s="25"/>
      <c r="R13" s="25"/>
      <c r="S13" s="25"/>
      <c r="T13" s="25"/>
      <c r="U13" s="25"/>
      <c r="V13" s="25"/>
      <c r="W13" s="25"/>
      <c r="X13" s="25"/>
      <c r="Y13" s="25"/>
      <c r="Z13" s="25"/>
      <c r="AA13" s="25"/>
      <c r="AB13" s="25"/>
      <c r="AC13" s="25"/>
      <c r="AD13" s="19"/>
      <c r="AE13" s="19"/>
      <c r="AF13" s="19"/>
      <c r="AI13" s="682"/>
      <c r="AJ13" s="682"/>
      <c r="AK13" s="682"/>
      <c r="AL13" s="682"/>
      <c r="AM13" s="682"/>
      <c r="AN13" s="682"/>
      <c r="AO13" s="682"/>
      <c r="AP13" s="682"/>
      <c r="AQ13" s="682"/>
      <c r="AR13" s="682"/>
      <c r="AS13" s="682"/>
      <c r="AT13" s="682"/>
      <c r="AU13" s="682"/>
      <c r="AV13" s="682"/>
      <c r="BH13" s="4"/>
      <c r="BI13" s="4"/>
      <c r="BJ13" s="4"/>
      <c r="CC13" s="4"/>
      <c r="CD13" s="4"/>
      <c r="CE13" s="4"/>
      <c r="CX13" s="4"/>
      <c r="CY13" s="4"/>
      <c r="CZ13" s="4"/>
      <c r="DS13" s="4"/>
      <c r="DT13" s="4"/>
      <c r="DU13" s="4"/>
      <c r="EN13" s="4"/>
      <c r="EO13" s="4"/>
      <c r="EP13" s="4"/>
      <c r="FI13" s="4"/>
      <c r="FJ13" s="4"/>
      <c r="FK13" s="4"/>
    </row>
    <row r="14" spans="1:167" s="2" customFormat="1">
      <c r="A14" s="5">
        <v>0.44791666666666702</v>
      </c>
      <c r="B14" s="25"/>
      <c r="C14" s="25"/>
      <c r="D14" s="25"/>
      <c r="E14" s="25"/>
      <c r="F14" s="25"/>
      <c r="G14" s="25"/>
      <c r="H14" s="25"/>
      <c r="I14" s="25"/>
      <c r="J14" s="25"/>
      <c r="K14" s="25"/>
      <c r="L14" s="25"/>
      <c r="M14" s="25"/>
      <c r="N14" s="19"/>
      <c r="O14" s="25"/>
      <c r="P14" s="25"/>
      <c r="Q14" s="25"/>
      <c r="R14" s="25"/>
      <c r="S14" s="25"/>
      <c r="T14" s="25"/>
      <c r="U14" s="25"/>
      <c r="V14" s="25"/>
      <c r="W14" s="25"/>
      <c r="X14" s="25"/>
      <c r="Y14" s="25"/>
      <c r="Z14" s="25"/>
      <c r="AA14" s="25"/>
      <c r="AB14" s="25"/>
      <c r="AC14" s="25"/>
      <c r="AD14" s="19"/>
      <c r="AE14" s="19"/>
      <c r="AF14" s="19"/>
      <c r="AI14" s="682"/>
      <c r="AJ14" s="682"/>
      <c r="AK14" s="682"/>
      <c r="AL14" s="682"/>
      <c r="AM14" s="682"/>
      <c r="AN14" s="682"/>
      <c r="AO14" s="682"/>
      <c r="AP14" s="682"/>
      <c r="AQ14" s="682"/>
      <c r="AR14" s="682"/>
      <c r="AS14" s="682"/>
      <c r="AT14" s="682"/>
      <c r="AU14" s="682"/>
      <c r="AV14" s="682"/>
      <c r="BH14" s="4"/>
      <c r="BI14" s="4"/>
      <c r="BJ14" s="4"/>
      <c r="CC14" s="4"/>
      <c r="CD14" s="4"/>
      <c r="CE14" s="4"/>
      <c r="CX14" s="4"/>
      <c r="CY14" s="4"/>
      <c r="CZ14" s="4"/>
      <c r="DS14" s="4"/>
      <c r="DT14" s="4"/>
      <c r="DU14" s="4"/>
      <c r="EN14" s="4"/>
      <c r="EO14" s="4"/>
      <c r="EP14" s="4"/>
      <c r="FI14" s="4"/>
      <c r="FJ14" s="4"/>
      <c r="FK14" s="4"/>
    </row>
    <row r="15" spans="1:167" s="2" customFormat="1">
      <c r="A15" s="5">
        <v>0.45833333333333298</v>
      </c>
      <c r="B15" s="26"/>
      <c r="C15" s="29">
        <v>3</v>
      </c>
      <c r="D15" s="26"/>
      <c r="E15" s="26"/>
      <c r="F15" s="26"/>
      <c r="G15" s="26"/>
      <c r="H15" s="26"/>
      <c r="I15" s="26"/>
      <c r="J15" s="25"/>
      <c r="K15" s="26"/>
      <c r="L15" s="26"/>
      <c r="M15" s="26"/>
      <c r="N15" s="21"/>
      <c r="O15" s="26"/>
      <c r="P15" s="26"/>
      <c r="Q15" s="26"/>
      <c r="R15" s="26"/>
      <c r="S15" s="26"/>
      <c r="T15" s="26"/>
      <c r="U15" s="26"/>
      <c r="V15" s="26"/>
      <c r="W15" s="26"/>
      <c r="X15" s="26"/>
      <c r="Y15" s="26"/>
      <c r="Z15" s="26"/>
      <c r="AA15" s="26"/>
      <c r="AB15" s="26"/>
      <c r="AC15" s="26"/>
      <c r="AD15" s="21"/>
      <c r="AE15" s="21"/>
      <c r="AF15" s="21"/>
      <c r="AI15" s="682"/>
      <c r="AJ15" s="682"/>
      <c r="AK15" s="682"/>
      <c r="AL15" s="682"/>
      <c r="AM15" s="682"/>
      <c r="AN15" s="682"/>
      <c r="AO15" s="682"/>
      <c r="AP15" s="682"/>
      <c r="AQ15" s="682"/>
      <c r="AR15" s="682"/>
      <c r="AS15" s="682"/>
      <c r="AT15" s="682"/>
      <c r="AU15" s="682"/>
      <c r="AV15" s="682"/>
      <c r="BH15" s="4"/>
      <c r="BI15" s="4"/>
      <c r="BJ15" s="4"/>
      <c r="CC15" s="4"/>
      <c r="CD15" s="4"/>
      <c r="CE15" s="4"/>
      <c r="CX15" s="4"/>
      <c r="CY15" s="4"/>
      <c r="CZ15" s="4"/>
      <c r="DS15" s="4"/>
      <c r="DT15" s="4"/>
      <c r="DU15" s="4"/>
      <c r="EN15" s="4"/>
      <c r="EO15" s="4"/>
      <c r="EP15" s="4"/>
      <c r="FI15" s="4"/>
      <c r="FJ15" s="4"/>
      <c r="FK15" s="4"/>
    </row>
    <row r="16" spans="1:167" s="2" customFormat="1">
      <c r="A16" s="5">
        <v>0.46875</v>
      </c>
      <c r="B16" s="25"/>
      <c r="C16" s="25"/>
      <c r="D16" s="25"/>
      <c r="E16" s="25"/>
      <c r="F16" s="25"/>
      <c r="G16" s="25"/>
      <c r="H16" s="25"/>
      <c r="I16" s="25"/>
      <c r="J16" s="25"/>
      <c r="K16" s="25"/>
      <c r="L16" s="25"/>
      <c r="M16" s="25"/>
      <c r="N16" s="19"/>
      <c r="O16" s="25"/>
      <c r="P16" s="25"/>
      <c r="Q16" s="25"/>
      <c r="R16" s="25"/>
      <c r="S16" s="25"/>
      <c r="T16" s="25"/>
      <c r="U16" s="25"/>
      <c r="V16" s="25"/>
      <c r="W16" s="25"/>
      <c r="X16" s="25"/>
      <c r="Y16" s="25"/>
      <c r="Z16" s="25"/>
      <c r="AA16" s="25"/>
      <c r="AB16" s="25"/>
      <c r="AC16" s="25"/>
      <c r="AD16" s="19"/>
      <c r="AE16" s="19"/>
      <c r="AF16" s="19"/>
      <c r="AI16" s="682"/>
      <c r="AJ16" s="682"/>
      <c r="AK16" s="682"/>
      <c r="AL16" s="682"/>
      <c r="AM16" s="682"/>
      <c r="AN16" s="682"/>
      <c r="AO16" s="682"/>
      <c r="AP16" s="682"/>
      <c r="AQ16" s="682"/>
      <c r="AR16" s="682"/>
      <c r="AS16" s="682"/>
      <c r="AT16" s="682"/>
      <c r="AU16" s="682"/>
      <c r="AV16" s="682"/>
      <c r="BH16" s="4"/>
      <c r="BI16" s="4"/>
      <c r="BJ16" s="4"/>
      <c r="CC16" s="4"/>
      <c r="CD16" s="4"/>
      <c r="CE16" s="4"/>
      <c r="CX16" s="4"/>
      <c r="CY16" s="4"/>
      <c r="CZ16" s="4"/>
      <c r="DS16" s="4"/>
      <c r="DT16" s="4"/>
      <c r="DU16" s="4"/>
      <c r="EN16" s="4"/>
      <c r="EO16" s="4"/>
      <c r="EP16" s="4"/>
      <c r="FI16" s="4"/>
      <c r="FJ16" s="4"/>
      <c r="FK16" s="4"/>
    </row>
    <row r="17" spans="1:167" s="2" customFormat="1">
      <c r="A17" s="5">
        <v>0.47916666666666702</v>
      </c>
      <c r="B17" s="25"/>
      <c r="C17" s="25"/>
      <c r="D17" s="25"/>
      <c r="E17" s="25"/>
      <c r="F17" s="25"/>
      <c r="G17" s="25"/>
      <c r="H17" s="25"/>
      <c r="I17" s="25"/>
      <c r="J17" s="25"/>
      <c r="K17" s="25"/>
      <c r="L17" s="128"/>
      <c r="M17" s="25"/>
      <c r="N17" s="19"/>
      <c r="O17" s="25"/>
      <c r="P17" s="25"/>
      <c r="Q17" s="25"/>
      <c r="R17" s="25"/>
      <c r="S17" s="25"/>
      <c r="T17" s="25"/>
      <c r="U17" s="25"/>
      <c r="V17" s="25"/>
      <c r="W17" s="25"/>
      <c r="X17" s="25"/>
      <c r="Y17" s="25"/>
      <c r="Z17" s="25"/>
      <c r="AA17" s="25"/>
      <c r="AB17" s="25"/>
      <c r="AC17" s="25"/>
      <c r="AD17" s="19"/>
      <c r="AE17" s="19"/>
      <c r="AF17" s="19"/>
      <c r="AI17" s="9"/>
      <c r="AJ17" s="9"/>
      <c r="AK17" s="9"/>
      <c r="AL17" s="9"/>
      <c r="AM17" s="9"/>
      <c r="AN17" s="9"/>
      <c r="AO17" s="9"/>
      <c r="AP17" s="9"/>
      <c r="AQ17" s="9"/>
      <c r="AR17" s="9"/>
      <c r="AS17" s="9"/>
      <c r="AT17" s="9"/>
      <c r="AU17" s="9"/>
      <c r="AV17" s="9"/>
      <c r="BH17" s="4"/>
      <c r="BI17" s="4"/>
      <c r="BJ17" s="4"/>
      <c r="CC17" s="4"/>
      <c r="CD17" s="4"/>
      <c r="CE17" s="4"/>
      <c r="CX17" s="4"/>
      <c r="CY17" s="4"/>
      <c r="CZ17" s="4"/>
      <c r="DS17" s="4"/>
      <c r="DT17" s="4"/>
      <c r="DU17" s="4"/>
      <c r="EN17" s="4"/>
      <c r="EO17" s="4"/>
      <c r="EP17" s="4"/>
      <c r="FI17" s="4"/>
      <c r="FJ17" s="4"/>
      <c r="FK17" s="4"/>
    </row>
    <row r="18" spans="1:167" s="2" customFormat="1">
      <c r="A18" s="5">
        <v>0.48958333333333298</v>
      </c>
      <c r="B18" s="25"/>
      <c r="C18" s="25"/>
      <c r="D18" s="25"/>
      <c r="E18" s="25"/>
      <c r="F18" s="25"/>
      <c r="G18" s="25"/>
      <c r="H18" s="25"/>
      <c r="I18" s="25"/>
      <c r="J18" s="25"/>
      <c r="K18" s="25"/>
      <c r="L18" s="25"/>
      <c r="M18" s="25"/>
      <c r="N18" s="19"/>
      <c r="O18" s="25"/>
      <c r="P18" s="25"/>
      <c r="Q18" s="25"/>
      <c r="R18" s="25"/>
      <c r="S18" s="25"/>
      <c r="T18" s="25"/>
      <c r="U18" s="25"/>
      <c r="V18" s="25"/>
      <c r="W18" s="25"/>
      <c r="X18" s="25"/>
      <c r="Y18" s="25"/>
      <c r="Z18" s="25"/>
      <c r="AA18" s="25"/>
      <c r="AB18" s="25"/>
      <c r="AC18" s="25"/>
      <c r="AD18" s="19"/>
      <c r="AE18" s="19"/>
      <c r="AF18" s="19"/>
      <c r="AI18" s="684" t="s">
        <v>115</v>
      </c>
      <c r="AJ18" s="684"/>
      <c r="AV18" s="9"/>
      <c r="BH18" s="4"/>
      <c r="BI18" s="4"/>
      <c r="BJ18" s="4"/>
      <c r="CC18" s="4"/>
      <c r="CD18" s="4"/>
      <c r="CE18" s="4"/>
      <c r="CX18" s="4"/>
      <c r="CY18" s="4"/>
      <c r="CZ18" s="4"/>
      <c r="DS18" s="4"/>
      <c r="DT18" s="4"/>
      <c r="DU18" s="4"/>
      <c r="EN18" s="4"/>
      <c r="EO18" s="4"/>
      <c r="EP18" s="4"/>
      <c r="FI18" s="4"/>
      <c r="FJ18" s="4"/>
      <c r="FK18" s="4"/>
    </row>
    <row r="19" spans="1:167" s="2" customFormat="1">
      <c r="A19" s="5">
        <v>0.5</v>
      </c>
      <c r="B19" s="25"/>
      <c r="C19" s="25"/>
      <c r="D19" s="25"/>
      <c r="E19" s="25"/>
      <c r="F19" s="25"/>
      <c r="G19" s="25"/>
      <c r="H19" s="25"/>
      <c r="I19" s="25"/>
      <c r="J19" s="25"/>
      <c r="K19" s="25"/>
      <c r="L19" s="25"/>
      <c r="M19" s="25"/>
      <c r="N19" s="19"/>
      <c r="O19" s="25"/>
      <c r="P19" s="25"/>
      <c r="Q19" s="25"/>
      <c r="R19" s="25"/>
      <c r="S19" s="25"/>
      <c r="T19" s="25"/>
      <c r="U19" s="25"/>
      <c r="V19" s="25"/>
      <c r="W19" s="25"/>
      <c r="X19" s="25"/>
      <c r="Y19" s="25"/>
      <c r="Z19" s="25"/>
      <c r="AA19" s="25"/>
      <c r="AB19" s="25"/>
      <c r="AC19" s="25"/>
      <c r="AD19" s="19"/>
      <c r="AE19" s="19"/>
      <c r="AF19" s="19"/>
      <c r="AV19" s="9"/>
      <c r="BH19" s="4"/>
      <c r="BI19" s="4"/>
      <c r="BJ19" s="4"/>
      <c r="CC19" s="4"/>
      <c r="CD19" s="4"/>
      <c r="CE19" s="4"/>
      <c r="CX19" s="4"/>
      <c r="CY19" s="4"/>
      <c r="CZ19" s="4"/>
      <c r="DS19" s="4"/>
      <c r="DT19" s="4"/>
      <c r="DU19" s="4"/>
      <c r="EN19" s="4"/>
      <c r="EO19" s="4"/>
      <c r="EP19" s="4"/>
      <c r="FI19" s="4"/>
      <c r="FJ19" s="4"/>
      <c r="FK19" s="4"/>
    </row>
    <row r="20" spans="1:167" s="2" customFormat="1">
      <c r="A20" s="5">
        <v>0.51041666666666696</v>
      </c>
      <c r="B20" s="25"/>
      <c r="C20" s="25"/>
      <c r="D20" s="25"/>
      <c r="E20" s="25"/>
      <c r="F20" s="25"/>
      <c r="G20" s="25"/>
      <c r="H20" s="25"/>
      <c r="I20" s="25"/>
      <c r="J20" s="25"/>
      <c r="K20" s="25"/>
      <c r="L20" s="25"/>
      <c r="M20" s="25"/>
      <c r="N20" s="19"/>
      <c r="O20" s="25"/>
      <c r="P20" s="25"/>
      <c r="Q20" s="25"/>
      <c r="R20" s="25"/>
      <c r="S20" s="25"/>
      <c r="T20" s="25"/>
      <c r="U20" s="25"/>
      <c r="V20" s="25"/>
      <c r="W20" s="25"/>
      <c r="X20" s="25"/>
      <c r="Y20" s="25"/>
      <c r="Z20" s="25"/>
      <c r="AA20" s="25"/>
      <c r="AB20" s="25"/>
      <c r="AC20" s="25"/>
      <c r="AD20" s="19"/>
      <c r="AE20" s="19"/>
      <c r="AF20" s="19"/>
      <c r="AI20" s="6"/>
      <c r="AJ20" s="7"/>
      <c r="AK20" s="679" t="s">
        <v>0</v>
      </c>
      <c r="AL20" s="679"/>
      <c r="AM20" s="679"/>
      <c r="AN20" s="679"/>
      <c r="AO20" s="9"/>
      <c r="AP20" s="8"/>
      <c r="AQ20" s="7"/>
      <c r="AR20" s="679" t="s">
        <v>1</v>
      </c>
      <c r="AS20" s="679"/>
      <c r="AT20" s="679"/>
      <c r="AU20" s="679"/>
      <c r="BH20" s="4"/>
      <c r="BI20" s="4"/>
      <c r="BJ20" s="4"/>
      <c r="CC20" s="4"/>
      <c r="CD20" s="4"/>
      <c r="CE20" s="4"/>
      <c r="CX20" s="4"/>
      <c r="CY20" s="4"/>
      <c r="CZ20" s="4"/>
      <c r="DS20" s="4"/>
      <c r="DT20" s="4"/>
      <c r="DU20" s="4"/>
      <c r="EN20" s="4"/>
      <c r="EO20" s="4"/>
      <c r="EP20" s="4"/>
      <c r="FI20" s="4"/>
      <c r="FJ20" s="4"/>
      <c r="FK20" s="4"/>
    </row>
    <row r="21" spans="1:167" s="2" customFormat="1">
      <c r="A21" s="5">
        <v>0.52083333333333304</v>
      </c>
      <c r="B21" s="25"/>
      <c r="C21" s="25"/>
      <c r="D21" s="25"/>
      <c r="E21" s="25"/>
      <c r="F21" s="25"/>
      <c r="G21" s="25"/>
      <c r="H21" s="25"/>
      <c r="I21" s="25"/>
      <c r="J21" s="25"/>
      <c r="K21" s="25"/>
      <c r="L21" s="25"/>
      <c r="M21" s="25"/>
      <c r="N21" s="19"/>
      <c r="O21" s="25"/>
      <c r="P21" s="25"/>
      <c r="Q21" s="25"/>
      <c r="R21" s="25"/>
      <c r="S21" s="25"/>
      <c r="T21" s="25"/>
      <c r="U21" s="25"/>
      <c r="V21" s="25"/>
      <c r="W21" s="25"/>
      <c r="X21" s="25"/>
      <c r="Y21" s="25"/>
      <c r="Z21" s="25"/>
      <c r="AA21" s="25"/>
      <c r="AB21" s="25"/>
      <c r="AC21" s="25"/>
      <c r="AD21" s="19"/>
      <c r="AE21" s="19"/>
      <c r="AF21" s="19"/>
      <c r="AI21" s="9"/>
      <c r="AJ21" s="9"/>
      <c r="AK21" s="9"/>
      <c r="AL21" s="9"/>
      <c r="AM21" s="9"/>
      <c r="AN21" s="9"/>
      <c r="AO21" s="9"/>
      <c r="AP21" s="9"/>
      <c r="AQ21" s="9"/>
      <c r="AR21" s="9"/>
      <c r="AS21" s="9"/>
      <c r="AT21" s="9"/>
      <c r="AU21" s="9"/>
      <c r="AV21" s="9"/>
      <c r="BH21" s="4"/>
      <c r="BI21" s="4"/>
      <c r="BJ21" s="4"/>
      <c r="CC21" s="4"/>
      <c r="CD21" s="4"/>
      <c r="CE21" s="4"/>
      <c r="CX21" s="4"/>
      <c r="CY21" s="4"/>
      <c r="CZ21" s="4"/>
      <c r="DS21" s="4"/>
      <c r="DT21" s="4"/>
      <c r="DU21" s="4"/>
      <c r="EN21" s="4"/>
      <c r="EO21" s="4"/>
      <c r="EP21" s="4"/>
      <c r="FI21" s="4"/>
      <c r="FJ21" s="4"/>
      <c r="FK21" s="4"/>
    </row>
    <row r="22" spans="1:167" s="2" customFormat="1">
      <c r="A22" s="5">
        <v>0.53125</v>
      </c>
      <c r="B22" s="25"/>
      <c r="C22" s="25"/>
      <c r="D22" s="25"/>
      <c r="E22" s="25"/>
      <c r="F22" s="25"/>
      <c r="G22" s="25"/>
      <c r="H22" s="25"/>
      <c r="I22" s="25"/>
      <c r="J22" s="25"/>
      <c r="K22" s="25"/>
      <c r="L22" s="25"/>
      <c r="M22" s="25"/>
      <c r="N22" s="19"/>
      <c r="O22" s="25"/>
      <c r="P22" s="25"/>
      <c r="Q22" s="25"/>
      <c r="R22" s="25"/>
      <c r="S22" s="25"/>
      <c r="T22" s="25"/>
      <c r="U22" s="25"/>
      <c r="V22" s="28">
        <v>2</v>
      </c>
      <c r="W22" s="25"/>
      <c r="X22" s="25"/>
      <c r="Y22" s="25"/>
      <c r="Z22" s="25"/>
      <c r="AA22" s="25"/>
      <c r="AB22" s="28">
        <v>3</v>
      </c>
      <c r="AC22" s="28" t="s">
        <v>121</v>
      </c>
      <c r="AD22" s="19"/>
      <c r="AE22" s="19"/>
      <c r="AF22" s="19"/>
      <c r="AV22" s="9"/>
      <c r="BH22" s="4"/>
      <c r="BI22" s="4"/>
      <c r="BJ22" s="4"/>
      <c r="CC22" s="4"/>
      <c r="CD22" s="4"/>
      <c r="CE22" s="4"/>
      <c r="CX22" s="4"/>
      <c r="CY22" s="4"/>
      <c r="CZ22" s="4"/>
      <c r="DS22" s="4"/>
      <c r="DT22" s="4"/>
      <c r="DU22" s="4"/>
      <c r="EN22" s="4"/>
      <c r="EO22" s="4"/>
      <c r="EP22" s="4"/>
      <c r="FI22" s="4"/>
      <c r="FJ22" s="4"/>
      <c r="FK22" s="4"/>
    </row>
    <row r="23" spans="1:167" s="2" customFormat="1">
      <c r="A23" s="5">
        <v>0.54166666666666696</v>
      </c>
      <c r="B23" s="25"/>
      <c r="C23" s="25"/>
      <c r="D23" s="25"/>
      <c r="E23" s="25"/>
      <c r="F23" s="25"/>
      <c r="G23" s="25"/>
      <c r="H23" s="25"/>
      <c r="I23" s="25"/>
      <c r="J23" s="25"/>
      <c r="K23" s="25"/>
      <c r="L23" s="25"/>
      <c r="M23" s="25"/>
      <c r="N23" s="19"/>
      <c r="O23" s="25"/>
      <c r="P23" s="25"/>
      <c r="Q23" s="25"/>
      <c r="R23" s="25"/>
      <c r="S23" s="25"/>
      <c r="T23" s="25"/>
      <c r="U23" s="25"/>
      <c r="V23" s="25"/>
      <c r="W23" s="25"/>
      <c r="X23" s="25"/>
      <c r="Y23" s="25"/>
      <c r="Z23" s="25"/>
      <c r="AA23" s="25"/>
      <c r="AB23" s="28">
        <v>2</v>
      </c>
      <c r="AC23" s="25"/>
      <c r="AD23" s="19"/>
      <c r="AE23" s="19"/>
      <c r="AF23" s="19"/>
      <c r="AI23" s="9"/>
      <c r="AJ23" s="9"/>
      <c r="AK23" s="9"/>
      <c r="AL23" s="9"/>
      <c r="AM23" s="9"/>
      <c r="AN23" s="9"/>
      <c r="AO23" s="9"/>
      <c r="AP23" s="9"/>
      <c r="AQ23" s="9"/>
      <c r="AR23" s="9"/>
      <c r="AS23" s="9"/>
      <c r="AT23" s="9"/>
      <c r="AU23" s="9"/>
      <c r="AV23" s="9"/>
      <c r="BH23" s="4"/>
      <c r="BI23" s="4"/>
      <c r="BJ23" s="4"/>
      <c r="CC23" s="4"/>
      <c r="CD23" s="4"/>
      <c r="CE23" s="4"/>
      <c r="CX23" s="4"/>
      <c r="CY23" s="4"/>
      <c r="CZ23" s="4"/>
      <c r="DS23" s="4"/>
      <c r="DT23" s="4"/>
      <c r="DU23" s="4"/>
      <c r="EN23" s="4"/>
      <c r="EO23" s="4"/>
      <c r="EP23" s="4"/>
      <c r="FI23" s="4"/>
      <c r="FJ23" s="4"/>
      <c r="FK23" s="4"/>
    </row>
    <row r="24" spans="1:167" s="2" customFormat="1">
      <c r="A24" s="5">
        <v>0.55208333333333304</v>
      </c>
      <c r="B24" s="25"/>
      <c r="C24" s="25"/>
      <c r="D24" s="25"/>
      <c r="E24" s="25"/>
      <c r="F24" s="25"/>
      <c r="G24" s="25"/>
      <c r="H24" s="25"/>
      <c r="I24" s="25"/>
      <c r="J24" s="25"/>
      <c r="K24" s="25"/>
      <c r="L24" s="25"/>
      <c r="M24" s="25"/>
      <c r="N24" s="19"/>
      <c r="O24" s="25"/>
      <c r="P24" s="25"/>
      <c r="Q24" s="25"/>
      <c r="R24" s="25"/>
      <c r="S24" s="25"/>
      <c r="T24" s="25"/>
      <c r="U24" s="25"/>
      <c r="V24" s="25"/>
      <c r="W24" s="25"/>
      <c r="X24" s="25"/>
      <c r="Y24" s="25"/>
      <c r="Z24" s="25"/>
      <c r="AA24" s="25"/>
      <c r="AB24" s="25"/>
      <c r="AC24" s="25"/>
      <c r="AD24" s="19"/>
      <c r="AE24" s="19"/>
      <c r="AF24" s="19"/>
      <c r="AI24" s="683"/>
      <c r="AJ24" s="683"/>
      <c r="BH24" s="4"/>
      <c r="BI24" s="4"/>
      <c r="BJ24" s="4"/>
      <c r="CC24" s="4"/>
      <c r="CD24" s="4"/>
      <c r="CE24" s="4"/>
      <c r="CX24" s="4"/>
      <c r="CY24" s="4"/>
      <c r="CZ24" s="4"/>
      <c r="DS24" s="4"/>
      <c r="DT24" s="4"/>
      <c r="DU24" s="4"/>
      <c r="EN24" s="4"/>
      <c r="EO24" s="4"/>
      <c r="EP24" s="4"/>
      <c r="FI24" s="4"/>
      <c r="FJ24" s="4"/>
      <c r="FK24" s="4"/>
    </row>
    <row r="25" spans="1:167" s="2" customFormat="1">
      <c r="A25" s="5">
        <v>0.5625</v>
      </c>
      <c r="B25" s="25"/>
      <c r="C25" s="25"/>
      <c r="D25" s="25"/>
      <c r="E25" s="25"/>
      <c r="F25" s="25"/>
      <c r="G25" s="25"/>
      <c r="H25" s="25"/>
      <c r="I25" s="25"/>
      <c r="J25" s="25"/>
      <c r="K25" s="25"/>
      <c r="L25" s="25"/>
      <c r="M25" s="25"/>
      <c r="N25" s="19"/>
      <c r="O25" s="25"/>
      <c r="P25" s="25"/>
      <c r="Q25" s="25"/>
      <c r="R25" s="25"/>
      <c r="S25" s="25"/>
      <c r="T25" s="25"/>
      <c r="U25" s="25"/>
      <c r="V25" s="25"/>
      <c r="W25" s="25"/>
      <c r="X25" s="25"/>
      <c r="Y25" s="25"/>
      <c r="Z25" s="33"/>
      <c r="AA25" s="25"/>
      <c r="AB25" s="25"/>
      <c r="AC25" s="25"/>
      <c r="AD25" s="19"/>
      <c r="AE25" s="19"/>
      <c r="AF25" s="19"/>
      <c r="AK25" s="137" t="str">
        <f>HYPERLINK("\\risintra-dept\DEPT\AFA\CAL\3000_GAL\3400_ESQUADRILHAS\3490_COMUM\MAPA_GM\GW","Arquivo de Documentos")</f>
        <v>Arquivo de Documentos</v>
      </c>
      <c r="AM25" s="4"/>
      <c r="AN25" s="4"/>
      <c r="AO25" s="4"/>
      <c r="BH25" s="4"/>
      <c r="BI25" s="4"/>
      <c r="BJ25" s="4"/>
      <c r="CC25" s="4"/>
      <c r="CD25" s="4"/>
      <c r="CE25" s="4"/>
      <c r="CX25" s="4"/>
      <c r="CY25" s="4"/>
      <c r="CZ25" s="4"/>
      <c r="DS25" s="4"/>
      <c r="DT25" s="4"/>
      <c r="DU25" s="4"/>
      <c r="EN25" s="4"/>
      <c r="EO25" s="4"/>
      <c r="EP25" s="4"/>
      <c r="FI25" s="4"/>
      <c r="FJ25" s="4"/>
      <c r="FK25" s="4"/>
    </row>
    <row r="26" spans="1:167" s="2" customFormat="1">
      <c r="A26" s="5">
        <v>0.57291666666666696</v>
      </c>
      <c r="B26" s="25"/>
      <c r="C26" s="25"/>
      <c r="D26" s="25"/>
      <c r="E26" s="25"/>
      <c r="F26" s="25"/>
      <c r="G26" s="25"/>
      <c r="H26" s="25"/>
      <c r="I26" s="25"/>
      <c r="J26" s="25"/>
      <c r="K26" s="25"/>
      <c r="L26" s="25"/>
      <c r="M26" s="25"/>
      <c r="N26" s="19"/>
      <c r="O26" s="25"/>
      <c r="P26" s="25"/>
      <c r="Q26" s="25"/>
      <c r="R26" s="25"/>
      <c r="S26" s="25"/>
      <c r="T26" s="25"/>
      <c r="U26" s="25"/>
      <c r="V26" s="25"/>
      <c r="W26" s="25"/>
      <c r="X26" s="25"/>
      <c r="Y26" s="25"/>
      <c r="Z26" s="25"/>
      <c r="AA26" s="25"/>
      <c r="AB26" s="25"/>
      <c r="AC26" s="25"/>
      <c r="AD26" s="19"/>
      <c r="AE26" s="19"/>
      <c r="AF26" s="19"/>
      <c r="AI26" s="7"/>
      <c r="AK26" s="7"/>
      <c r="AL26" s="9"/>
      <c r="AM26" s="7"/>
      <c r="AN26" s="9"/>
      <c r="AO26" s="7"/>
      <c r="AP26" s="9"/>
      <c r="AQ26" s="7"/>
      <c r="AR26" s="9"/>
      <c r="AS26" s="7"/>
      <c r="BH26" s="4"/>
      <c r="BI26" s="4"/>
      <c r="BJ26" s="4"/>
      <c r="CC26" s="4"/>
      <c r="CD26" s="4"/>
      <c r="CE26" s="4"/>
      <c r="CX26" s="4"/>
      <c r="CY26" s="4"/>
      <c r="CZ26" s="4"/>
      <c r="DS26" s="4"/>
      <c r="DT26" s="4"/>
      <c r="DU26" s="4"/>
      <c r="EN26" s="4"/>
      <c r="EO26" s="4"/>
      <c r="EP26" s="4"/>
      <c r="FI26" s="4"/>
      <c r="FJ26" s="4"/>
      <c r="FK26" s="4"/>
    </row>
    <row r="27" spans="1:167" s="2" customFormat="1">
      <c r="A27" s="5">
        <v>0.58333333333333304</v>
      </c>
      <c r="B27" s="25"/>
      <c r="C27" s="25"/>
      <c r="D27" s="25"/>
      <c r="E27" s="25"/>
      <c r="F27" s="25"/>
      <c r="G27" s="25"/>
      <c r="H27" s="28" t="s">
        <v>617</v>
      </c>
      <c r="I27" s="25"/>
      <c r="J27" s="25"/>
      <c r="K27" s="25"/>
      <c r="L27" s="25"/>
      <c r="M27" s="25"/>
      <c r="N27" s="19"/>
      <c r="O27" s="28">
        <v>2</v>
      </c>
      <c r="P27" s="25"/>
      <c r="Q27" s="25"/>
      <c r="R27" s="25"/>
      <c r="S27" s="25"/>
      <c r="T27" s="25"/>
      <c r="U27" s="25"/>
      <c r="V27" s="25"/>
      <c r="W27" s="25"/>
      <c r="X27" s="25"/>
      <c r="Y27" s="25"/>
      <c r="Z27" s="25"/>
      <c r="AA27" s="25"/>
      <c r="AB27" s="25"/>
      <c r="AC27" s="25"/>
      <c r="AD27" s="19"/>
      <c r="AE27" s="19"/>
      <c r="AF27" s="19"/>
      <c r="AM27" s="4"/>
      <c r="AN27" s="4"/>
      <c r="AO27" s="4"/>
      <c r="BH27" s="4"/>
      <c r="BI27" s="4"/>
      <c r="BJ27" s="4"/>
      <c r="CC27" s="4"/>
      <c r="CD27" s="4"/>
      <c r="CE27" s="4"/>
      <c r="CX27" s="4"/>
      <c r="CY27" s="4"/>
      <c r="CZ27" s="4"/>
      <c r="DS27" s="4"/>
      <c r="DT27" s="4"/>
      <c r="DU27" s="4"/>
      <c r="EN27" s="4"/>
      <c r="EO27" s="4"/>
      <c r="EP27" s="4"/>
      <c r="FI27" s="4"/>
      <c r="FJ27" s="4"/>
      <c r="FK27" s="4"/>
    </row>
    <row r="28" spans="1:167" s="2" customFormat="1">
      <c r="A28" s="5">
        <v>0.59375</v>
      </c>
      <c r="B28" s="25"/>
      <c r="C28" s="25"/>
      <c r="D28" s="25"/>
      <c r="E28" s="25"/>
      <c r="F28" s="25"/>
      <c r="G28" s="25"/>
      <c r="H28" s="25"/>
      <c r="I28" s="25"/>
      <c r="J28" s="25"/>
      <c r="K28" s="25"/>
      <c r="L28" s="25"/>
      <c r="M28" s="25"/>
      <c r="N28" s="19"/>
      <c r="O28" s="25"/>
      <c r="P28" s="25"/>
      <c r="Q28" s="25"/>
      <c r="R28" s="25"/>
      <c r="S28" s="25"/>
      <c r="T28" s="25"/>
      <c r="U28" s="25"/>
      <c r="V28" s="25"/>
      <c r="W28" s="25"/>
      <c r="X28" s="25"/>
      <c r="Y28" s="25"/>
      <c r="Z28" s="25"/>
      <c r="AA28" s="25"/>
      <c r="AB28" s="25"/>
      <c r="AC28" s="25"/>
      <c r="AD28" s="19"/>
      <c r="AE28" s="19"/>
      <c r="AF28" s="19"/>
      <c r="AM28" s="4"/>
      <c r="AN28" s="4"/>
      <c r="AO28" s="4"/>
      <c r="BH28" s="4"/>
      <c r="BI28" s="4"/>
      <c r="BJ28" s="4"/>
      <c r="CC28" s="4"/>
      <c r="CD28" s="4"/>
      <c r="CE28" s="4"/>
      <c r="CX28" s="4"/>
      <c r="CY28" s="4"/>
      <c r="CZ28" s="4"/>
      <c r="DS28" s="4"/>
      <c r="DT28" s="4"/>
      <c r="DU28" s="4"/>
      <c r="EN28" s="4"/>
      <c r="EO28" s="4"/>
      <c r="EP28" s="4"/>
      <c r="FI28" s="4"/>
      <c r="FJ28" s="4"/>
      <c r="FK28" s="4"/>
    </row>
    <row r="29" spans="1:167" s="2" customFormat="1">
      <c r="A29" s="5">
        <v>0.60416666666666696</v>
      </c>
      <c r="B29" s="25"/>
      <c r="C29" s="25"/>
      <c r="D29" s="25"/>
      <c r="E29" s="25"/>
      <c r="F29" s="28">
        <v>2</v>
      </c>
      <c r="G29" s="25"/>
      <c r="H29" s="25"/>
      <c r="I29" s="25"/>
      <c r="J29" s="25"/>
      <c r="K29" s="25"/>
      <c r="L29" s="25"/>
      <c r="M29" s="25"/>
      <c r="N29" s="19"/>
      <c r="O29" s="25"/>
      <c r="P29" s="25"/>
      <c r="Q29" s="25"/>
      <c r="R29" s="25"/>
      <c r="S29" s="25"/>
      <c r="T29" s="25"/>
      <c r="U29" s="25"/>
      <c r="V29" s="25"/>
      <c r="W29" s="25"/>
      <c r="X29" s="25"/>
      <c r="Y29" s="25"/>
      <c r="Z29" s="25"/>
      <c r="AA29" s="25"/>
      <c r="AB29" s="25"/>
      <c r="AC29" s="25"/>
      <c r="AD29" s="19"/>
      <c r="AE29" s="19"/>
      <c r="AF29" s="19"/>
      <c r="AM29" s="4"/>
      <c r="AN29" s="4"/>
      <c r="AO29" s="4"/>
      <c r="BH29" s="4"/>
      <c r="BI29" s="4"/>
      <c r="BJ29" s="4"/>
      <c r="CC29" s="4"/>
      <c r="CD29" s="4"/>
      <c r="CE29" s="4"/>
      <c r="CX29" s="4"/>
      <c r="CY29" s="4"/>
      <c r="CZ29" s="4"/>
      <c r="DS29" s="4"/>
      <c r="DT29" s="4"/>
      <c r="DU29" s="4"/>
      <c r="EN29" s="4"/>
      <c r="EO29" s="4"/>
      <c r="EP29" s="4"/>
      <c r="FI29" s="4"/>
      <c r="FJ29" s="4"/>
      <c r="FK29" s="4"/>
    </row>
    <row r="30" spans="1:167" s="2" customFormat="1">
      <c r="A30" s="5">
        <v>0.61458333333333304</v>
      </c>
      <c r="B30" s="25"/>
      <c r="C30" s="25"/>
      <c r="D30" s="25"/>
      <c r="E30" s="25"/>
      <c r="F30" s="25"/>
      <c r="G30" s="25"/>
      <c r="H30" s="25"/>
      <c r="I30" s="25"/>
      <c r="J30" s="25"/>
      <c r="K30" s="25"/>
      <c r="L30" s="25"/>
      <c r="M30" s="25"/>
      <c r="N30" s="19"/>
      <c r="O30" s="25"/>
      <c r="P30" s="25"/>
      <c r="Q30" s="25"/>
      <c r="R30" s="25"/>
      <c r="S30" s="25"/>
      <c r="T30" s="25"/>
      <c r="U30" s="25"/>
      <c r="V30" s="28" t="s">
        <v>121</v>
      </c>
      <c r="W30" s="25"/>
      <c r="X30" s="25"/>
      <c r="Y30" s="25"/>
      <c r="Z30" s="25"/>
      <c r="AA30" s="25"/>
      <c r="AB30" s="25"/>
      <c r="AC30" s="25"/>
      <c r="AD30" s="19"/>
      <c r="AE30" s="19"/>
      <c r="AF30" s="19"/>
      <c r="BH30" s="4"/>
      <c r="BI30" s="4"/>
      <c r="BJ30" s="4"/>
      <c r="CC30" s="4"/>
      <c r="CD30" s="4"/>
      <c r="CE30" s="4"/>
      <c r="CX30" s="4"/>
      <c r="CY30" s="4"/>
      <c r="CZ30" s="4"/>
      <c r="DS30" s="4"/>
      <c r="DT30" s="4"/>
      <c r="DU30" s="4"/>
      <c r="EN30" s="4"/>
      <c r="EO30" s="4"/>
      <c r="EP30" s="4"/>
      <c r="FI30" s="4"/>
      <c r="FJ30" s="4"/>
      <c r="FK30" s="4"/>
    </row>
    <row r="31" spans="1:167" s="2" customFormat="1">
      <c r="A31" s="5">
        <v>0.625</v>
      </c>
      <c r="B31" s="25"/>
      <c r="C31" s="25"/>
      <c r="D31" s="25"/>
      <c r="E31" s="25"/>
      <c r="F31" s="25"/>
      <c r="G31" s="25"/>
      <c r="H31" s="25"/>
      <c r="I31" s="25"/>
      <c r="J31" s="25"/>
      <c r="K31" s="25"/>
      <c r="L31" s="25"/>
      <c r="M31" s="25"/>
      <c r="N31" s="19"/>
      <c r="O31" s="25"/>
      <c r="P31" s="25"/>
      <c r="Q31" s="25"/>
      <c r="R31" s="25"/>
      <c r="S31" s="25"/>
      <c r="T31" s="25"/>
      <c r="U31" s="25"/>
      <c r="V31" s="25"/>
      <c r="W31" s="25"/>
      <c r="X31" s="25"/>
      <c r="Y31" s="25"/>
      <c r="Z31" s="25"/>
      <c r="AA31" s="25"/>
      <c r="AB31" s="25"/>
      <c r="AC31" s="28" t="s">
        <v>121</v>
      </c>
      <c r="AD31" s="19"/>
      <c r="AE31" s="19"/>
      <c r="AF31" s="19"/>
      <c r="AM31" s="4"/>
      <c r="AN31" s="4"/>
      <c r="AO31" s="4"/>
      <c r="BH31" s="4"/>
      <c r="BI31" s="4"/>
      <c r="BJ31" s="4"/>
      <c r="CC31" s="4"/>
      <c r="CD31" s="4"/>
      <c r="CE31" s="4"/>
      <c r="CX31" s="4"/>
      <c r="CY31" s="4"/>
      <c r="CZ31" s="4"/>
      <c r="DS31" s="4"/>
      <c r="DT31" s="4"/>
      <c r="DU31" s="4"/>
      <c r="EN31" s="4"/>
      <c r="EO31" s="4"/>
      <c r="EP31" s="4"/>
      <c r="FI31" s="4"/>
      <c r="FJ31" s="4"/>
      <c r="FK31" s="4"/>
    </row>
    <row r="32" spans="1:167" s="2" customFormat="1">
      <c r="A32" s="5">
        <v>0.63541666666666696</v>
      </c>
      <c r="B32" s="25"/>
      <c r="C32" s="25"/>
      <c r="D32" s="25"/>
      <c r="E32" s="25"/>
      <c r="F32" s="25"/>
      <c r="G32" s="25"/>
      <c r="H32" s="25"/>
      <c r="I32" s="25"/>
      <c r="J32" s="25"/>
      <c r="K32" s="25"/>
      <c r="L32" s="25"/>
      <c r="M32" s="25"/>
      <c r="N32" s="19"/>
      <c r="O32" s="25"/>
      <c r="P32" s="25"/>
      <c r="Q32" s="25"/>
      <c r="R32" s="25"/>
      <c r="S32" s="25"/>
      <c r="T32" s="25"/>
      <c r="U32" s="25"/>
      <c r="V32" s="25"/>
      <c r="W32" s="25"/>
      <c r="X32" s="25"/>
      <c r="Y32" s="25"/>
      <c r="Z32" s="25"/>
      <c r="AA32" s="25"/>
      <c r="AB32" s="25"/>
      <c r="AC32" s="25"/>
      <c r="AD32" s="19"/>
      <c r="AE32" s="19"/>
      <c r="AF32" s="19"/>
      <c r="AM32" s="4"/>
      <c r="AN32" s="4"/>
      <c r="AO32" s="4"/>
      <c r="BH32" s="4"/>
      <c r="BI32" s="4"/>
      <c r="BJ32" s="4"/>
      <c r="CC32" s="4"/>
      <c r="CD32" s="4"/>
      <c r="CE32" s="4"/>
      <c r="CX32" s="4"/>
      <c r="CY32" s="4"/>
      <c r="CZ32" s="4"/>
      <c r="DS32" s="4"/>
      <c r="DT32" s="4"/>
      <c r="DU32" s="4"/>
      <c r="EN32" s="4"/>
      <c r="EO32" s="4"/>
      <c r="EP32" s="4"/>
      <c r="FI32" s="4"/>
      <c r="FJ32" s="4"/>
      <c r="FK32" s="4"/>
    </row>
    <row r="33" spans="1:167" s="2" customFormat="1">
      <c r="A33" s="5">
        <v>0.64583333333333404</v>
      </c>
      <c r="B33" s="25"/>
      <c r="C33" s="25"/>
      <c r="D33" s="25"/>
      <c r="E33" s="25"/>
      <c r="F33" s="25"/>
      <c r="G33" s="25"/>
      <c r="H33" s="25"/>
      <c r="I33" s="25"/>
      <c r="J33" s="25"/>
      <c r="K33" s="25"/>
      <c r="L33" s="25"/>
      <c r="M33" s="25"/>
      <c r="N33" s="19"/>
      <c r="O33" s="25"/>
      <c r="P33" s="25"/>
      <c r="Q33" s="25"/>
      <c r="R33" s="25"/>
      <c r="S33" s="25"/>
      <c r="T33" s="25"/>
      <c r="U33" s="25"/>
      <c r="V33" s="25"/>
      <c r="W33" s="25"/>
      <c r="X33" s="25"/>
      <c r="Y33" s="25"/>
      <c r="Z33" s="25"/>
      <c r="AA33" s="25"/>
      <c r="AB33" s="25"/>
      <c r="AC33" s="25"/>
      <c r="AD33" s="19"/>
      <c r="AE33" s="19"/>
      <c r="AF33" s="19"/>
      <c r="AM33" s="4"/>
      <c r="AN33" s="4"/>
      <c r="AO33" s="4"/>
      <c r="BH33" s="4"/>
      <c r="BI33" s="4"/>
      <c r="BJ33" s="4"/>
      <c r="CC33" s="4"/>
      <c r="CD33" s="4"/>
      <c r="CE33" s="4"/>
      <c r="CX33" s="4"/>
      <c r="CY33" s="4"/>
      <c r="CZ33" s="4"/>
      <c r="DS33" s="4"/>
      <c r="DT33" s="4"/>
      <c r="DU33" s="4"/>
      <c r="EN33" s="4"/>
      <c r="EO33" s="4"/>
      <c r="EP33" s="4"/>
      <c r="FI33" s="4"/>
      <c r="FJ33" s="4"/>
      <c r="FK33" s="4"/>
    </row>
    <row r="34" spans="1:167" s="2" customFormat="1">
      <c r="A34" s="5">
        <v>0.65625</v>
      </c>
      <c r="B34" s="25"/>
      <c r="C34" s="25"/>
      <c r="D34" s="25"/>
      <c r="E34" s="25"/>
      <c r="F34" s="25"/>
      <c r="G34" s="25"/>
      <c r="H34" s="25"/>
      <c r="I34" s="25"/>
      <c r="J34" s="25"/>
      <c r="K34" s="25"/>
      <c r="L34" s="25"/>
      <c r="M34" s="25"/>
      <c r="N34" s="19"/>
      <c r="O34" s="25"/>
      <c r="P34" s="25"/>
      <c r="Q34" s="25"/>
      <c r="R34" s="25"/>
      <c r="S34" s="25"/>
      <c r="T34" s="25"/>
      <c r="U34" s="25"/>
      <c r="V34" s="25"/>
      <c r="W34" s="25"/>
      <c r="X34" s="25"/>
      <c r="Y34" s="25"/>
      <c r="Z34" s="25"/>
      <c r="AA34" s="25"/>
      <c r="AB34" s="25"/>
      <c r="AC34" s="25"/>
      <c r="AD34" s="19"/>
      <c r="AE34" s="19"/>
      <c r="AF34" s="19"/>
      <c r="AM34" s="4"/>
      <c r="AN34" s="4"/>
      <c r="AO34" s="4"/>
      <c r="BH34" s="4"/>
      <c r="BI34" s="4"/>
      <c r="BJ34" s="4"/>
      <c r="CC34" s="4"/>
      <c r="CD34" s="4"/>
      <c r="CE34" s="4"/>
      <c r="CX34" s="4"/>
      <c r="CY34" s="4"/>
      <c r="CZ34" s="4"/>
      <c r="DS34" s="4"/>
      <c r="DT34" s="4"/>
      <c r="DU34" s="4"/>
      <c r="EN34" s="4"/>
      <c r="EO34" s="4"/>
      <c r="EP34" s="4"/>
      <c r="FI34" s="4"/>
      <c r="FJ34" s="4"/>
      <c r="FK34" s="4"/>
    </row>
    <row r="35" spans="1:167" s="2" customFormat="1">
      <c r="A35" s="5">
        <v>0.66666666666666696</v>
      </c>
      <c r="B35" s="25"/>
      <c r="C35" s="25"/>
      <c r="D35" s="25"/>
      <c r="E35" s="25"/>
      <c r="F35" s="25"/>
      <c r="G35" s="25"/>
      <c r="H35" s="25"/>
      <c r="I35" s="25"/>
      <c r="J35" s="25"/>
      <c r="K35" s="25"/>
      <c r="L35" s="25"/>
      <c r="M35" s="25"/>
      <c r="N35" s="19"/>
      <c r="O35" s="25"/>
      <c r="P35" s="25"/>
      <c r="Q35" s="25"/>
      <c r="R35" s="25"/>
      <c r="S35" s="25"/>
      <c r="T35" s="25"/>
      <c r="U35" s="25"/>
      <c r="V35" s="25"/>
      <c r="W35" s="25"/>
      <c r="X35" s="25"/>
      <c r="Y35" s="25"/>
      <c r="Z35" s="25"/>
      <c r="AA35" s="25"/>
      <c r="AB35" s="25"/>
      <c r="AC35" s="25"/>
      <c r="AD35" s="19"/>
      <c r="AE35" s="19"/>
      <c r="AF35" s="19"/>
      <c r="AM35" s="4"/>
      <c r="AN35" s="4"/>
      <c r="AO35" s="4"/>
      <c r="BH35" s="4"/>
      <c r="BI35" s="4"/>
      <c r="BJ35" s="4"/>
      <c r="CC35" s="4"/>
      <c r="CD35" s="4"/>
      <c r="CE35" s="4"/>
      <c r="CX35" s="4"/>
      <c r="CY35" s="4"/>
      <c r="CZ35" s="4"/>
      <c r="DS35" s="4"/>
      <c r="DT35" s="4"/>
      <c r="DU35" s="4"/>
      <c r="EN35" s="4"/>
      <c r="EO35" s="4"/>
      <c r="EP35" s="4"/>
      <c r="FI35" s="4"/>
      <c r="FJ35" s="4"/>
      <c r="FK35" s="4"/>
    </row>
    <row r="36" spans="1:167" s="2" customFormat="1">
      <c r="A36" s="5">
        <v>0.67708333333333404</v>
      </c>
      <c r="B36" s="25"/>
      <c r="C36" s="25"/>
      <c r="D36" s="25"/>
      <c r="E36" s="25"/>
      <c r="F36" s="25"/>
      <c r="G36" s="25"/>
      <c r="H36" s="25"/>
      <c r="I36" s="25"/>
      <c r="J36" s="25"/>
      <c r="K36" s="25"/>
      <c r="L36" s="25"/>
      <c r="M36" s="25"/>
      <c r="N36" s="19"/>
      <c r="O36" s="25"/>
      <c r="P36" s="25"/>
      <c r="Q36" s="25"/>
      <c r="R36" s="25"/>
      <c r="S36" s="25"/>
      <c r="T36" s="25"/>
      <c r="U36" s="28">
        <v>7</v>
      </c>
      <c r="V36" s="25"/>
      <c r="W36" s="25"/>
      <c r="X36" s="25"/>
      <c r="Y36" s="25"/>
      <c r="Z36" s="25"/>
      <c r="AA36" s="25"/>
      <c r="AB36" s="25"/>
      <c r="AC36" s="25"/>
      <c r="AD36" s="19"/>
      <c r="AE36" s="19"/>
      <c r="AF36" s="19"/>
      <c r="AM36" s="4"/>
      <c r="AN36" s="4"/>
      <c r="AO36" s="4"/>
      <c r="BH36" s="4"/>
      <c r="BI36" s="4"/>
      <c r="BJ36" s="4"/>
      <c r="CC36" s="4"/>
      <c r="CD36" s="4"/>
      <c r="CE36" s="4"/>
      <c r="CX36" s="4"/>
      <c r="CY36" s="4"/>
      <c r="CZ36" s="4"/>
      <c r="DS36" s="4"/>
      <c r="DT36" s="4"/>
      <c r="DU36" s="4"/>
      <c r="EN36" s="4"/>
      <c r="EO36" s="4"/>
      <c r="EP36" s="4"/>
      <c r="FI36" s="4"/>
      <c r="FJ36" s="4"/>
      <c r="FK36" s="4"/>
    </row>
    <row r="37" spans="1:167" s="2" customFormat="1">
      <c r="A37" s="5">
        <v>0.6875</v>
      </c>
      <c r="B37" s="25"/>
      <c r="C37" s="25"/>
      <c r="D37" s="25"/>
      <c r="E37" s="25"/>
      <c r="F37" s="25"/>
      <c r="G37" s="25"/>
      <c r="H37" s="25"/>
      <c r="I37" s="25"/>
      <c r="J37" s="25"/>
      <c r="K37" s="25"/>
      <c r="L37" s="25"/>
      <c r="M37" s="25"/>
      <c r="N37" s="19"/>
      <c r="O37" s="25"/>
      <c r="P37" s="25"/>
      <c r="Q37" s="25"/>
      <c r="R37" s="25"/>
      <c r="S37" s="25"/>
      <c r="T37" s="25"/>
      <c r="U37" s="25"/>
      <c r="V37" s="25"/>
      <c r="W37" s="25"/>
      <c r="X37" s="25"/>
      <c r="Y37" s="25"/>
      <c r="Z37" s="25"/>
      <c r="AA37" s="25"/>
      <c r="AB37" s="130">
        <v>32</v>
      </c>
      <c r="AC37" s="25"/>
      <c r="AD37" s="19"/>
      <c r="AE37" s="19"/>
      <c r="AF37" s="19"/>
      <c r="AM37" s="4"/>
      <c r="AN37" s="4"/>
      <c r="AO37" s="4"/>
      <c r="BH37" s="4"/>
      <c r="BI37" s="4"/>
      <c r="BJ37" s="4"/>
      <c r="CC37" s="4"/>
      <c r="CD37" s="4"/>
      <c r="CE37" s="4"/>
      <c r="CX37" s="4"/>
      <c r="CY37" s="4"/>
      <c r="CZ37" s="4"/>
      <c r="DS37" s="4"/>
      <c r="DT37" s="4"/>
      <c r="DU37" s="4"/>
      <c r="EN37" s="4"/>
      <c r="EO37" s="4"/>
      <c r="EP37" s="4"/>
      <c r="FI37" s="4"/>
      <c r="FJ37" s="4"/>
      <c r="FK37" s="4"/>
    </row>
    <row r="38" spans="1:167" s="2" customFormat="1">
      <c r="A38" s="5">
        <v>0.69791666666666696</v>
      </c>
      <c r="B38" s="25"/>
      <c r="C38" s="25"/>
      <c r="D38" s="25"/>
      <c r="E38" s="25"/>
      <c r="F38" s="25"/>
      <c r="G38" s="25"/>
      <c r="H38" s="25"/>
      <c r="I38" s="25"/>
      <c r="J38" s="25"/>
      <c r="K38" s="25"/>
      <c r="L38" s="25"/>
      <c r="M38" s="25"/>
      <c r="N38" s="19"/>
      <c r="O38" s="25"/>
      <c r="P38" s="25"/>
      <c r="Q38" s="25"/>
      <c r="R38" s="25"/>
      <c r="S38" s="25"/>
      <c r="T38" s="25"/>
      <c r="U38" s="25"/>
      <c r="V38" s="25"/>
      <c r="W38" s="25"/>
      <c r="X38" s="25"/>
      <c r="Y38" s="25"/>
      <c r="Z38" s="25"/>
      <c r="AA38" s="25"/>
      <c r="AB38" s="25"/>
      <c r="AC38" s="25"/>
      <c r="AD38" s="19"/>
      <c r="AE38" s="19"/>
      <c r="AF38" s="19"/>
      <c r="AM38" s="4"/>
      <c r="AN38" s="4"/>
      <c r="AO38" s="4"/>
      <c r="BH38" s="4"/>
      <c r="BI38" s="4"/>
      <c r="BJ38" s="4"/>
      <c r="CC38" s="4"/>
      <c r="CD38" s="4"/>
      <c r="CE38" s="4"/>
      <c r="CX38" s="4"/>
      <c r="CY38" s="4"/>
      <c r="CZ38" s="4"/>
      <c r="DS38" s="4"/>
      <c r="DT38" s="4"/>
      <c r="DU38" s="4"/>
      <c r="EN38" s="4"/>
      <c r="EO38" s="4"/>
      <c r="EP38" s="4"/>
      <c r="FI38" s="4"/>
      <c r="FJ38" s="4"/>
      <c r="FK38" s="4"/>
    </row>
    <row r="39" spans="1:167" s="2" customFormat="1">
      <c r="A39" s="5">
        <v>0.70833333333333404</v>
      </c>
      <c r="B39" s="26"/>
      <c r="C39" s="25"/>
      <c r="D39" s="25"/>
      <c r="E39" s="25"/>
      <c r="F39" s="25"/>
      <c r="G39" s="25"/>
      <c r="H39" s="25"/>
      <c r="I39" s="25"/>
      <c r="J39" s="25"/>
      <c r="K39" s="25"/>
      <c r="L39" s="25"/>
      <c r="M39" s="25"/>
      <c r="N39" s="19"/>
      <c r="O39" s="25"/>
      <c r="P39" s="25"/>
      <c r="Q39" s="25"/>
      <c r="R39" s="25"/>
      <c r="S39" s="25"/>
      <c r="T39" s="25"/>
      <c r="U39" s="25"/>
      <c r="V39" s="25"/>
      <c r="W39" s="25"/>
      <c r="X39" s="25"/>
      <c r="Y39" s="25"/>
      <c r="Z39" s="25"/>
      <c r="AA39" s="25"/>
      <c r="AB39" s="25"/>
      <c r="AC39" s="25"/>
      <c r="AD39" s="19"/>
      <c r="AE39" s="19"/>
      <c r="AF39" s="19"/>
      <c r="AM39" s="4"/>
      <c r="AN39" s="4"/>
      <c r="AO39" s="4"/>
      <c r="BH39" s="4"/>
      <c r="BI39" s="4"/>
      <c r="BJ39" s="4"/>
      <c r="CC39" s="4"/>
      <c r="CD39" s="4"/>
      <c r="CE39" s="4"/>
      <c r="CX39" s="4"/>
      <c r="CY39" s="4"/>
      <c r="CZ39" s="4"/>
      <c r="DS39" s="4"/>
      <c r="DT39" s="4"/>
      <c r="DU39" s="4"/>
      <c r="EN39" s="4"/>
      <c r="EO39" s="4"/>
      <c r="EP39" s="4"/>
      <c r="FI39" s="4"/>
      <c r="FJ39" s="4"/>
      <c r="FK39" s="4"/>
    </row>
    <row r="40" spans="1:167" s="2" customFormat="1">
      <c r="A40" s="5">
        <v>0.71875</v>
      </c>
      <c r="B40" s="25"/>
      <c r="C40" s="25"/>
      <c r="D40" s="25"/>
      <c r="E40" s="25"/>
      <c r="F40" s="25"/>
      <c r="G40" s="25"/>
      <c r="H40" s="25"/>
      <c r="I40" s="25"/>
      <c r="J40" s="25"/>
      <c r="K40" s="25"/>
      <c r="L40" s="25"/>
      <c r="M40" s="25"/>
      <c r="N40" s="19"/>
      <c r="O40" s="25"/>
      <c r="P40" s="25"/>
      <c r="Q40" s="25"/>
      <c r="R40" s="25"/>
      <c r="S40" s="25"/>
      <c r="T40" s="25"/>
      <c r="U40" s="25"/>
      <c r="V40" s="25"/>
      <c r="W40" s="25"/>
      <c r="X40" s="25"/>
      <c r="Y40" s="25"/>
      <c r="Z40" s="25"/>
      <c r="AA40" s="25"/>
      <c r="AB40" s="25"/>
      <c r="AC40" s="25"/>
      <c r="AD40" s="19"/>
      <c r="AE40" s="19"/>
      <c r="AF40" s="19"/>
      <c r="AM40" s="4"/>
      <c r="AN40" s="4"/>
      <c r="AO40" s="4"/>
      <c r="BH40" s="4"/>
      <c r="BI40" s="4"/>
      <c r="BJ40" s="4"/>
      <c r="CC40" s="4"/>
      <c r="CD40" s="4"/>
      <c r="CE40" s="4"/>
      <c r="CX40" s="4"/>
      <c r="CY40" s="4"/>
      <c r="CZ40" s="4"/>
      <c r="DS40" s="4"/>
      <c r="DT40" s="4"/>
      <c r="DU40" s="4"/>
      <c r="EN40" s="4"/>
      <c r="EO40" s="4"/>
      <c r="EP40" s="4"/>
      <c r="FI40" s="4"/>
      <c r="FJ40" s="4"/>
      <c r="FK40" s="4"/>
    </row>
    <row r="41" spans="1:167" s="2" customFormat="1">
      <c r="A41" s="5">
        <v>0.72916666666666696</v>
      </c>
      <c r="B41" s="25"/>
      <c r="C41" s="25"/>
      <c r="D41" s="25"/>
      <c r="E41" s="25"/>
      <c r="F41" s="25"/>
      <c r="G41" s="25"/>
      <c r="H41" s="25"/>
      <c r="I41" s="25"/>
      <c r="J41" s="25"/>
      <c r="K41" s="25"/>
      <c r="L41" s="25"/>
      <c r="M41" s="25"/>
      <c r="N41" s="19"/>
      <c r="O41" s="25"/>
      <c r="P41" s="25"/>
      <c r="Q41" s="25"/>
      <c r="R41" s="25"/>
      <c r="S41" s="25"/>
      <c r="T41" s="25"/>
      <c r="U41" s="25"/>
      <c r="V41" s="25"/>
      <c r="W41" s="25"/>
      <c r="X41" s="25"/>
      <c r="Y41" s="25"/>
      <c r="Z41" s="25"/>
      <c r="AA41" s="25"/>
      <c r="AB41" s="28">
        <v>1</v>
      </c>
      <c r="AC41" s="25"/>
      <c r="AD41" s="19"/>
      <c r="AE41" s="19"/>
      <c r="AF41" s="19"/>
      <c r="AM41" s="4"/>
      <c r="AN41" s="4"/>
      <c r="AO41" s="4"/>
      <c r="BH41" s="4"/>
      <c r="BI41" s="4"/>
      <c r="BJ41" s="4"/>
      <c r="CC41" s="4"/>
      <c r="CD41" s="4"/>
      <c r="CE41" s="4"/>
      <c r="CX41" s="4"/>
      <c r="CY41" s="4"/>
      <c r="CZ41" s="4"/>
      <c r="DS41" s="4"/>
      <c r="DT41" s="4"/>
      <c r="DU41" s="4"/>
      <c r="EN41" s="4"/>
      <c r="EO41" s="4"/>
      <c r="EP41" s="4"/>
      <c r="FI41" s="4"/>
      <c r="FJ41" s="4"/>
      <c r="FK41" s="4"/>
    </row>
    <row r="42" spans="1:167" s="2" customFormat="1" ht="12.75" customHeight="1">
      <c r="A42" s="5">
        <v>0.73958333333333404</v>
      </c>
      <c r="B42" s="25"/>
      <c r="C42" s="25"/>
      <c r="D42" s="25"/>
      <c r="E42" s="25"/>
      <c r="F42" s="25"/>
      <c r="G42" s="25"/>
      <c r="H42" s="25"/>
      <c r="I42" s="25"/>
      <c r="J42" s="25"/>
      <c r="K42" s="25"/>
      <c r="L42" s="25"/>
      <c r="M42" s="25"/>
      <c r="N42" s="19"/>
      <c r="O42" s="25"/>
      <c r="P42" s="25"/>
      <c r="Q42" s="25"/>
      <c r="R42" s="25"/>
      <c r="S42" s="25"/>
      <c r="T42" s="25"/>
      <c r="U42" s="25"/>
      <c r="V42" s="25"/>
      <c r="W42" s="25"/>
      <c r="X42" s="25"/>
      <c r="Y42" s="25"/>
      <c r="Z42" s="25"/>
      <c r="AA42" s="25"/>
      <c r="AB42" s="25"/>
      <c r="AC42" s="25"/>
      <c r="AD42" s="19"/>
      <c r="AE42" s="19"/>
      <c r="AF42" s="19"/>
      <c r="AM42" s="4"/>
      <c r="AN42" s="4"/>
      <c r="AO42" s="4"/>
      <c r="BH42" s="4"/>
      <c r="BI42" s="4"/>
      <c r="BJ42" s="4"/>
      <c r="CC42" s="4"/>
      <c r="CD42" s="4"/>
      <c r="CE42" s="4"/>
      <c r="CX42" s="4"/>
      <c r="CY42" s="4"/>
      <c r="CZ42" s="4"/>
      <c r="DS42" s="4"/>
      <c r="DT42" s="4"/>
      <c r="DU42" s="4"/>
      <c r="EN42" s="4"/>
      <c r="EO42" s="4"/>
      <c r="EP42" s="4"/>
      <c r="FI42" s="4"/>
      <c r="FJ42" s="4"/>
      <c r="FK42" s="4"/>
    </row>
    <row r="43" spans="1:167" s="2" customFormat="1" ht="12.75" customHeight="1">
      <c r="A43" s="5">
        <v>0.749999999999998</v>
      </c>
      <c r="B43" s="28">
        <v>8</v>
      </c>
      <c r="C43" s="41"/>
      <c r="D43" s="41"/>
      <c r="E43" s="41"/>
      <c r="F43" s="41"/>
      <c r="G43" s="41"/>
      <c r="H43" s="41"/>
      <c r="I43" s="41"/>
      <c r="J43" s="41"/>
      <c r="K43" s="41"/>
      <c r="L43" s="41"/>
      <c r="M43" s="41"/>
      <c r="N43" s="40"/>
      <c r="O43" s="41"/>
      <c r="P43" s="41"/>
      <c r="Q43" s="41"/>
      <c r="R43" s="41"/>
      <c r="S43" s="41"/>
      <c r="T43" s="41"/>
      <c r="U43" s="41"/>
      <c r="V43" s="41"/>
      <c r="W43" s="41"/>
      <c r="X43" s="41"/>
      <c r="Y43" s="41"/>
      <c r="Z43" s="41"/>
      <c r="AA43" s="41"/>
      <c r="AB43" s="41"/>
      <c r="AC43" s="42">
        <v>1</v>
      </c>
      <c r="AD43" s="40"/>
      <c r="AE43" s="40"/>
      <c r="AF43" s="40"/>
      <c r="AM43" s="4"/>
      <c r="AN43" s="4"/>
      <c r="AO43" s="4"/>
      <c r="BH43" s="4"/>
      <c r="BI43" s="4"/>
      <c r="BJ43" s="4"/>
      <c r="CC43" s="4"/>
      <c r="CD43" s="4"/>
      <c r="CE43" s="4"/>
      <c r="CX43" s="4"/>
      <c r="CY43" s="4"/>
      <c r="CZ43" s="4"/>
      <c r="DS43" s="4"/>
      <c r="DT43" s="4"/>
      <c r="DU43" s="4"/>
      <c r="EN43" s="4"/>
      <c r="EO43" s="4"/>
      <c r="EP43" s="4"/>
      <c r="FI43" s="4"/>
      <c r="FJ43" s="4"/>
      <c r="FK43" s="4"/>
    </row>
    <row r="44" spans="1:167" s="2" customFormat="1" ht="12.75" customHeight="1">
      <c r="A44" s="5">
        <v>0.76041666666666397</v>
      </c>
      <c r="B44" s="41"/>
      <c r="C44" s="41"/>
      <c r="D44" s="41"/>
      <c r="E44" s="41"/>
      <c r="F44" s="41"/>
      <c r="G44" s="41"/>
      <c r="H44" s="41"/>
      <c r="I44" s="41"/>
      <c r="J44" s="41"/>
      <c r="K44" s="41"/>
      <c r="L44" s="41"/>
      <c r="M44" s="41"/>
      <c r="N44" s="40"/>
      <c r="O44" s="41"/>
      <c r="P44" s="41"/>
      <c r="Q44" s="41"/>
      <c r="R44" s="41"/>
      <c r="S44" s="41"/>
      <c r="T44" s="41"/>
      <c r="U44" s="41"/>
      <c r="V44" s="41"/>
      <c r="W44" s="41"/>
      <c r="X44" s="41"/>
      <c r="Y44" s="41"/>
      <c r="Z44" s="41"/>
      <c r="AA44" s="41"/>
      <c r="AB44" s="41"/>
      <c r="AC44" s="41"/>
      <c r="AD44" s="40"/>
      <c r="AE44" s="40"/>
      <c r="AF44" s="40"/>
      <c r="AM44" s="4"/>
      <c r="AN44" s="4"/>
      <c r="AO44" s="4"/>
      <c r="BH44" s="4"/>
      <c r="BI44" s="4"/>
      <c r="BJ44" s="4"/>
      <c r="CC44" s="4"/>
      <c r="CD44" s="4"/>
      <c r="CE44" s="4"/>
      <c r="CX44" s="4"/>
      <c r="CY44" s="4"/>
      <c r="CZ44" s="4"/>
      <c r="DS44" s="4"/>
      <c r="DT44" s="4"/>
      <c r="DU44" s="4"/>
      <c r="EN44" s="4"/>
      <c r="EO44" s="4"/>
      <c r="EP44" s="4"/>
      <c r="FI44" s="4"/>
      <c r="FJ44" s="4"/>
      <c r="FK44" s="4"/>
    </row>
    <row r="45" spans="1:167" s="2" customFormat="1" ht="12.75" customHeight="1">
      <c r="A45" s="5">
        <v>0.77083333333333004</v>
      </c>
      <c r="B45" s="41"/>
      <c r="C45" s="41"/>
      <c r="D45" s="41"/>
      <c r="E45" s="41"/>
      <c r="F45" s="41"/>
      <c r="G45" s="41"/>
      <c r="H45" s="41"/>
      <c r="I45" s="41"/>
      <c r="J45" s="41"/>
      <c r="K45" s="41"/>
      <c r="L45" s="41"/>
      <c r="M45" s="41"/>
      <c r="N45" s="40"/>
      <c r="O45" s="41"/>
      <c r="P45" s="41"/>
      <c r="Q45" s="41"/>
      <c r="R45" s="41"/>
      <c r="S45" s="41"/>
      <c r="T45" s="41"/>
      <c r="U45" s="41"/>
      <c r="V45" s="41"/>
      <c r="W45" s="41"/>
      <c r="X45" s="41"/>
      <c r="Y45" s="41"/>
      <c r="Z45" s="41"/>
      <c r="AA45" s="41"/>
      <c r="AB45" s="41"/>
      <c r="AC45" s="41"/>
      <c r="AD45" s="40"/>
      <c r="AE45" s="40"/>
      <c r="AF45" s="40"/>
      <c r="AM45" s="4"/>
      <c r="AN45" s="4"/>
      <c r="AO45" s="4"/>
      <c r="BH45" s="4"/>
      <c r="BI45" s="4"/>
      <c r="BJ45" s="4"/>
      <c r="CC45" s="4"/>
      <c r="CD45" s="4"/>
      <c r="CE45" s="4"/>
      <c r="CX45" s="4"/>
      <c r="CY45" s="4"/>
      <c r="CZ45" s="4"/>
      <c r="DS45" s="4"/>
      <c r="DT45" s="4"/>
      <c r="DU45" s="4"/>
      <c r="EN45" s="4"/>
      <c r="EO45" s="4"/>
      <c r="EP45" s="4"/>
      <c r="FI45" s="4"/>
      <c r="FJ45" s="4"/>
      <c r="FK45" s="4"/>
    </row>
    <row r="46" spans="1:167" s="2" customFormat="1" ht="12.75" customHeight="1">
      <c r="A46" s="5">
        <v>0.781249999999996</v>
      </c>
      <c r="B46" s="41"/>
      <c r="C46" s="41"/>
      <c r="D46" s="41"/>
      <c r="E46" s="41"/>
      <c r="F46" s="41"/>
      <c r="G46" s="41"/>
      <c r="H46" s="41"/>
      <c r="I46" s="41"/>
      <c r="J46" s="41"/>
      <c r="K46" s="41"/>
      <c r="L46" s="41"/>
      <c r="M46" s="41"/>
      <c r="N46" s="40"/>
      <c r="O46" s="41"/>
      <c r="P46" s="41"/>
      <c r="Q46" s="41"/>
      <c r="R46" s="41"/>
      <c r="S46" s="41"/>
      <c r="T46" s="41"/>
      <c r="U46" s="41"/>
      <c r="V46" s="41"/>
      <c r="W46" s="41"/>
      <c r="X46" s="41"/>
      <c r="Y46" s="41"/>
      <c r="Z46" s="41"/>
      <c r="AA46" s="41"/>
      <c r="AB46" s="41"/>
      <c r="AC46" s="41"/>
      <c r="AD46" s="40"/>
      <c r="AE46" s="40"/>
      <c r="AF46" s="40"/>
      <c r="AM46" s="4"/>
      <c r="AN46" s="4"/>
      <c r="AO46" s="4"/>
      <c r="BH46" s="4"/>
      <c r="BI46" s="4"/>
      <c r="BJ46" s="4"/>
      <c r="CC46" s="4"/>
      <c r="CD46" s="4"/>
      <c r="CE46" s="4"/>
      <c r="CX46" s="4"/>
      <c r="CY46" s="4"/>
      <c r="CZ46" s="4"/>
      <c r="DS46" s="4"/>
      <c r="DT46" s="4"/>
      <c r="DU46" s="4"/>
      <c r="EN46" s="4"/>
      <c r="EO46" s="4"/>
      <c r="EP46" s="4"/>
      <c r="FI46" s="4"/>
      <c r="FJ46" s="4"/>
      <c r="FK46" s="4"/>
    </row>
    <row r="47" spans="1:167" s="2" customFormat="1" ht="12.75" customHeight="1">
      <c r="A47" s="5">
        <v>0.79166666666666197</v>
      </c>
      <c r="B47" s="41"/>
      <c r="C47" s="41"/>
      <c r="D47" s="41"/>
      <c r="E47" s="41"/>
      <c r="F47" s="41"/>
      <c r="G47" s="41"/>
      <c r="H47" s="41"/>
      <c r="I47" s="41"/>
      <c r="J47" s="41"/>
      <c r="K47" s="41"/>
      <c r="L47" s="41"/>
      <c r="M47" s="41"/>
      <c r="N47" s="40"/>
      <c r="O47" s="41"/>
      <c r="P47" s="41"/>
      <c r="Q47" s="41"/>
      <c r="R47" s="41"/>
      <c r="S47" s="41"/>
      <c r="T47" s="41"/>
      <c r="U47" s="41"/>
      <c r="V47" s="41"/>
      <c r="W47" s="41"/>
      <c r="X47" s="41"/>
      <c r="Y47" s="41"/>
      <c r="Z47" s="41"/>
      <c r="AA47" s="41"/>
      <c r="AB47" s="41"/>
      <c r="AC47" s="41"/>
      <c r="AD47" s="40"/>
      <c r="AE47" s="40"/>
      <c r="AF47" s="40"/>
      <c r="AM47" s="4"/>
      <c r="AN47" s="4"/>
      <c r="AO47" s="4"/>
      <c r="BH47" s="4"/>
      <c r="BI47" s="4"/>
      <c r="BJ47" s="4"/>
      <c r="CC47" s="4"/>
      <c r="CD47" s="4"/>
      <c r="CE47" s="4"/>
      <c r="CX47" s="4"/>
      <c r="CY47" s="4"/>
      <c r="CZ47" s="4"/>
      <c r="DS47" s="4"/>
      <c r="DT47" s="4"/>
      <c r="DU47" s="4"/>
      <c r="EN47" s="4"/>
      <c r="EO47" s="4"/>
      <c r="EP47" s="4"/>
      <c r="FI47" s="4"/>
      <c r="FJ47" s="4"/>
      <c r="FK47" s="4"/>
    </row>
    <row r="48" spans="1:167" s="2" customFormat="1" ht="12.75" customHeight="1">
      <c r="A48" s="5">
        <v>0.80208333333332804</v>
      </c>
      <c r="B48" s="41"/>
      <c r="C48" s="41"/>
      <c r="D48" s="41"/>
      <c r="E48" s="41"/>
      <c r="F48" s="41"/>
      <c r="G48" s="41"/>
      <c r="H48" s="41"/>
      <c r="I48" s="41"/>
      <c r="J48" s="41"/>
      <c r="K48" s="41"/>
      <c r="L48" s="41"/>
      <c r="M48" s="41"/>
      <c r="N48" s="40"/>
      <c r="O48" s="41"/>
      <c r="P48" s="41"/>
      <c r="Q48" s="41"/>
      <c r="R48" s="41"/>
      <c r="S48" s="41"/>
      <c r="T48" s="41"/>
      <c r="U48" s="41"/>
      <c r="V48" s="41"/>
      <c r="W48" s="41"/>
      <c r="X48" s="41"/>
      <c r="Y48" s="41"/>
      <c r="Z48" s="41"/>
      <c r="AA48" s="41"/>
      <c r="AB48" s="41"/>
      <c r="AC48" s="41"/>
      <c r="AD48" s="40"/>
      <c r="AE48" s="40"/>
      <c r="AF48" s="40"/>
      <c r="AM48" s="4"/>
      <c r="AN48" s="4"/>
      <c r="AO48" s="4"/>
      <c r="BH48" s="4"/>
      <c r="BI48" s="4"/>
      <c r="BJ48" s="4"/>
      <c r="CC48" s="4"/>
      <c r="CD48" s="4"/>
      <c r="CE48" s="4"/>
      <c r="CX48" s="4"/>
      <c r="CY48" s="4"/>
      <c r="CZ48" s="4"/>
      <c r="DS48" s="4"/>
      <c r="DT48" s="4"/>
      <c r="DU48" s="4"/>
      <c r="EN48" s="4"/>
      <c r="EO48" s="4"/>
      <c r="EP48" s="4"/>
      <c r="FI48" s="4"/>
      <c r="FJ48" s="4"/>
      <c r="FK48" s="4"/>
    </row>
    <row r="49" spans="1:167" s="2" customFormat="1" ht="12.75" customHeight="1">
      <c r="A49" s="5">
        <v>0.812499999999994</v>
      </c>
      <c r="B49" s="41"/>
      <c r="C49" s="41"/>
      <c r="D49" s="41"/>
      <c r="E49" s="41"/>
      <c r="F49" s="41"/>
      <c r="G49" s="41"/>
      <c r="H49" s="41"/>
      <c r="I49" s="41"/>
      <c r="J49" s="41"/>
      <c r="K49" s="41"/>
      <c r="L49" s="41"/>
      <c r="M49" s="41"/>
      <c r="N49" s="40"/>
      <c r="O49" s="41"/>
      <c r="P49" s="41"/>
      <c r="Q49" s="41"/>
      <c r="R49" s="41"/>
      <c r="S49" s="41"/>
      <c r="T49" s="41"/>
      <c r="U49" s="41"/>
      <c r="V49" s="41"/>
      <c r="W49" s="41"/>
      <c r="X49" s="41"/>
      <c r="Y49" s="41"/>
      <c r="Z49" s="41"/>
      <c r="AA49" s="41"/>
      <c r="AB49" s="41"/>
      <c r="AC49" s="41"/>
      <c r="AD49" s="40"/>
      <c r="AE49" s="40"/>
      <c r="AF49" s="40"/>
      <c r="AM49" s="4"/>
      <c r="AN49" s="4"/>
      <c r="AO49" s="4"/>
      <c r="BH49" s="4"/>
      <c r="BI49" s="4"/>
      <c r="BJ49" s="4"/>
      <c r="CC49" s="4"/>
      <c r="CD49" s="4"/>
      <c r="CE49" s="4"/>
      <c r="CX49" s="4"/>
      <c r="CY49" s="4"/>
      <c r="CZ49" s="4"/>
      <c r="DS49" s="4"/>
      <c r="DT49" s="4"/>
      <c r="DU49" s="4"/>
      <c r="EN49" s="4"/>
      <c r="EO49" s="4"/>
      <c r="EP49" s="4"/>
      <c r="FI49" s="4"/>
      <c r="FJ49" s="4"/>
      <c r="FK49" s="4"/>
    </row>
    <row r="50" spans="1:167" s="2" customFormat="1" ht="12.75" customHeight="1">
      <c r="A50" s="5">
        <v>0.82291666666665997</v>
      </c>
      <c r="B50" s="41"/>
      <c r="C50" s="41"/>
      <c r="D50" s="41"/>
      <c r="E50" s="41"/>
      <c r="F50" s="41"/>
      <c r="G50" s="41"/>
      <c r="H50" s="41"/>
      <c r="I50" s="41"/>
      <c r="J50" s="41"/>
      <c r="K50" s="41"/>
      <c r="L50" s="41"/>
      <c r="M50" s="41"/>
      <c r="N50" s="40"/>
      <c r="O50" s="41"/>
      <c r="P50" s="41"/>
      <c r="Q50" s="41"/>
      <c r="R50" s="41"/>
      <c r="S50" s="41"/>
      <c r="T50" s="41"/>
      <c r="U50" s="41"/>
      <c r="V50" s="41"/>
      <c r="W50" s="41"/>
      <c r="X50" s="41"/>
      <c r="Y50" s="41"/>
      <c r="Z50" s="41"/>
      <c r="AA50" s="41"/>
      <c r="AB50" s="41"/>
      <c r="AC50" s="41"/>
      <c r="AD50" s="40"/>
      <c r="AE50" s="40"/>
      <c r="AF50" s="40"/>
      <c r="AM50" s="4"/>
      <c r="AN50" s="4"/>
      <c r="AO50" s="4"/>
      <c r="BH50" s="4"/>
      <c r="BI50" s="4"/>
      <c r="BJ50" s="4"/>
      <c r="CC50" s="4"/>
      <c r="CD50" s="4"/>
      <c r="CE50" s="4"/>
      <c r="CX50" s="4"/>
      <c r="CY50" s="4"/>
      <c r="CZ50" s="4"/>
      <c r="DS50" s="4"/>
      <c r="DT50" s="4"/>
      <c r="DU50" s="4"/>
      <c r="EN50" s="4"/>
      <c r="EO50" s="4"/>
      <c r="EP50" s="4"/>
      <c r="FI50" s="4"/>
      <c r="FJ50" s="4"/>
      <c r="FK50" s="4"/>
    </row>
    <row r="51" spans="1:167" s="2" customFormat="1" ht="13.5" thickBot="1">
      <c r="A51" s="5">
        <v>0.83333333333332604</v>
      </c>
      <c r="B51" s="27"/>
      <c r="C51" s="27"/>
      <c r="D51" s="27"/>
      <c r="E51" s="27"/>
      <c r="F51" s="27"/>
      <c r="G51" s="27"/>
      <c r="H51" s="27"/>
      <c r="I51" s="27"/>
      <c r="J51" s="27"/>
      <c r="K51" s="27"/>
      <c r="L51" s="27"/>
      <c r="M51" s="27"/>
      <c r="N51" s="23"/>
      <c r="O51" s="27"/>
      <c r="P51" s="27"/>
      <c r="Q51" s="27"/>
      <c r="R51" s="27"/>
      <c r="S51" s="27"/>
      <c r="T51" s="27"/>
      <c r="U51" s="27"/>
      <c r="V51" s="27"/>
      <c r="W51" s="27"/>
      <c r="X51" s="27"/>
      <c r="Y51" s="27"/>
      <c r="Z51" s="27"/>
      <c r="AA51" s="27"/>
      <c r="AB51" s="27"/>
      <c r="AC51" s="27"/>
      <c r="AD51" s="23"/>
      <c r="AE51" s="23"/>
      <c r="AF51" s="23"/>
      <c r="AM51" s="4"/>
      <c r="AN51" s="4"/>
      <c r="AO51" s="4"/>
      <c r="BH51" s="4"/>
      <c r="BI51" s="4"/>
      <c r="BJ51" s="4"/>
      <c r="CC51" s="4"/>
      <c r="CD51" s="4"/>
      <c r="CE51" s="4"/>
      <c r="CX51" s="4"/>
      <c r="CY51" s="4"/>
      <c r="CZ51" s="4"/>
      <c r="DS51" s="4"/>
      <c r="DT51" s="4"/>
      <c r="DU51" s="4"/>
      <c r="EN51" s="4"/>
      <c r="EO51" s="4"/>
      <c r="EP51" s="4"/>
      <c r="FI51" s="4"/>
      <c r="FJ51" s="4"/>
      <c r="FK51" s="4"/>
    </row>
    <row r="52" spans="1:167"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row>
    <row r="53" spans="1:167"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row>
    <row r="54" spans="1:167"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c r="AF54" s="7"/>
    </row>
    <row r="55" spans="1:167" s="2" customFormat="1">
      <c r="A55" s="7"/>
      <c r="B55" s="11"/>
      <c r="I55" s="7"/>
      <c r="J55" s="7"/>
      <c r="K55" s="7"/>
      <c r="L55" s="7"/>
      <c r="M55" s="7"/>
      <c r="N55" s="7"/>
      <c r="O55" s="7"/>
      <c r="P55" s="7"/>
      <c r="Q55" s="7"/>
      <c r="R55" s="7"/>
      <c r="S55" s="7"/>
      <c r="T55" s="7"/>
      <c r="U55" s="7"/>
      <c r="V55" s="7"/>
      <c r="W55" s="7"/>
      <c r="X55" s="7"/>
      <c r="Y55" s="7"/>
      <c r="Z55" s="7"/>
      <c r="AA55" s="7"/>
      <c r="AB55" s="7"/>
      <c r="AC55" s="7"/>
      <c r="AD55" s="7"/>
      <c r="AE55" s="7"/>
      <c r="AF55" s="7"/>
    </row>
    <row r="56" spans="1:167"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c r="AF56" s="7"/>
    </row>
    <row r="57" spans="1:167"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row>
    <row r="58" spans="1:167"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row>
    <row r="59" spans="1:167"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167"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row>
    <row r="61" spans="1:167"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167"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167"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row>
    <row r="64" spans="1:167"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row>
    <row r="65" spans="1:32"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row>
    <row r="70" spans="1:32"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row>
    <row r="71" spans="1:32"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row>
    <row r="72" spans="1:32"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row>
    <row r="73" spans="1:32"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row>
    <row r="74" spans="1:32"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row>
    <row r="75" spans="1:32"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row>
    <row r="76" spans="1:32"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row>
    <row r="77" spans="1:32"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row>
    <row r="78" spans="1:32"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row>
    <row r="79" spans="1:32"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row>
    <row r="80" spans="1:32"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row>
    <row r="81" spans="1:32"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row>
    <row r="82" spans="1:32"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row>
    <row r="83" spans="1:32"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row>
    <row r="84" spans="1:32"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row>
    <row r="86" spans="1:32"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row>
    <row r="87" spans="1:32"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row>
    <row r="88" spans="1:32"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row>
    <row r="89" spans="1:32"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row>
    <row r="90" spans="1:32"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row>
    <row r="91" spans="1:32"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row>
    <row r="92" spans="1:32"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row>
    <row r="93" spans="1:32"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row>
    <row r="94" spans="1:32"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row>
    <row r="95" spans="1:32"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row>
    <row r="96" spans="1:32"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row>
    <row r="97" spans="1:32"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row>
    <row r="98" spans="1:32"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row>
    <row r="100" spans="1:32"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row>
    <row r="101" spans="1:32"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row>
    <row r="102" spans="1:32"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row>
    <row r="103" spans="1:32"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row>
    <row r="104" spans="1:32"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row>
    <row r="105" spans="1:32"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row>
    <row r="106" spans="1:32"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row>
    <row r="107" spans="1:32"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row>
    <row r="108" spans="1:32"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row>
    <row r="110" spans="1:32"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row>
    <row r="111" spans="1:32"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row>
    <row r="112" spans="1:32"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row>
    <row r="113" spans="1:32"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row>
    <row r="114" spans="1:32"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row>
    <row r="115" spans="1:32"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row>
    <row r="116" spans="1:32"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row>
    <row r="117" spans="1:32"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row>
    <row r="118" spans="1:32"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row>
    <row r="119" spans="1:32"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row>
    <row r="120" spans="1:32"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row>
    <row r="121" spans="1:32"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row>
    <row r="122" spans="1:32"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row>
    <row r="123" spans="1:32"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row>
    <row r="124" spans="1:32"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sheetData>
  <sheetProtection sheet="1" formatCells="0" insertHyperlinks="0"/>
  <customSheetViews>
    <customSheetView guid="{9898321C-5773-4C97-A5B9-E49A60561EDA}" showRuler="0">
      <pane xSplit="1" ySplit="2" topLeftCell="B3" activePane="bottomRight" state="frozenSplit"/>
      <selection pane="bottomRight" activeCell="AF24" sqref="AF24"/>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1"/>
      <headerFooter alignWithMargins="0"/>
    </customSheetView>
    <customSheetView guid="{F1719629-EC13-44D1-9FC6-57123ECFF61A}" showRuler="0">
      <pane xSplit="1" ySplit="2" topLeftCell="B3" activePane="bottomRight" state="frozenSplit"/>
      <selection pane="bottomRight" activeCell="AF24" sqref="AF24"/>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2"/>
      <headerFooter alignWithMargins="0"/>
    </customSheetView>
  </customSheetViews>
  <mergeCells count="9">
    <mergeCell ref="B1:AF1"/>
    <mergeCell ref="AK20:AN20"/>
    <mergeCell ref="AR20:AU20"/>
    <mergeCell ref="K56:T56"/>
    <mergeCell ref="M54:O54"/>
    <mergeCell ref="K54:L54"/>
    <mergeCell ref="AI5:AV16"/>
    <mergeCell ref="AI24:AJ24"/>
    <mergeCell ref="AI18:AJ18"/>
  </mergeCells>
  <phoneticPr fontId="3" type="noConversion"/>
  <conditionalFormatting sqref="B3:H51 J11 I3:J10 I12:J51 K3:AF51">
    <cfRule type="cellIs" priority="1" stopIfTrue="1" operator="notEqual">
      <formula>0</formula>
    </cfRule>
    <cfRule type="expression" dxfId="48" priority="2" stopIfTrue="1">
      <formula>OR(WEEKDAY(B$2)=1,WEEKDAY(B$2)=7)</formula>
    </cfRule>
    <cfRule type="expression" dxfId="47" priority="3" stopIfTrue="1">
      <formula>B$2=TODAY()</formula>
    </cfRule>
  </conditionalFormatting>
  <conditionalFormatting sqref="I11">
    <cfRule type="cellIs" priority="4" stopIfTrue="1" operator="notEqual">
      <formula>0</formula>
    </cfRule>
    <cfRule type="expression" dxfId="46" priority="5" stopIfTrue="1">
      <formula>OR(WEEKDAY(J$2)=1,WEEKDAY(J$2)=7)</formula>
    </cfRule>
    <cfRule type="expression" dxfId="45" priority="6" stopIfTrue="1">
      <formula>J$2=TODAY()</formula>
    </cfRule>
  </conditionalFormatting>
  <conditionalFormatting sqref="B2:AF2">
    <cfRule type="cellIs" dxfId="44" priority="7" stopIfTrue="1" operator="equal">
      <formula>TODAY()</formula>
    </cfRule>
  </conditionalFormatting>
  <hyperlinks>
    <hyperlink ref="B3" r:id="rId3"/>
    <hyperlink ref="C4" r:id="rId4" display="\\risintra-dept\dept\AFA\CAL\3000_GAL\3400_ESQUADRILHAS\3490_COMUM\CMDT_ESQLHA_ADJ\GW\GM_ORIENTAÇÃO.pdf"/>
    <hyperlink ref="AB37" r:id="rId5" display="\\risintra-dept\dept\AFA\CAL\3000_GAL\3400_ESQUADRILHAS\3490_COMUM\CMDT_ESQLHA_ADJ\GW\doc 0209 12fev18 CEMGFA.pdf"/>
  </hyperlinks>
  <pageMargins left="0.75" right="0.75" top="1" bottom="1" header="0.5" footer="0.5"/>
  <pageSetup paperSize="9" scale="79" orientation="portrait" horizontalDpi="200" verticalDpi="200" r:id="rId6"/>
  <headerFooter alignWithMargins="0"/>
  <rowBreaks count="1" manualBreakCount="1">
    <brk id="51" max="16383" man="1"/>
  </rowBreaks>
  <colBreaks count="1" manualBreakCount="1">
    <brk id="32" max="1048575" man="1"/>
  </colBreaks>
  <drawing r:id="rId7"/>
  <legacyDrawing r:id="rId8"/>
  <mc:AlternateContent xmlns:mc="http://schemas.openxmlformats.org/markup-compatibility/2006">
    <mc:Choice Requires="x14">
      <controls>
        <mc:AlternateContent xmlns:mc="http://schemas.openxmlformats.org/markup-compatibility/2006">
          <mc:Choice Requires="x14">
            <control shapeId="65537" r:id="rId9" name="Button 1">
              <controlPr defaultSize="0" print="0" autoFill="0" autoPict="0" macro="[0]!procurar">
                <anchor moveWithCells="1" sizeWithCells="1">
                  <from>
                    <xdr:col>36</xdr:col>
                    <xdr:colOff>28575</xdr:colOff>
                    <xdr:row>31</xdr:row>
                    <xdr:rowOff>76200</xdr:rowOff>
                  </from>
                  <to>
                    <xdr:col>45</xdr:col>
                    <xdr:colOff>66675</xdr:colOff>
                    <xdr:row>35</xdr:row>
                    <xdr:rowOff>0</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tabColor indexed="11"/>
  </sheetPr>
  <dimension ref="A1:FK798"/>
  <sheetViews>
    <sheetView zoomScaleNormal="100" workbookViewId="0">
      <pane xSplit="1" ySplit="2" topLeftCell="B3" activePane="bottomRight" state="frozenSplit"/>
      <selection activeCell="G23" sqref="G23"/>
      <selection pane="topRight" activeCell="G23" sqref="G23"/>
      <selection pane="bottomLeft" activeCell="G23" sqref="G23"/>
      <selection pane="bottomRight" activeCell="Y22" sqref="Y22"/>
    </sheetView>
  </sheetViews>
  <sheetFormatPr defaultColWidth="3.28515625" defaultRowHeight="12.75"/>
  <cols>
    <col min="1" max="1" width="6.85546875" style="7" customWidth="1"/>
    <col min="2" max="2" width="3.28515625" style="11"/>
    <col min="3" max="17" width="3.28515625" style="7"/>
    <col min="18" max="18" width="4" style="7" bestFit="1" customWidth="1"/>
    <col min="19" max="33" width="3.28515625" style="7"/>
    <col min="34" max="34" width="3.28515625" style="7" customWidth="1"/>
    <col min="35" max="16384" width="3.28515625" style="7"/>
  </cols>
  <sheetData>
    <row r="1" spans="1:167" s="2" customFormat="1" ht="13.5" thickBot="1">
      <c r="A1" s="1">
        <v>2018</v>
      </c>
      <c r="B1" s="678" t="str">
        <f ca="1">LEFT(RIGHT(CELL("filename",D9),LEN(CELL("filename",D9))-FIND("]",CELL("filename",D9))),MIN(FIND({1;2;3;4;5;6;7;8;9;0},RIGHT(CELL("filename",D9),LEN(CELL("filename",D9))-FIND("]",CELL("filename",D9)))&amp;1234567890))-1)</f>
        <v>Janeiro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2">
        <f ca="1">IF($B$1="Janeiro",1,IF($B$1="Fevereiro",2,IF($B$1="Março",3,IF($B$1="Abril",4,IF($B$1="Maio",5,IF($B$1="Junho",6,""))))))</f>
        <v>1</v>
      </c>
      <c r="AH1" s="2" t="str">
        <f ca="1">IF($B$1="Julho",7,IF($B$1="Agosto",8,IF($B$1="Setembro",9,IF($B$1="Outubro",10,IF($B$1="Novembro",11,IF($B$1="Dezembro",12,""))))))</f>
        <v/>
      </c>
    </row>
    <row r="2" spans="1:167" s="2" customFormat="1" ht="13.5" thickBot="1">
      <c r="A2" s="1" t="str">
        <f ca="1">CONCATENATE(AG1,AH1)</f>
        <v>1</v>
      </c>
      <c r="B2" s="10">
        <f ca="1">DATE($A$1,$A$2,1)</f>
        <v>43101</v>
      </c>
      <c r="C2" s="10">
        <f t="shared" ref="C2:AE2" ca="1" si="0">B2+1</f>
        <v>43102</v>
      </c>
      <c r="D2" s="10">
        <f t="shared" ca="1" si="0"/>
        <v>43103</v>
      </c>
      <c r="E2" s="10">
        <f t="shared" ca="1" si="0"/>
        <v>43104</v>
      </c>
      <c r="F2" s="10">
        <f t="shared" ca="1" si="0"/>
        <v>43105</v>
      </c>
      <c r="G2" s="10">
        <f t="shared" ca="1" si="0"/>
        <v>43106</v>
      </c>
      <c r="H2" s="10">
        <f t="shared" ca="1" si="0"/>
        <v>43107</v>
      </c>
      <c r="I2" s="10">
        <f t="shared" ca="1" si="0"/>
        <v>43108</v>
      </c>
      <c r="J2" s="10">
        <f t="shared" ca="1" si="0"/>
        <v>43109</v>
      </c>
      <c r="K2" s="10">
        <f t="shared" ca="1" si="0"/>
        <v>43110</v>
      </c>
      <c r="L2" s="10">
        <f t="shared" ca="1" si="0"/>
        <v>43111</v>
      </c>
      <c r="M2" s="10">
        <f t="shared" ca="1" si="0"/>
        <v>43112</v>
      </c>
      <c r="N2" s="10">
        <f t="shared" ca="1" si="0"/>
        <v>43113</v>
      </c>
      <c r="O2" s="10">
        <f t="shared" ca="1" si="0"/>
        <v>43114</v>
      </c>
      <c r="P2" s="10">
        <f t="shared" ca="1" si="0"/>
        <v>43115</v>
      </c>
      <c r="Q2" s="10">
        <f t="shared" ca="1" si="0"/>
        <v>43116</v>
      </c>
      <c r="R2" s="10">
        <f t="shared" ca="1" si="0"/>
        <v>43117</v>
      </c>
      <c r="S2" s="10">
        <f t="shared" ca="1" si="0"/>
        <v>43118</v>
      </c>
      <c r="T2" s="10">
        <f t="shared" ca="1" si="0"/>
        <v>43119</v>
      </c>
      <c r="U2" s="10">
        <f t="shared" ca="1" si="0"/>
        <v>43120</v>
      </c>
      <c r="V2" s="10">
        <f t="shared" ca="1" si="0"/>
        <v>43121</v>
      </c>
      <c r="W2" s="10">
        <f t="shared" ca="1" si="0"/>
        <v>43122</v>
      </c>
      <c r="X2" s="10">
        <f t="shared" ca="1" si="0"/>
        <v>43123</v>
      </c>
      <c r="Y2" s="10">
        <f t="shared" ca="1" si="0"/>
        <v>43124</v>
      </c>
      <c r="Z2" s="10">
        <f t="shared" ca="1" si="0"/>
        <v>43125</v>
      </c>
      <c r="AA2" s="10">
        <f t="shared" ca="1" si="0"/>
        <v>43126</v>
      </c>
      <c r="AB2" s="10">
        <f t="shared" ca="1" si="0"/>
        <v>43127</v>
      </c>
      <c r="AC2" s="10">
        <f t="shared" ca="1" si="0"/>
        <v>43128</v>
      </c>
      <c r="AD2" s="10">
        <f t="shared" ca="1" si="0"/>
        <v>43129</v>
      </c>
      <c r="AE2" s="10">
        <f t="shared" ca="1" si="0"/>
        <v>43130</v>
      </c>
      <c r="AF2" s="10">
        <v>31</v>
      </c>
    </row>
    <row r="3" spans="1:167" s="2" customFormat="1">
      <c r="A3" s="3">
        <v>0.33333333333333331</v>
      </c>
      <c r="B3" s="19"/>
      <c r="C3" s="28" t="s">
        <v>121</v>
      </c>
      <c r="D3" s="25"/>
      <c r="E3" s="25"/>
      <c r="F3" s="24"/>
      <c r="G3" s="24"/>
      <c r="H3" s="24"/>
      <c r="I3" s="24"/>
      <c r="J3" s="24"/>
      <c r="K3" s="24"/>
      <c r="L3" s="24"/>
      <c r="M3" s="24"/>
      <c r="N3" s="24"/>
      <c r="O3" s="24"/>
      <c r="P3" s="30">
        <v>9</v>
      </c>
      <c r="Q3" s="30">
        <v>5</v>
      </c>
      <c r="R3" s="30">
        <v>234</v>
      </c>
      <c r="S3" s="24"/>
      <c r="T3" s="24"/>
      <c r="U3" s="24"/>
      <c r="V3" s="24"/>
      <c r="W3" s="24"/>
      <c r="X3" s="30">
        <v>4</v>
      </c>
      <c r="Y3" s="24"/>
      <c r="Z3" s="28">
        <v>4</v>
      </c>
      <c r="AA3" s="24"/>
      <c r="AB3" s="24"/>
      <c r="AC3" s="24"/>
      <c r="AD3" s="30">
        <v>21</v>
      </c>
      <c r="AE3" s="30">
        <v>5</v>
      </c>
      <c r="AF3" s="24"/>
      <c r="AM3" s="4"/>
      <c r="AN3" s="4"/>
      <c r="AO3" s="4"/>
      <c r="BH3" s="4"/>
      <c r="BI3" s="4"/>
      <c r="BJ3" s="4"/>
      <c r="CC3" s="4"/>
      <c r="CD3" s="4"/>
      <c r="CE3" s="4"/>
      <c r="CX3" s="4"/>
      <c r="CY3" s="4"/>
      <c r="CZ3" s="4"/>
      <c r="DS3" s="4"/>
      <c r="DT3" s="4"/>
      <c r="DU3" s="4"/>
      <c r="EN3" s="4"/>
      <c r="EO3" s="4"/>
      <c r="EP3" s="4"/>
      <c r="FI3" s="4"/>
      <c r="FJ3" s="4"/>
      <c r="FK3" s="4"/>
    </row>
    <row r="4" spans="1:167" s="2" customFormat="1">
      <c r="A4" s="5">
        <v>0.34375</v>
      </c>
      <c r="B4" s="19"/>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M4" s="4"/>
      <c r="AN4" s="4"/>
      <c r="AO4" s="4"/>
      <c r="BH4" s="4"/>
      <c r="BI4" s="4"/>
      <c r="BJ4" s="4"/>
      <c r="CC4" s="4"/>
      <c r="CD4" s="4"/>
      <c r="CE4" s="4"/>
      <c r="CX4" s="4"/>
      <c r="CY4" s="4"/>
      <c r="CZ4" s="4"/>
      <c r="DS4" s="4"/>
      <c r="DT4" s="4"/>
      <c r="DU4" s="4"/>
      <c r="EN4" s="4"/>
      <c r="EO4" s="4"/>
      <c r="EP4" s="4"/>
      <c r="FI4" s="4"/>
      <c r="FJ4" s="4"/>
      <c r="FK4" s="4"/>
    </row>
    <row r="5" spans="1:167" s="2" customFormat="1" ht="12.75" customHeight="1">
      <c r="A5" s="5">
        <v>0.35416666666666669</v>
      </c>
      <c r="B5" s="19"/>
      <c r="C5" s="25"/>
      <c r="D5" s="25"/>
      <c r="E5" s="25"/>
      <c r="F5" s="25"/>
      <c r="G5" s="25"/>
      <c r="H5" s="25"/>
      <c r="I5" s="25"/>
      <c r="J5" s="25"/>
      <c r="K5" s="25"/>
      <c r="L5" s="25"/>
      <c r="M5" s="25"/>
      <c r="N5" s="25"/>
      <c r="O5" s="25"/>
      <c r="P5" s="25"/>
      <c r="Q5" s="25"/>
      <c r="R5" s="25"/>
      <c r="S5" s="25"/>
      <c r="T5" s="25"/>
      <c r="U5" s="25"/>
      <c r="V5" s="25"/>
      <c r="W5" s="28">
        <v>8</v>
      </c>
      <c r="X5" s="25"/>
      <c r="Y5" s="28">
        <v>3</v>
      </c>
      <c r="Z5" s="25"/>
      <c r="AA5" s="25"/>
      <c r="AB5" s="25"/>
      <c r="AC5" s="25"/>
      <c r="AD5" s="25"/>
      <c r="AE5" s="25"/>
      <c r="AF5" s="25"/>
      <c r="AI5" s="682" t="s">
        <v>117</v>
      </c>
      <c r="AJ5" s="682"/>
      <c r="AK5" s="682"/>
      <c r="AL5" s="682"/>
      <c r="AM5" s="682"/>
      <c r="AN5" s="682"/>
      <c r="AO5" s="682"/>
      <c r="AP5" s="682"/>
      <c r="AQ5" s="682"/>
      <c r="AR5" s="682"/>
      <c r="AS5" s="682"/>
      <c r="AT5" s="682"/>
      <c r="AU5" s="682"/>
      <c r="AV5" s="682"/>
      <c r="BH5" s="4"/>
      <c r="BI5" s="4"/>
      <c r="BJ5" s="4"/>
      <c r="CC5" s="4"/>
      <c r="CD5" s="4"/>
      <c r="CE5" s="4"/>
      <c r="CX5" s="4"/>
      <c r="CY5" s="4"/>
      <c r="CZ5" s="4"/>
      <c r="DS5" s="4"/>
      <c r="DT5" s="4"/>
      <c r="DU5" s="4"/>
      <c r="EN5" s="4"/>
      <c r="EO5" s="4"/>
      <c r="EP5" s="4"/>
      <c r="FI5" s="4"/>
      <c r="FJ5" s="4"/>
      <c r="FK5" s="4"/>
    </row>
    <row r="6" spans="1:167" s="2" customFormat="1">
      <c r="A6" s="5">
        <v>0.36458333333333331</v>
      </c>
      <c r="B6" s="19"/>
      <c r="C6" s="25"/>
      <c r="D6" s="25"/>
      <c r="E6" s="25"/>
      <c r="F6" s="25"/>
      <c r="G6" s="25"/>
      <c r="H6" s="25"/>
      <c r="I6" s="25"/>
      <c r="J6" s="25"/>
      <c r="K6" s="25"/>
      <c r="L6" s="25"/>
      <c r="M6" s="25"/>
      <c r="N6" s="25"/>
      <c r="O6" s="25"/>
      <c r="P6" s="25"/>
      <c r="Q6" s="25"/>
      <c r="R6" s="28">
        <v>3</v>
      </c>
      <c r="S6" s="25"/>
      <c r="T6" s="25"/>
      <c r="U6" s="25"/>
      <c r="V6" s="25"/>
      <c r="W6" s="25"/>
      <c r="X6" s="25"/>
      <c r="Y6" s="25"/>
      <c r="Z6" s="25"/>
      <c r="AA6" s="25"/>
      <c r="AB6" s="25"/>
      <c r="AC6" s="25"/>
      <c r="AD6" s="25"/>
      <c r="AE6" s="25"/>
      <c r="AF6" s="25"/>
      <c r="AI6" s="682"/>
      <c r="AJ6" s="682"/>
      <c r="AK6" s="682"/>
      <c r="AL6" s="682"/>
      <c r="AM6" s="682"/>
      <c r="AN6" s="682"/>
      <c r="AO6" s="682"/>
      <c r="AP6" s="682"/>
      <c r="AQ6" s="682"/>
      <c r="AR6" s="682"/>
      <c r="AS6" s="682"/>
      <c r="AT6" s="682"/>
      <c r="AU6" s="682"/>
      <c r="AV6" s="682"/>
      <c r="BH6" s="4"/>
      <c r="BI6" s="4"/>
      <c r="BJ6" s="4"/>
      <c r="CC6" s="4"/>
      <c r="CD6" s="4"/>
      <c r="CE6" s="4"/>
      <c r="CX6" s="4"/>
      <c r="CY6" s="4"/>
      <c r="CZ6" s="4"/>
      <c r="DS6" s="4"/>
      <c r="DT6" s="4"/>
      <c r="DU6" s="4"/>
      <c r="EN6" s="4"/>
      <c r="EO6" s="4"/>
      <c r="EP6" s="4"/>
      <c r="FI6" s="4"/>
      <c r="FJ6" s="4"/>
      <c r="FK6" s="4"/>
    </row>
    <row r="7" spans="1:167" s="2" customFormat="1">
      <c r="A7" s="5">
        <v>0.375</v>
      </c>
      <c r="B7" s="19"/>
      <c r="C7" s="25"/>
      <c r="D7" s="25"/>
      <c r="E7" s="25"/>
      <c r="F7" s="25"/>
      <c r="G7" s="25"/>
      <c r="H7" s="25"/>
      <c r="I7" s="25"/>
      <c r="J7" s="25"/>
      <c r="K7" s="25"/>
      <c r="L7" s="25"/>
      <c r="M7" s="25"/>
      <c r="N7" s="25"/>
      <c r="O7" s="25"/>
      <c r="P7" s="25"/>
      <c r="Q7" s="25"/>
      <c r="R7" s="28">
        <v>3</v>
      </c>
      <c r="S7" s="25"/>
      <c r="T7" s="25"/>
      <c r="U7" s="25"/>
      <c r="V7" s="25"/>
      <c r="W7" s="28">
        <v>3</v>
      </c>
      <c r="X7" s="25"/>
      <c r="Y7" s="28">
        <v>2</v>
      </c>
      <c r="Z7" s="25"/>
      <c r="AA7" s="25"/>
      <c r="AB7" s="25"/>
      <c r="AC7" s="25"/>
      <c r="AD7" s="25"/>
      <c r="AE7" s="25"/>
      <c r="AF7" s="28">
        <v>5</v>
      </c>
      <c r="AI7" s="682"/>
      <c r="AJ7" s="682"/>
      <c r="AK7" s="682"/>
      <c r="AL7" s="682"/>
      <c r="AM7" s="682"/>
      <c r="AN7" s="682"/>
      <c r="AO7" s="682"/>
      <c r="AP7" s="682"/>
      <c r="AQ7" s="682"/>
      <c r="AR7" s="682"/>
      <c r="AS7" s="682"/>
      <c r="AT7" s="682"/>
      <c r="AU7" s="682"/>
      <c r="AV7" s="682"/>
      <c r="BH7" s="4"/>
      <c r="BI7" s="4"/>
      <c r="BJ7" s="4"/>
      <c r="CC7" s="4"/>
      <c r="CD7" s="4"/>
      <c r="CE7" s="4"/>
      <c r="CX7" s="4"/>
      <c r="CY7" s="4"/>
      <c r="CZ7" s="4"/>
      <c r="DS7" s="4"/>
      <c r="DT7" s="4"/>
      <c r="DU7" s="4"/>
      <c r="EN7" s="4"/>
      <c r="EO7" s="4"/>
      <c r="EP7" s="4"/>
      <c r="FI7" s="4"/>
      <c r="FJ7" s="4"/>
      <c r="FK7" s="4"/>
    </row>
    <row r="8" spans="1:167" s="2" customFormat="1">
      <c r="A8" s="5">
        <v>0.38541666666666702</v>
      </c>
      <c r="B8" s="19"/>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I8" s="682"/>
      <c r="AJ8" s="682"/>
      <c r="AK8" s="682"/>
      <c r="AL8" s="682"/>
      <c r="AM8" s="682"/>
      <c r="AN8" s="682"/>
      <c r="AO8" s="682"/>
      <c r="AP8" s="682"/>
      <c r="AQ8" s="682"/>
      <c r="AR8" s="682"/>
      <c r="AS8" s="682"/>
      <c r="AT8" s="682"/>
      <c r="AU8" s="682"/>
      <c r="AV8" s="682"/>
      <c r="BH8" s="4"/>
      <c r="BI8" s="4"/>
      <c r="BJ8" s="4"/>
      <c r="CC8" s="4"/>
      <c r="CD8" s="4"/>
      <c r="CE8" s="4"/>
      <c r="CX8" s="4"/>
      <c r="CY8" s="4"/>
      <c r="CZ8" s="4"/>
      <c r="DS8" s="4"/>
      <c r="DT8" s="4"/>
      <c r="DU8" s="4"/>
      <c r="EN8" s="4"/>
      <c r="EO8" s="4"/>
      <c r="EP8" s="4"/>
      <c r="FI8" s="4"/>
      <c r="FJ8" s="4"/>
      <c r="FK8" s="4"/>
    </row>
    <row r="9" spans="1:167" s="2" customFormat="1">
      <c r="A9" s="5">
        <v>0.39583333333333298</v>
      </c>
      <c r="B9" s="19"/>
      <c r="C9" s="25"/>
      <c r="D9" s="25"/>
      <c r="E9" s="25"/>
      <c r="F9" s="25"/>
      <c r="G9" s="25"/>
      <c r="H9" s="25"/>
      <c r="I9" s="25"/>
      <c r="J9" s="25"/>
      <c r="K9" s="25"/>
      <c r="L9" s="126"/>
      <c r="M9" s="25"/>
      <c r="N9" s="25"/>
      <c r="O9" s="25"/>
      <c r="P9" s="25"/>
      <c r="Q9" s="25"/>
      <c r="R9" s="25"/>
      <c r="S9" s="25"/>
      <c r="T9" s="28" t="s">
        <v>121</v>
      </c>
      <c r="U9" s="25"/>
      <c r="V9" s="25"/>
      <c r="W9" s="25"/>
      <c r="X9" s="25"/>
      <c r="Y9" s="25"/>
      <c r="Z9" s="25"/>
      <c r="AA9" s="25"/>
      <c r="AB9" s="25"/>
      <c r="AC9" s="25"/>
      <c r="AD9" s="25"/>
      <c r="AE9" s="25"/>
      <c r="AF9" s="25"/>
      <c r="AI9" s="682"/>
      <c r="AJ9" s="682"/>
      <c r="AK9" s="682"/>
      <c r="AL9" s="682"/>
      <c r="AM9" s="682"/>
      <c r="AN9" s="682"/>
      <c r="AO9" s="682"/>
      <c r="AP9" s="682"/>
      <c r="AQ9" s="682"/>
      <c r="AR9" s="682"/>
      <c r="AS9" s="682"/>
      <c r="AT9" s="682"/>
      <c r="AU9" s="682"/>
      <c r="AV9" s="682"/>
      <c r="BH9" s="4"/>
      <c r="BI9" s="4"/>
      <c r="BJ9" s="4"/>
      <c r="CC9" s="4"/>
      <c r="CD9" s="4"/>
      <c r="CE9" s="4"/>
      <c r="CX9" s="4"/>
      <c r="CY9" s="4"/>
      <c r="CZ9" s="4"/>
      <c r="DS9" s="4"/>
      <c r="DT9" s="4"/>
      <c r="DU9" s="4"/>
      <c r="EN9" s="4"/>
      <c r="EO9" s="4"/>
      <c r="EP9" s="4"/>
      <c r="FI9" s="4"/>
      <c r="FJ9" s="4"/>
      <c r="FK9" s="4"/>
    </row>
    <row r="10" spans="1:167" s="2" customFormat="1">
      <c r="A10" s="5">
        <v>0.40625</v>
      </c>
      <c r="B10" s="19"/>
      <c r="C10" s="25"/>
      <c r="D10" s="25"/>
      <c r="E10" s="25"/>
      <c r="F10" s="25"/>
      <c r="G10" s="25"/>
      <c r="H10" s="25"/>
      <c r="I10" s="25"/>
      <c r="J10" s="25"/>
      <c r="K10" s="28">
        <v>2</v>
      </c>
      <c r="L10" s="128"/>
      <c r="M10" s="25"/>
      <c r="N10" s="25"/>
      <c r="O10" s="25"/>
      <c r="P10" s="25"/>
      <c r="Q10" s="25"/>
      <c r="R10" s="25"/>
      <c r="S10" s="25"/>
      <c r="T10" s="25"/>
      <c r="U10" s="25"/>
      <c r="V10" s="25"/>
      <c r="W10" s="25"/>
      <c r="X10" s="25"/>
      <c r="Y10" s="25"/>
      <c r="Z10" s="25"/>
      <c r="AA10" s="25"/>
      <c r="AB10" s="25"/>
      <c r="AC10" s="25"/>
      <c r="AD10" s="25"/>
      <c r="AE10" s="25"/>
      <c r="AF10" s="25"/>
      <c r="AI10" s="682"/>
      <c r="AJ10" s="682"/>
      <c r="AK10" s="682"/>
      <c r="AL10" s="682"/>
      <c r="AM10" s="682"/>
      <c r="AN10" s="682"/>
      <c r="AO10" s="682"/>
      <c r="AP10" s="682"/>
      <c r="AQ10" s="682"/>
      <c r="AR10" s="682"/>
      <c r="AS10" s="682"/>
      <c r="AT10" s="682"/>
      <c r="AU10" s="682"/>
      <c r="AV10" s="682"/>
      <c r="BH10" s="4"/>
      <c r="BI10" s="4"/>
      <c r="BJ10" s="4"/>
      <c r="CC10" s="4"/>
      <c r="CD10" s="4"/>
      <c r="CE10" s="4"/>
      <c r="CX10" s="4"/>
      <c r="CY10" s="4"/>
      <c r="CZ10" s="4"/>
      <c r="DS10" s="4"/>
      <c r="DT10" s="4"/>
      <c r="DU10" s="4"/>
      <c r="EN10" s="4"/>
      <c r="EO10" s="4"/>
      <c r="EP10" s="4"/>
      <c r="FI10" s="4"/>
      <c r="FJ10" s="4"/>
      <c r="FK10" s="4"/>
    </row>
    <row r="11" spans="1:167" s="2" customFormat="1">
      <c r="A11" s="5">
        <v>0.41666666666666702</v>
      </c>
      <c r="B11" s="19"/>
      <c r="C11" s="25"/>
      <c r="D11" s="25"/>
      <c r="E11" s="28">
        <v>3</v>
      </c>
      <c r="F11" s="28">
        <v>2</v>
      </c>
      <c r="G11" s="25"/>
      <c r="H11" s="25"/>
      <c r="I11" s="25"/>
      <c r="J11" s="25"/>
      <c r="K11" s="25"/>
      <c r="L11" s="25"/>
      <c r="M11" s="25"/>
      <c r="N11" s="25"/>
      <c r="O11" s="25"/>
      <c r="P11" s="28">
        <v>8</v>
      </c>
      <c r="Q11" s="25"/>
      <c r="R11" s="25"/>
      <c r="S11" s="25"/>
      <c r="T11" s="25"/>
      <c r="U11" s="25"/>
      <c r="V11" s="25"/>
      <c r="W11" s="25"/>
      <c r="X11" s="28">
        <v>2</v>
      </c>
      <c r="Y11" s="25"/>
      <c r="Z11" s="25"/>
      <c r="AA11" s="25"/>
      <c r="AB11" s="25"/>
      <c r="AC11" s="25"/>
      <c r="AD11" s="25"/>
      <c r="AE11" s="25"/>
      <c r="AF11" s="25"/>
      <c r="AI11" s="682"/>
      <c r="AJ11" s="682"/>
      <c r="AK11" s="682"/>
      <c r="AL11" s="682"/>
      <c r="AM11" s="682"/>
      <c r="AN11" s="682"/>
      <c r="AO11" s="682"/>
      <c r="AP11" s="682"/>
      <c r="AQ11" s="682"/>
      <c r="AR11" s="682"/>
      <c r="AS11" s="682"/>
      <c r="AT11" s="682"/>
      <c r="AU11" s="682"/>
      <c r="AV11" s="682"/>
      <c r="BH11" s="4"/>
      <c r="BI11" s="4"/>
      <c r="BJ11" s="4"/>
      <c r="CC11" s="4"/>
      <c r="CD11" s="4"/>
      <c r="CE11" s="4"/>
      <c r="CX11" s="4"/>
      <c r="CY11" s="4"/>
      <c r="CZ11" s="4"/>
      <c r="DS11" s="4"/>
      <c r="DT11" s="4"/>
      <c r="DU11" s="4"/>
      <c r="EN11" s="4"/>
      <c r="EO11" s="4"/>
      <c r="EP11" s="4"/>
      <c r="FI11" s="4"/>
      <c r="FJ11" s="4"/>
      <c r="FK11" s="4"/>
    </row>
    <row r="12" spans="1:167" s="2" customFormat="1">
      <c r="A12" s="5">
        <v>0.42708333333333298</v>
      </c>
      <c r="B12" s="19"/>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I12" s="682"/>
      <c r="AJ12" s="682"/>
      <c r="AK12" s="682"/>
      <c r="AL12" s="682"/>
      <c r="AM12" s="682"/>
      <c r="AN12" s="682"/>
      <c r="AO12" s="682"/>
      <c r="AP12" s="682"/>
      <c r="AQ12" s="682"/>
      <c r="AR12" s="682"/>
      <c r="AS12" s="682"/>
      <c r="AT12" s="682"/>
      <c r="AU12" s="682"/>
      <c r="AV12" s="682"/>
      <c r="BH12" s="4"/>
      <c r="BI12" s="4"/>
      <c r="BJ12" s="4"/>
      <c r="CC12" s="4"/>
      <c r="CD12" s="4"/>
      <c r="CE12" s="4"/>
      <c r="CX12" s="4"/>
      <c r="CY12" s="4"/>
      <c r="CZ12" s="4"/>
      <c r="DS12" s="4"/>
      <c r="DT12" s="4"/>
      <c r="DU12" s="4"/>
      <c r="EN12" s="4"/>
      <c r="EO12" s="4"/>
      <c r="EP12" s="4"/>
      <c r="FI12" s="4"/>
      <c r="FJ12" s="4"/>
      <c r="FK12" s="4"/>
    </row>
    <row r="13" spans="1:167" s="2" customFormat="1">
      <c r="A13" s="5">
        <v>0.4375</v>
      </c>
      <c r="B13" s="19"/>
      <c r="C13" s="25"/>
      <c r="D13" s="25"/>
      <c r="E13" s="25"/>
      <c r="F13" s="25"/>
      <c r="G13" s="25"/>
      <c r="H13" s="25"/>
      <c r="I13" s="25"/>
      <c r="J13" s="25"/>
      <c r="K13" s="25"/>
      <c r="L13" s="25"/>
      <c r="M13" s="25"/>
      <c r="N13" s="25"/>
      <c r="O13" s="25"/>
      <c r="P13" s="25"/>
      <c r="Q13" s="25"/>
      <c r="R13" s="25"/>
      <c r="S13" s="28">
        <v>1</v>
      </c>
      <c r="T13" s="25"/>
      <c r="U13" s="25"/>
      <c r="V13" s="25"/>
      <c r="W13" s="25"/>
      <c r="X13" s="25"/>
      <c r="Y13" s="25"/>
      <c r="Z13" s="25"/>
      <c r="AA13" s="25"/>
      <c r="AB13" s="25"/>
      <c r="AC13" s="25"/>
      <c r="AD13" s="25"/>
      <c r="AE13" s="25"/>
      <c r="AF13" s="25"/>
      <c r="AI13" s="682"/>
      <c r="AJ13" s="682"/>
      <c r="AK13" s="682"/>
      <c r="AL13" s="682"/>
      <c r="AM13" s="682"/>
      <c r="AN13" s="682"/>
      <c r="AO13" s="682"/>
      <c r="AP13" s="682"/>
      <c r="AQ13" s="682"/>
      <c r="AR13" s="682"/>
      <c r="AS13" s="682"/>
      <c r="AT13" s="682"/>
      <c r="AU13" s="682"/>
      <c r="AV13" s="682"/>
      <c r="BH13" s="4"/>
      <c r="BI13" s="4"/>
      <c r="BJ13" s="4"/>
      <c r="CC13" s="4"/>
      <c r="CD13" s="4"/>
      <c r="CE13" s="4"/>
      <c r="CX13" s="4"/>
      <c r="CY13" s="4"/>
      <c r="CZ13" s="4"/>
      <c r="DS13" s="4"/>
      <c r="DT13" s="4"/>
      <c r="DU13" s="4"/>
      <c r="EN13" s="4"/>
      <c r="EO13" s="4"/>
      <c r="EP13" s="4"/>
      <c r="FI13" s="4"/>
      <c r="FJ13" s="4"/>
      <c r="FK13" s="4"/>
    </row>
    <row r="14" spans="1:167" s="2" customFormat="1">
      <c r="A14" s="5">
        <v>0.44791666666666702</v>
      </c>
      <c r="B14" s="19"/>
      <c r="C14" s="25"/>
      <c r="D14" s="25"/>
      <c r="E14" s="25"/>
      <c r="F14" s="25"/>
      <c r="G14" s="25"/>
      <c r="H14" s="25"/>
      <c r="I14" s="25"/>
      <c r="J14" s="25"/>
      <c r="K14" s="25"/>
      <c r="L14" s="28">
        <v>1</v>
      </c>
      <c r="M14" s="25"/>
      <c r="N14" s="25"/>
      <c r="O14" s="25"/>
      <c r="P14" s="25"/>
      <c r="Q14" s="25"/>
      <c r="R14" s="25"/>
      <c r="S14" s="25"/>
      <c r="T14" s="25"/>
      <c r="U14" s="25"/>
      <c r="V14" s="25"/>
      <c r="W14" s="25"/>
      <c r="X14" s="25"/>
      <c r="Y14" s="25"/>
      <c r="Z14" s="28">
        <v>7</v>
      </c>
      <c r="AA14" s="25"/>
      <c r="AB14" s="25"/>
      <c r="AC14" s="25"/>
      <c r="AD14" s="25"/>
      <c r="AE14" s="25"/>
      <c r="AF14" s="25"/>
      <c r="AI14" s="682"/>
      <c r="AJ14" s="682"/>
      <c r="AK14" s="682"/>
      <c r="AL14" s="682"/>
      <c r="AM14" s="682"/>
      <c r="AN14" s="682"/>
      <c r="AO14" s="682"/>
      <c r="AP14" s="682"/>
      <c r="AQ14" s="682"/>
      <c r="AR14" s="682"/>
      <c r="AS14" s="682"/>
      <c r="AT14" s="682"/>
      <c r="AU14" s="682"/>
      <c r="AV14" s="682"/>
      <c r="BH14" s="4"/>
      <c r="BI14" s="4"/>
      <c r="BJ14" s="4"/>
      <c r="CC14" s="4"/>
      <c r="CD14" s="4"/>
      <c r="CE14" s="4"/>
      <c r="CX14" s="4"/>
      <c r="CY14" s="4"/>
      <c r="CZ14" s="4"/>
      <c r="DS14" s="4"/>
      <c r="DT14" s="4"/>
      <c r="DU14" s="4"/>
      <c r="EN14" s="4"/>
      <c r="EO14" s="4"/>
      <c r="EP14" s="4"/>
      <c r="FI14" s="4"/>
      <c r="FJ14" s="4"/>
      <c r="FK14" s="4"/>
    </row>
    <row r="15" spans="1:167" s="2" customFormat="1">
      <c r="A15" s="5">
        <v>0.45833333333333298</v>
      </c>
      <c r="B15" s="21"/>
      <c r="C15" s="26"/>
      <c r="D15" s="26"/>
      <c r="E15" s="26"/>
      <c r="F15" s="28">
        <v>7</v>
      </c>
      <c r="G15" s="26"/>
      <c r="H15" s="26"/>
      <c r="I15" s="26"/>
      <c r="J15" s="25"/>
      <c r="K15" s="26"/>
      <c r="L15" s="26"/>
      <c r="M15" s="26"/>
      <c r="N15" s="26"/>
      <c r="O15" s="26"/>
      <c r="P15" s="29" t="s">
        <v>121</v>
      </c>
      <c r="Q15" s="26"/>
      <c r="R15" s="26"/>
      <c r="S15" s="26"/>
      <c r="T15" s="26"/>
      <c r="U15" s="26"/>
      <c r="V15" s="26"/>
      <c r="W15" s="26"/>
      <c r="X15" s="26"/>
      <c r="Y15" s="26"/>
      <c r="Z15" s="26"/>
      <c r="AA15" s="26"/>
      <c r="AB15" s="26"/>
      <c r="AC15" s="26"/>
      <c r="AD15" s="26"/>
      <c r="AE15" s="26"/>
      <c r="AF15" s="26"/>
      <c r="AI15" s="682"/>
      <c r="AJ15" s="682"/>
      <c r="AK15" s="682"/>
      <c r="AL15" s="682"/>
      <c r="AM15" s="682"/>
      <c r="AN15" s="682"/>
      <c r="AO15" s="682"/>
      <c r="AP15" s="682"/>
      <c r="AQ15" s="682"/>
      <c r="AR15" s="682"/>
      <c r="AS15" s="682"/>
      <c r="AT15" s="682"/>
      <c r="AU15" s="682"/>
      <c r="AV15" s="682"/>
      <c r="BH15" s="4"/>
      <c r="BI15" s="4"/>
      <c r="BJ15" s="4"/>
      <c r="CC15" s="4"/>
      <c r="CD15" s="4"/>
      <c r="CE15" s="4"/>
      <c r="CX15" s="4"/>
      <c r="CY15" s="4"/>
      <c r="CZ15" s="4"/>
      <c r="DS15" s="4"/>
      <c r="DT15" s="4"/>
      <c r="DU15" s="4"/>
      <c r="EN15" s="4"/>
      <c r="EO15" s="4"/>
      <c r="EP15" s="4"/>
      <c r="FI15" s="4"/>
      <c r="FJ15" s="4"/>
      <c r="FK15" s="4"/>
    </row>
    <row r="16" spans="1:167" s="2" customFormat="1">
      <c r="A16" s="5">
        <v>0.46875</v>
      </c>
      <c r="B16" s="19"/>
      <c r="C16" s="25"/>
      <c r="D16" s="25"/>
      <c r="E16" s="28">
        <v>3</v>
      </c>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I16" s="682"/>
      <c r="AJ16" s="682"/>
      <c r="AK16" s="682"/>
      <c r="AL16" s="682"/>
      <c r="AM16" s="682"/>
      <c r="AN16" s="682"/>
      <c r="AO16" s="682"/>
      <c r="AP16" s="682"/>
      <c r="AQ16" s="682"/>
      <c r="AR16" s="682"/>
      <c r="AS16" s="682"/>
      <c r="AT16" s="682"/>
      <c r="AU16" s="682"/>
      <c r="AV16" s="682"/>
      <c r="BH16" s="4"/>
      <c r="BI16" s="4"/>
      <c r="BJ16" s="4"/>
      <c r="CC16" s="4"/>
      <c r="CD16" s="4"/>
      <c r="CE16" s="4"/>
      <c r="CX16" s="4"/>
      <c r="CY16" s="4"/>
      <c r="CZ16" s="4"/>
      <c r="DS16" s="4"/>
      <c r="DT16" s="4"/>
      <c r="DU16" s="4"/>
      <c r="EN16" s="4"/>
      <c r="EO16" s="4"/>
      <c r="EP16" s="4"/>
      <c r="FI16" s="4"/>
      <c r="FJ16" s="4"/>
      <c r="FK16" s="4"/>
    </row>
    <row r="17" spans="1:167" s="2" customFormat="1">
      <c r="A17" s="5">
        <v>0.47916666666666702</v>
      </c>
      <c r="B17" s="19"/>
      <c r="C17" s="25"/>
      <c r="D17" s="25"/>
      <c r="E17" s="25"/>
      <c r="F17" s="28">
        <v>3</v>
      </c>
      <c r="G17" s="25"/>
      <c r="H17" s="25"/>
      <c r="I17" s="25"/>
      <c r="J17" s="25"/>
      <c r="K17" s="25"/>
      <c r="L17" s="28">
        <v>9</v>
      </c>
      <c r="M17" s="25"/>
      <c r="N17" s="25"/>
      <c r="O17" s="25"/>
      <c r="P17" s="25"/>
      <c r="Q17" s="25"/>
      <c r="R17" s="25"/>
      <c r="S17" s="25"/>
      <c r="T17" s="25"/>
      <c r="U17" s="25"/>
      <c r="V17" s="25"/>
      <c r="W17" s="25"/>
      <c r="X17" s="25"/>
      <c r="Y17" s="25"/>
      <c r="Z17" s="25"/>
      <c r="AA17" s="25"/>
      <c r="AB17" s="25"/>
      <c r="AC17" s="25"/>
      <c r="AD17" s="25"/>
      <c r="AE17" s="25"/>
      <c r="AF17" s="25"/>
      <c r="AI17" s="9"/>
      <c r="AJ17" s="9"/>
      <c r="AK17" s="9"/>
      <c r="AL17" s="9"/>
      <c r="AM17" s="9"/>
      <c r="AN17" s="9"/>
      <c r="AO17" s="9"/>
      <c r="AP17" s="9"/>
      <c r="AQ17" s="9"/>
      <c r="AR17" s="9"/>
      <c r="AS17" s="9"/>
      <c r="AT17" s="9"/>
      <c r="AU17" s="9"/>
      <c r="AV17" s="9"/>
      <c r="BH17" s="4"/>
      <c r="BI17" s="4"/>
      <c r="BJ17" s="4"/>
      <c r="CC17" s="4"/>
      <c r="CD17" s="4"/>
      <c r="CE17" s="4"/>
      <c r="CX17" s="4"/>
      <c r="CY17" s="4"/>
      <c r="CZ17" s="4"/>
      <c r="DS17" s="4"/>
      <c r="DT17" s="4"/>
      <c r="DU17" s="4"/>
      <c r="EN17" s="4"/>
      <c r="EO17" s="4"/>
      <c r="EP17" s="4"/>
      <c r="FI17" s="4"/>
      <c r="FJ17" s="4"/>
      <c r="FK17" s="4"/>
    </row>
    <row r="18" spans="1:167" s="2" customFormat="1">
      <c r="A18" s="5">
        <v>0.48958333333333298</v>
      </c>
      <c r="B18" s="19"/>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I18" s="684" t="s">
        <v>115</v>
      </c>
      <c r="AJ18" s="684"/>
      <c r="AV18" s="9"/>
      <c r="BH18" s="4"/>
      <c r="BI18" s="4"/>
      <c r="BJ18" s="4"/>
      <c r="CC18" s="4"/>
      <c r="CD18" s="4"/>
      <c r="CE18" s="4"/>
      <c r="CX18" s="4"/>
      <c r="CY18" s="4"/>
      <c r="CZ18" s="4"/>
      <c r="DS18" s="4"/>
      <c r="DT18" s="4"/>
      <c r="DU18" s="4"/>
      <c r="EN18" s="4"/>
      <c r="EO18" s="4"/>
      <c r="EP18" s="4"/>
      <c r="FI18" s="4"/>
      <c r="FJ18" s="4"/>
      <c r="FK18" s="4"/>
    </row>
    <row r="19" spans="1:167" s="2" customFormat="1">
      <c r="A19" s="5">
        <v>0.5</v>
      </c>
      <c r="B19" s="19"/>
      <c r="C19" s="25"/>
      <c r="D19" s="25"/>
      <c r="E19" s="25"/>
      <c r="F19" s="25"/>
      <c r="G19" s="25"/>
      <c r="H19" s="25"/>
      <c r="I19" s="25"/>
      <c r="J19" s="25"/>
      <c r="K19" s="25"/>
      <c r="L19" s="25"/>
      <c r="M19" s="25"/>
      <c r="N19" s="25"/>
      <c r="O19" s="25"/>
      <c r="P19" s="25"/>
      <c r="Q19" s="25"/>
      <c r="R19" s="25"/>
      <c r="S19" s="25"/>
      <c r="T19" s="25"/>
      <c r="U19" s="25"/>
      <c r="V19" s="25"/>
      <c r="W19" s="25"/>
      <c r="X19" s="25"/>
      <c r="Y19" s="25"/>
      <c r="Z19" s="28">
        <v>7</v>
      </c>
      <c r="AA19" s="25"/>
      <c r="AB19" s="25"/>
      <c r="AC19" s="25"/>
      <c r="AD19" s="25"/>
      <c r="AE19" s="25"/>
      <c r="AF19" s="25"/>
      <c r="AV19" s="9"/>
      <c r="BH19" s="4"/>
      <c r="BI19" s="4"/>
      <c r="BJ19" s="4"/>
      <c r="CC19" s="4"/>
      <c r="CD19" s="4"/>
      <c r="CE19" s="4"/>
      <c r="CX19" s="4"/>
      <c r="CY19" s="4"/>
      <c r="CZ19" s="4"/>
      <c r="DS19" s="4"/>
      <c r="DT19" s="4"/>
      <c r="DU19" s="4"/>
      <c r="EN19" s="4"/>
      <c r="EO19" s="4"/>
      <c r="EP19" s="4"/>
      <c r="FI19" s="4"/>
      <c r="FJ19" s="4"/>
      <c r="FK19" s="4"/>
    </row>
    <row r="20" spans="1:167" s="2" customFormat="1">
      <c r="A20" s="5">
        <v>0.51041666666666696</v>
      </c>
      <c r="B20" s="19"/>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I20" s="6"/>
      <c r="AJ20" s="7"/>
      <c r="AK20" s="679" t="s">
        <v>0</v>
      </c>
      <c r="AL20" s="679"/>
      <c r="AM20" s="679"/>
      <c r="AN20" s="679"/>
      <c r="AO20" s="9"/>
      <c r="AP20" s="8"/>
      <c r="AQ20" s="7"/>
      <c r="AR20" s="679" t="s">
        <v>1</v>
      </c>
      <c r="AS20" s="679"/>
      <c r="AT20" s="679"/>
      <c r="AU20" s="679"/>
      <c r="BH20" s="4"/>
      <c r="BI20" s="4"/>
      <c r="BJ20" s="4"/>
      <c r="CC20" s="4"/>
      <c r="CD20" s="4"/>
      <c r="CE20" s="4"/>
      <c r="CX20" s="4"/>
      <c r="CY20" s="4"/>
      <c r="CZ20" s="4"/>
      <c r="DS20" s="4"/>
      <c r="DT20" s="4"/>
      <c r="DU20" s="4"/>
      <c r="EN20" s="4"/>
      <c r="EO20" s="4"/>
      <c r="EP20" s="4"/>
      <c r="FI20" s="4"/>
      <c r="FJ20" s="4"/>
      <c r="FK20" s="4"/>
    </row>
    <row r="21" spans="1:167" s="2" customFormat="1">
      <c r="A21" s="5">
        <v>0.52083333333333304</v>
      </c>
      <c r="B21" s="19"/>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I21" s="9"/>
      <c r="AJ21" s="9"/>
      <c r="AK21" s="9"/>
      <c r="AL21" s="9"/>
      <c r="AM21" s="9"/>
      <c r="AN21" s="9"/>
      <c r="AO21" s="9"/>
      <c r="AP21" s="9"/>
      <c r="AQ21" s="9"/>
      <c r="AR21" s="9"/>
      <c r="AS21" s="9"/>
      <c r="AT21" s="9"/>
      <c r="AU21" s="9"/>
      <c r="AV21" s="9"/>
      <c r="BH21" s="4"/>
      <c r="BI21" s="4"/>
      <c r="BJ21" s="4"/>
      <c r="CC21" s="4"/>
      <c r="CD21" s="4"/>
      <c r="CE21" s="4"/>
      <c r="CX21" s="4"/>
      <c r="CY21" s="4"/>
      <c r="CZ21" s="4"/>
      <c r="DS21" s="4"/>
      <c r="DT21" s="4"/>
      <c r="DU21" s="4"/>
      <c r="EN21" s="4"/>
      <c r="EO21" s="4"/>
      <c r="EP21" s="4"/>
      <c r="FI21" s="4"/>
      <c r="FJ21" s="4"/>
      <c r="FK21" s="4"/>
    </row>
    <row r="22" spans="1:167" s="2" customFormat="1">
      <c r="A22" s="5">
        <v>0.53125</v>
      </c>
      <c r="B22" s="19"/>
      <c r="C22" s="25"/>
      <c r="D22" s="25"/>
      <c r="E22" s="25"/>
      <c r="F22" s="25"/>
      <c r="G22" s="25"/>
      <c r="H22" s="25"/>
      <c r="I22" s="25"/>
      <c r="J22" s="25"/>
      <c r="K22" s="25"/>
      <c r="L22" s="25"/>
      <c r="M22" s="25"/>
      <c r="N22" s="25"/>
      <c r="O22" s="25"/>
      <c r="P22" s="25"/>
      <c r="Q22" s="25"/>
      <c r="R22" s="28">
        <v>1</v>
      </c>
      <c r="S22" s="25"/>
      <c r="T22" s="25"/>
      <c r="U22" s="25"/>
      <c r="V22" s="25"/>
      <c r="W22" s="25"/>
      <c r="X22" s="25"/>
      <c r="Y22" s="25"/>
      <c r="Z22" s="25"/>
      <c r="AA22" s="25"/>
      <c r="AB22" s="25"/>
      <c r="AC22" s="25"/>
      <c r="AD22" s="25"/>
      <c r="AE22" s="25"/>
      <c r="AF22" s="25"/>
      <c r="AV22" s="9"/>
      <c r="BH22" s="4"/>
      <c r="BI22" s="4"/>
      <c r="BJ22" s="4"/>
      <c r="CC22" s="4"/>
      <c r="CD22" s="4"/>
      <c r="CE22" s="4"/>
      <c r="CX22" s="4"/>
      <c r="CY22" s="4"/>
      <c r="CZ22" s="4"/>
      <c r="DS22" s="4"/>
      <c r="DT22" s="4"/>
      <c r="DU22" s="4"/>
      <c r="EN22" s="4"/>
      <c r="EO22" s="4"/>
      <c r="EP22" s="4"/>
      <c r="FI22" s="4"/>
      <c r="FJ22" s="4"/>
      <c r="FK22" s="4"/>
    </row>
    <row r="23" spans="1:167" s="2" customFormat="1">
      <c r="A23" s="5">
        <v>0.54166666666666696</v>
      </c>
      <c r="B23" s="19"/>
      <c r="C23" s="25"/>
      <c r="D23" s="25"/>
      <c r="E23" s="25"/>
      <c r="F23" s="25"/>
      <c r="G23" s="25"/>
      <c r="H23" s="25"/>
      <c r="I23" s="25"/>
      <c r="J23" s="25"/>
      <c r="K23" s="28" t="s">
        <v>121</v>
      </c>
      <c r="L23" s="25"/>
      <c r="M23" s="25"/>
      <c r="N23" s="25"/>
      <c r="O23" s="25"/>
      <c r="P23" s="25"/>
      <c r="Q23" s="25"/>
      <c r="R23" s="25"/>
      <c r="S23" s="25"/>
      <c r="T23" s="25"/>
      <c r="U23" s="25"/>
      <c r="V23" s="25"/>
      <c r="W23" s="25"/>
      <c r="X23" s="25"/>
      <c r="Y23" s="25"/>
      <c r="Z23" s="25"/>
      <c r="AA23" s="25"/>
      <c r="AB23" s="25"/>
      <c r="AC23" s="25"/>
      <c r="AD23" s="25"/>
      <c r="AE23" s="25"/>
      <c r="AF23" s="25"/>
      <c r="AI23" s="9"/>
      <c r="AJ23" s="9"/>
      <c r="AK23" s="9"/>
      <c r="AL23" s="9"/>
      <c r="AM23" s="9"/>
      <c r="AN23" s="9"/>
      <c r="AO23" s="9"/>
      <c r="AP23" s="9"/>
      <c r="AQ23" s="9"/>
      <c r="AR23" s="9"/>
      <c r="AS23" s="9"/>
      <c r="AT23" s="9"/>
      <c r="AU23" s="9"/>
      <c r="AV23" s="9"/>
      <c r="BH23" s="4"/>
      <c r="BI23" s="4"/>
      <c r="BJ23" s="4"/>
      <c r="CC23" s="4"/>
      <c r="CD23" s="4"/>
      <c r="CE23" s="4"/>
      <c r="CX23" s="4"/>
      <c r="CY23" s="4"/>
      <c r="CZ23" s="4"/>
      <c r="DS23" s="4"/>
      <c r="DT23" s="4"/>
      <c r="DU23" s="4"/>
      <c r="EN23" s="4"/>
      <c r="EO23" s="4"/>
      <c r="EP23" s="4"/>
      <c r="FI23" s="4"/>
      <c r="FJ23" s="4"/>
      <c r="FK23" s="4"/>
    </row>
    <row r="24" spans="1:167" s="2" customFormat="1">
      <c r="A24" s="5">
        <v>0.55208333333333304</v>
      </c>
      <c r="B24" s="19"/>
      <c r="C24" s="25"/>
      <c r="D24" s="25"/>
      <c r="E24" s="25"/>
      <c r="F24" s="25"/>
      <c r="G24" s="25"/>
      <c r="H24" s="25"/>
      <c r="I24" s="25"/>
      <c r="J24" s="25"/>
      <c r="K24" s="28">
        <v>3</v>
      </c>
      <c r="L24" s="25"/>
      <c r="M24" s="25"/>
      <c r="N24" s="25"/>
      <c r="O24" s="25"/>
      <c r="P24" s="25"/>
      <c r="Q24" s="25"/>
      <c r="R24" s="28">
        <v>19</v>
      </c>
      <c r="S24" s="25"/>
      <c r="T24" s="25"/>
      <c r="U24" s="25"/>
      <c r="V24" s="25"/>
      <c r="W24" s="25"/>
      <c r="X24" s="25"/>
      <c r="Y24" s="25"/>
      <c r="Z24" s="25"/>
      <c r="AA24" s="25"/>
      <c r="AB24" s="25"/>
      <c r="AC24" s="25"/>
      <c r="AD24" s="25"/>
      <c r="AE24" s="25"/>
      <c r="AF24" s="28">
        <v>7</v>
      </c>
      <c r="AI24" s="683"/>
      <c r="AJ24" s="683"/>
      <c r="BH24" s="4"/>
      <c r="BI24" s="4"/>
      <c r="BJ24" s="4"/>
      <c r="CC24" s="4"/>
      <c r="CD24" s="4"/>
      <c r="CE24" s="4"/>
      <c r="CX24" s="4"/>
      <c r="CY24" s="4"/>
      <c r="CZ24" s="4"/>
      <c r="DS24" s="4"/>
      <c r="DT24" s="4"/>
      <c r="DU24" s="4"/>
      <c r="EN24" s="4"/>
      <c r="EO24" s="4"/>
      <c r="EP24" s="4"/>
      <c r="FI24" s="4"/>
      <c r="FJ24" s="4"/>
      <c r="FK24" s="4"/>
    </row>
    <row r="25" spans="1:167" s="2" customFormat="1">
      <c r="A25" s="5">
        <v>0.5625</v>
      </c>
      <c r="B25" s="19"/>
      <c r="C25" s="25"/>
      <c r="D25" s="28">
        <v>1</v>
      </c>
      <c r="E25" s="25"/>
      <c r="F25" s="25"/>
      <c r="G25" s="25"/>
      <c r="H25" s="25"/>
      <c r="I25" s="25"/>
      <c r="J25" s="25"/>
      <c r="K25" s="28">
        <v>3</v>
      </c>
      <c r="L25" s="25"/>
      <c r="M25" s="25"/>
      <c r="N25" s="25"/>
      <c r="O25" s="25"/>
      <c r="P25" s="25"/>
      <c r="Q25" s="25"/>
      <c r="R25" s="28">
        <v>3</v>
      </c>
      <c r="S25" s="28">
        <v>2</v>
      </c>
      <c r="T25" s="25"/>
      <c r="U25" s="25"/>
      <c r="V25" s="25"/>
      <c r="W25" s="25"/>
      <c r="X25" s="25"/>
      <c r="Y25" s="28">
        <v>3</v>
      </c>
      <c r="Z25" s="302">
        <v>8</v>
      </c>
      <c r="AA25" s="25"/>
      <c r="AB25" s="25"/>
      <c r="AC25" s="25"/>
      <c r="AD25" s="25"/>
      <c r="AE25" s="28">
        <v>7</v>
      </c>
      <c r="AF25" s="28">
        <v>7</v>
      </c>
      <c r="AK25" s="137" t="str">
        <f>HYPERLINK("\\risintra-dept\DEPT\AFA\CAL\3000_GAL\3400_ESQUADRILHAS\3490_COMUM\MAPA_GM\GW","Arquivo de Documentos")</f>
        <v>Arquivo de Documentos</v>
      </c>
      <c r="AM25" s="4"/>
      <c r="AN25" s="4"/>
      <c r="AO25" s="4"/>
      <c r="BH25" s="4"/>
      <c r="BI25" s="4"/>
      <c r="BJ25" s="4"/>
      <c r="CC25" s="4"/>
      <c r="CD25" s="4"/>
      <c r="CE25" s="4"/>
      <c r="CX25" s="4"/>
      <c r="CY25" s="4"/>
      <c r="CZ25" s="4"/>
      <c r="DS25" s="4"/>
      <c r="DT25" s="4"/>
      <c r="DU25" s="4"/>
      <c r="EN25" s="4"/>
      <c r="EO25" s="4"/>
      <c r="EP25" s="4"/>
      <c r="FI25" s="4"/>
      <c r="FJ25" s="4"/>
      <c r="FK25" s="4"/>
    </row>
    <row r="26" spans="1:167" s="2" customFormat="1">
      <c r="A26" s="5">
        <v>0.57291666666666696</v>
      </c>
      <c r="B26" s="19"/>
      <c r="C26" s="25"/>
      <c r="D26" s="28">
        <v>3</v>
      </c>
      <c r="E26" s="25"/>
      <c r="F26" s="25"/>
      <c r="G26" s="25"/>
      <c r="H26" s="25"/>
      <c r="I26" s="25"/>
      <c r="J26" s="25"/>
      <c r="K26" s="28">
        <v>1</v>
      </c>
      <c r="L26" s="25"/>
      <c r="M26" s="25"/>
      <c r="N26" s="25"/>
      <c r="O26" s="25"/>
      <c r="P26" s="25"/>
      <c r="Q26" s="25"/>
      <c r="R26" s="28">
        <v>1</v>
      </c>
      <c r="S26" s="25"/>
      <c r="T26" s="25"/>
      <c r="U26" s="25"/>
      <c r="V26" s="25"/>
      <c r="W26" s="25"/>
      <c r="X26" s="25"/>
      <c r="Y26" s="28">
        <v>1</v>
      </c>
      <c r="Z26" s="25"/>
      <c r="AA26" s="25"/>
      <c r="AB26" s="25"/>
      <c r="AC26" s="25"/>
      <c r="AD26" s="25"/>
      <c r="AE26" s="25"/>
      <c r="AF26" s="28">
        <v>1</v>
      </c>
      <c r="AI26" s="7"/>
      <c r="AK26" s="7"/>
      <c r="AL26" s="9"/>
      <c r="AM26" s="7"/>
      <c r="AN26" s="9"/>
      <c r="AO26" s="7"/>
      <c r="AP26" s="9"/>
      <c r="AQ26" s="7"/>
      <c r="AR26" s="9"/>
      <c r="AS26" s="7"/>
      <c r="BH26" s="4"/>
      <c r="BI26" s="4"/>
      <c r="BJ26" s="4"/>
      <c r="CC26" s="4"/>
      <c r="CD26" s="4"/>
      <c r="CE26" s="4"/>
      <c r="CX26" s="4"/>
      <c r="CY26" s="4"/>
      <c r="CZ26" s="4"/>
      <c r="DS26" s="4"/>
      <c r="DT26" s="4"/>
      <c r="DU26" s="4"/>
      <c r="EN26" s="4"/>
      <c r="EO26" s="4"/>
      <c r="EP26" s="4"/>
      <c r="FI26" s="4"/>
      <c r="FJ26" s="4"/>
      <c r="FK26" s="4"/>
    </row>
    <row r="27" spans="1:167" s="2" customFormat="1">
      <c r="A27" s="5">
        <v>0.58333333333333304</v>
      </c>
      <c r="B27" s="19"/>
      <c r="C27" s="25"/>
      <c r="D27" s="28">
        <v>1</v>
      </c>
      <c r="E27" s="25"/>
      <c r="F27" s="25"/>
      <c r="G27" s="25"/>
      <c r="H27" s="25"/>
      <c r="I27" s="25"/>
      <c r="J27" s="28">
        <v>1</v>
      </c>
      <c r="K27" s="28">
        <v>1</v>
      </c>
      <c r="L27" s="25"/>
      <c r="M27" s="28">
        <v>3</v>
      </c>
      <c r="N27" s="25"/>
      <c r="O27" s="25"/>
      <c r="P27" s="25"/>
      <c r="Q27" s="25"/>
      <c r="R27" s="305" t="s">
        <v>121</v>
      </c>
      <c r="S27" s="25"/>
      <c r="T27" s="25"/>
      <c r="U27" s="25"/>
      <c r="V27" s="25"/>
      <c r="W27" s="25"/>
      <c r="X27" s="25"/>
      <c r="Y27" s="28">
        <v>71</v>
      </c>
      <c r="Z27" s="25"/>
      <c r="AA27" s="25"/>
      <c r="AB27" s="25"/>
      <c r="AC27" s="25"/>
      <c r="AD27" s="25"/>
      <c r="AE27" s="25"/>
      <c r="AF27" s="28" t="s">
        <v>121</v>
      </c>
      <c r="AM27" s="4"/>
      <c r="AN27" s="4"/>
      <c r="AO27" s="4"/>
      <c r="BH27" s="4"/>
      <c r="BI27" s="4"/>
      <c r="BJ27" s="4"/>
      <c r="CC27" s="4"/>
      <c r="CD27" s="4"/>
      <c r="CE27" s="4"/>
      <c r="CX27" s="4"/>
      <c r="CY27" s="4"/>
      <c r="CZ27" s="4"/>
      <c r="DS27" s="4"/>
      <c r="DT27" s="4"/>
      <c r="DU27" s="4"/>
      <c r="EN27" s="4"/>
      <c r="EO27" s="4"/>
      <c r="EP27" s="4"/>
      <c r="FI27" s="4"/>
      <c r="FJ27" s="4"/>
      <c r="FK27" s="4"/>
    </row>
    <row r="28" spans="1:167" s="2" customFormat="1">
      <c r="A28" s="5">
        <v>0.59375</v>
      </c>
      <c r="B28" s="19"/>
      <c r="C28" s="25"/>
      <c r="D28" s="25"/>
      <c r="E28" s="25"/>
      <c r="F28" s="25"/>
      <c r="G28" s="25"/>
      <c r="H28" s="25"/>
      <c r="I28" s="25"/>
      <c r="J28" s="25"/>
      <c r="K28" s="28">
        <v>71</v>
      </c>
      <c r="L28" s="25"/>
      <c r="M28" s="25"/>
      <c r="N28" s="25"/>
      <c r="O28" s="25"/>
      <c r="P28" s="25"/>
      <c r="Q28" s="25"/>
      <c r="R28" s="130" t="s">
        <v>121</v>
      </c>
      <c r="S28" s="25"/>
      <c r="T28" s="25"/>
      <c r="U28" s="25"/>
      <c r="V28" s="25"/>
      <c r="W28" s="25"/>
      <c r="X28" s="25"/>
      <c r="Y28" s="25"/>
      <c r="Z28" s="25"/>
      <c r="AA28" s="25"/>
      <c r="AB28" s="25"/>
      <c r="AC28" s="25"/>
      <c r="AD28" s="25"/>
      <c r="AE28" s="25"/>
      <c r="AF28" s="25"/>
      <c r="AM28" s="4"/>
      <c r="AN28" s="4"/>
      <c r="AO28" s="4"/>
      <c r="BH28" s="4"/>
      <c r="BI28" s="4"/>
      <c r="BJ28" s="4"/>
      <c r="CC28" s="4"/>
      <c r="CD28" s="4"/>
      <c r="CE28" s="4"/>
      <c r="CX28" s="4"/>
      <c r="CY28" s="4"/>
      <c r="CZ28" s="4"/>
      <c r="DS28" s="4"/>
      <c r="DT28" s="4"/>
      <c r="DU28" s="4"/>
      <c r="EN28" s="4"/>
      <c r="EO28" s="4"/>
      <c r="EP28" s="4"/>
      <c r="FI28" s="4"/>
      <c r="FJ28" s="4"/>
      <c r="FK28" s="4"/>
    </row>
    <row r="29" spans="1:167" s="2" customFormat="1">
      <c r="A29" s="5">
        <v>0.60416666666666696</v>
      </c>
      <c r="B29" s="19"/>
      <c r="C29" s="25"/>
      <c r="D29" s="25"/>
      <c r="E29" s="25"/>
      <c r="F29" s="25"/>
      <c r="G29" s="25"/>
      <c r="H29" s="25"/>
      <c r="I29" s="25"/>
      <c r="J29" s="25"/>
      <c r="K29" s="25"/>
      <c r="L29" s="25"/>
      <c r="M29" s="25"/>
      <c r="N29" s="25"/>
      <c r="O29" s="25"/>
      <c r="P29" s="25"/>
      <c r="Q29" s="25"/>
      <c r="R29" s="28">
        <v>1</v>
      </c>
      <c r="S29" s="25"/>
      <c r="T29" s="25"/>
      <c r="U29" s="25"/>
      <c r="V29" s="25"/>
      <c r="W29" s="28">
        <v>9</v>
      </c>
      <c r="X29" s="25"/>
      <c r="Y29" s="25"/>
      <c r="Z29" s="28">
        <v>1</v>
      </c>
      <c r="AA29" s="25"/>
      <c r="AB29" s="25"/>
      <c r="AC29" s="25"/>
      <c r="AD29" s="25"/>
      <c r="AE29" s="25"/>
      <c r="AF29" s="25"/>
      <c r="AM29" s="4"/>
      <c r="AN29" s="4"/>
      <c r="AO29" s="4"/>
      <c r="BH29" s="4"/>
      <c r="BI29" s="4"/>
      <c r="BJ29" s="4"/>
      <c r="CC29" s="4"/>
      <c r="CD29" s="4"/>
      <c r="CE29" s="4"/>
      <c r="CX29" s="4"/>
      <c r="CY29" s="4"/>
      <c r="CZ29" s="4"/>
      <c r="DS29" s="4"/>
      <c r="DT29" s="4"/>
      <c r="DU29" s="4"/>
      <c r="EN29" s="4"/>
      <c r="EO29" s="4"/>
      <c r="EP29" s="4"/>
      <c r="FI29" s="4"/>
      <c r="FJ29" s="4"/>
      <c r="FK29" s="4"/>
    </row>
    <row r="30" spans="1:167" s="2" customFormat="1">
      <c r="A30" s="5">
        <v>0.61458333333333304</v>
      </c>
      <c r="B30" s="19"/>
      <c r="C30" s="25"/>
      <c r="D30" s="25"/>
      <c r="E30" s="25"/>
      <c r="F30" s="25"/>
      <c r="G30" s="25"/>
      <c r="H30" s="25"/>
      <c r="I30" s="25"/>
      <c r="J30" s="25"/>
      <c r="K30" s="25"/>
      <c r="L30" s="25"/>
      <c r="M30" s="25"/>
      <c r="N30" s="25"/>
      <c r="O30" s="25"/>
      <c r="P30" s="25"/>
      <c r="Q30" s="25"/>
      <c r="R30" s="28">
        <v>73</v>
      </c>
      <c r="S30" s="25"/>
      <c r="T30" s="25"/>
      <c r="U30" s="25"/>
      <c r="V30" s="25"/>
      <c r="W30" s="25"/>
      <c r="X30" s="25"/>
      <c r="Y30" s="25"/>
      <c r="Z30" s="25"/>
      <c r="AA30" s="25"/>
      <c r="AB30" s="25"/>
      <c r="AC30" s="25"/>
      <c r="AD30" s="25"/>
      <c r="AE30" s="25"/>
      <c r="AF30" s="25"/>
      <c r="BH30" s="4"/>
      <c r="BI30" s="4"/>
      <c r="BJ30" s="4"/>
      <c r="CC30" s="4"/>
      <c r="CD30" s="4"/>
      <c r="CE30" s="4"/>
      <c r="CX30" s="4"/>
      <c r="CY30" s="4"/>
      <c r="CZ30" s="4"/>
      <c r="DS30" s="4"/>
      <c r="DT30" s="4"/>
      <c r="DU30" s="4"/>
      <c r="EN30" s="4"/>
      <c r="EO30" s="4"/>
      <c r="EP30" s="4"/>
      <c r="FI30" s="4"/>
      <c r="FJ30" s="4"/>
      <c r="FK30" s="4"/>
    </row>
    <row r="31" spans="1:167" s="2" customFormat="1">
      <c r="A31" s="5">
        <v>0.625</v>
      </c>
      <c r="B31" s="19"/>
      <c r="C31" s="25"/>
      <c r="D31" s="25"/>
      <c r="E31" s="25"/>
      <c r="F31" s="25"/>
      <c r="G31" s="25"/>
      <c r="H31" s="25"/>
      <c r="I31" s="28">
        <v>3</v>
      </c>
      <c r="J31" s="25"/>
      <c r="K31" s="25"/>
      <c r="L31" s="25"/>
      <c r="M31" s="25"/>
      <c r="N31" s="25"/>
      <c r="O31" s="25"/>
      <c r="P31" s="25"/>
      <c r="Q31" s="25"/>
      <c r="R31" s="28">
        <v>7</v>
      </c>
      <c r="S31" s="25"/>
      <c r="T31" s="25"/>
      <c r="U31" s="25"/>
      <c r="V31" s="25"/>
      <c r="W31" s="25"/>
      <c r="X31" s="25"/>
      <c r="Y31" s="28" t="s">
        <v>121</v>
      </c>
      <c r="Z31" s="28">
        <v>1</v>
      </c>
      <c r="AA31" s="25"/>
      <c r="AB31" s="25"/>
      <c r="AC31" s="25"/>
      <c r="AD31" s="25"/>
      <c r="AE31" s="25"/>
      <c r="AF31" s="28" t="s">
        <v>121</v>
      </c>
      <c r="AM31" s="4"/>
      <c r="AN31" s="4"/>
      <c r="AO31" s="4"/>
      <c r="BH31" s="4"/>
      <c r="BI31" s="4"/>
      <c r="BJ31" s="4"/>
      <c r="CC31" s="4"/>
      <c r="CD31" s="4"/>
      <c r="CE31" s="4"/>
      <c r="CX31" s="4"/>
      <c r="CY31" s="4"/>
      <c r="CZ31" s="4"/>
      <c r="DS31" s="4"/>
      <c r="DT31" s="4"/>
      <c r="DU31" s="4"/>
      <c r="EN31" s="4"/>
      <c r="EO31" s="4"/>
      <c r="EP31" s="4"/>
      <c r="FI31" s="4"/>
      <c r="FJ31" s="4"/>
      <c r="FK31" s="4"/>
    </row>
    <row r="32" spans="1:167" s="2" customFormat="1">
      <c r="A32" s="5">
        <v>0.63541666666666696</v>
      </c>
      <c r="B32" s="19"/>
      <c r="C32" s="25"/>
      <c r="D32" s="25"/>
      <c r="E32" s="25"/>
      <c r="F32" s="25"/>
      <c r="G32" s="25"/>
      <c r="H32" s="25"/>
      <c r="I32" s="25"/>
      <c r="J32" s="28">
        <v>1</v>
      </c>
      <c r="K32" s="25"/>
      <c r="L32" s="25"/>
      <c r="M32" s="25"/>
      <c r="N32" s="25"/>
      <c r="O32" s="25"/>
      <c r="P32" s="25"/>
      <c r="Q32" s="25"/>
      <c r="R32" s="25"/>
      <c r="S32" s="25"/>
      <c r="T32" s="25"/>
      <c r="U32" s="25"/>
      <c r="V32" s="25"/>
      <c r="W32" s="25"/>
      <c r="X32" s="25"/>
      <c r="Y32" s="25"/>
      <c r="Z32" s="25"/>
      <c r="AA32" s="25"/>
      <c r="AB32" s="25"/>
      <c r="AC32" s="25"/>
      <c r="AD32" s="25"/>
      <c r="AE32" s="25"/>
      <c r="AF32" s="25"/>
      <c r="AM32" s="4"/>
      <c r="AN32" s="4"/>
      <c r="AO32" s="4"/>
      <c r="BH32" s="4"/>
      <c r="BI32" s="4"/>
      <c r="BJ32" s="4"/>
      <c r="CC32" s="4"/>
      <c r="CD32" s="4"/>
      <c r="CE32" s="4"/>
      <c r="CX32" s="4"/>
      <c r="CY32" s="4"/>
      <c r="CZ32" s="4"/>
      <c r="DS32" s="4"/>
      <c r="DT32" s="4"/>
      <c r="DU32" s="4"/>
      <c r="EN32" s="4"/>
      <c r="EO32" s="4"/>
      <c r="EP32" s="4"/>
      <c r="FI32" s="4"/>
      <c r="FJ32" s="4"/>
      <c r="FK32" s="4"/>
    </row>
    <row r="33" spans="1:167" s="2" customFormat="1">
      <c r="A33" s="5">
        <v>0.64583333333333404</v>
      </c>
      <c r="B33" s="19"/>
      <c r="C33" s="25"/>
      <c r="D33" s="25"/>
      <c r="E33" s="25"/>
      <c r="F33" s="25"/>
      <c r="G33" s="25"/>
      <c r="H33" s="25"/>
      <c r="I33" s="25"/>
      <c r="J33" s="25"/>
      <c r="K33" s="25"/>
      <c r="L33" s="25"/>
      <c r="M33" s="28">
        <v>2</v>
      </c>
      <c r="N33" s="25"/>
      <c r="O33" s="25"/>
      <c r="P33" s="25"/>
      <c r="Q33" s="25"/>
      <c r="R33" s="25"/>
      <c r="S33" s="25"/>
      <c r="T33" s="28">
        <v>2</v>
      </c>
      <c r="U33" s="25"/>
      <c r="V33" s="25"/>
      <c r="W33" s="25"/>
      <c r="X33" s="25"/>
      <c r="Y33" s="25"/>
      <c r="Z33" s="302">
        <v>7</v>
      </c>
      <c r="AA33" s="25"/>
      <c r="AB33" s="25"/>
      <c r="AC33" s="25"/>
      <c r="AD33" s="25"/>
      <c r="AE33" s="25"/>
      <c r="AF33" s="25"/>
      <c r="AM33" s="4"/>
      <c r="AN33" s="4"/>
      <c r="AO33" s="4"/>
      <c r="BH33" s="4"/>
      <c r="BI33" s="4"/>
      <c r="BJ33" s="4"/>
      <c r="CC33" s="4"/>
      <c r="CD33" s="4"/>
      <c r="CE33" s="4"/>
      <c r="CX33" s="4"/>
      <c r="CY33" s="4"/>
      <c r="CZ33" s="4"/>
      <c r="DS33" s="4"/>
      <c r="DT33" s="4"/>
      <c r="DU33" s="4"/>
      <c r="EN33" s="4"/>
      <c r="EO33" s="4"/>
      <c r="EP33" s="4"/>
      <c r="FI33" s="4"/>
      <c r="FJ33" s="4"/>
      <c r="FK33" s="4"/>
    </row>
    <row r="34" spans="1:167" s="2" customFormat="1">
      <c r="A34" s="5">
        <v>0.65625</v>
      </c>
      <c r="B34" s="19"/>
      <c r="C34" s="25"/>
      <c r="D34" s="25"/>
      <c r="E34" s="25"/>
      <c r="F34" s="25"/>
      <c r="G34" s="25"/>
      <c r="H34" s="25"/>
      <c r="I34" s="25"/>
      <c r="J34" s="25"/>
      <c r="K34" s="25"/>
      <c r="L34" s="25"/>
      <c r="M34" s="25"/>
      <c r="N34" s="25"/>
      <c r="O34" s="25"/>
      <c r="P34" s="25"/>
      <c r="Q34" s="25"/>
      <c r="R34" s="25"/>
      <c r="S34" s="25"/>
      <c r="T34" s="25"/>
      <c r="U34" s="25"/>
      <c r="V34" s="25"/>
      <c r="W34" s="25"/>
      <c r="X34" s="25"/>
      <c r="Y34" s="25"/>
      <c r="Z34" s="28">
        <v>2</v>
      </c>
      <c r="AA34" s="25"/>
      <c r="AB34" s="25"/>
      <c r="AC34" s="25"/>
      <c r="AD34" s="25"/>
      <c r="AE34" s="25"/>
      <c r="AF34" s="25"/>
      <c r="AM34" s="4"/>
      <c r="AN34" s="4"/>
      <c r="AO34" s="4"/>
      <c r="BH34" s="4"/>
      <c r="BI34" s="4"/>
      <c r="BJ34" s="4"/>
      <c r="CC34" s="4"/>
      <c r="CD34" s="4"/>
      <c r="CE34" s="4"/>
      <c r="CX34" s="4"/>
      <c r="CY34" s="4"/>
      <c r="CZ34" s="4"/>
      <c r="DS34" s="4"/>
      <c r="DT34" s="4"/>
      <c r="DU34" s="4"/>
      <c r="EN34" s="4"/>
      <c r="EO34" s="4"/>
      <c r="EP34" s="4"/>
      <c r="FI34" s="4"/>
      <c r="FJ34" s="4"/>
      <c r="FK34" s="4"/>
    </row>
    <row r="35" spans="1:167" s="2" customFormat="1">
      <c r="A35" s="5">
        <v>0.66666666666666696</v>
      </c>
      <c r="B35" s="19"/>
      <c r="C35" s="25"/>
      <c r="D35" s="25"/>
      <c r="E35" s="25"/>
      <c r="F35" s="25"/>
      <c r="G35" s="25"/>
      <c r="H35" s="25"/>
      <c r="I35" s="25"/>
      <c r="J35" s="25"/>
      <c r="K35" s="25"/>
      <c r="L35" s="25"/>
      <c r="M35" s="25"/>
      <c r="N35" s="25"/>
      <c r="O35" s="25"/>
      <c r="P35" s="25"/>
      <c r="Q35" s="25"/>
      <c r="R35" s="28">
        <v>7</v>
      </c>
      <c r="S35" s="25"/>
      <c r="T35" s="25"/>
      <c r="U35" s="25"/>
      <c r="V35" s="25"/>
      <c r="W35" s="25"/>
      <c r="X35" s="25"/>
      <c r="Y35" s="25"/>
      <c r="Z35" s="25"/>
      <c r="AA35" s="25"/>
      <c r="AB35" s="25"/>
      <c r="AC35" s="25"/>
      <c r="AD35" s="28">
        <v>1</v>
      </c>
      <c r="AE35" s="25"/>
      <c r="AF35" s="25"/>
      <c r="AM35" s="4"/>
      <c r="AN35" s="4"/>
      <c r="AO35" s="4"/>
      <c r="BH35" s="4"/>
      <c r="BI35" s="4"/>
      <c r="BJ35" s="4"/>
      <c r="CC35" s="4"/>
      <c r="CD35" s="4"/>
      <c r="CE35" s="4"/>
      <c r="CX35" s="4"/>
      <c r="CY35" s="4"/>
      <c r="CZ35" s="4"/>
      <c r="DS35" s="4"/>
      <c r="DT35" s="4"/>
      <c r="DU35" s="4"/>
      <c r="EN35" s="4"/>
      <c r="EO35" s="4"/>
      <c r="EP35" s="4"/>
      <c r="FI35" s="4"/>
      <c r="FJ35" s="4"/>
      <c r="FK35" s="4"/>
    </row>
    <row r="36" spans="1:167" s="2" customFormat="1">
      <c r="A36" s="5">
        <v>0.67708333333333404</v>
      </c>
      <c r="B36" s="19"/>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M36" s="4"/>
      <c r="AN36" s="4"/>
      <c r="AO36" s="4"/>
      <c r="BH36" s="4"/>
      <c r="BI36" s="4"/>
      <c r="BJ36" s="4"/>
      <c r="CC36" s="4"/>
      <c r="CD36" s="4"/>
      <c r="CE36" s="4"/>
      <c r="CX36" s="4"/>
      <c r="CY36" s="4"/>
      <c r="CZ36" s="4"/>
      <c r="DS36" s="4"/>
      <c r="DT36" s="4"/>
      <c r="DU36" s="4"/>
      <c r="EN36" s="4"/>
      <c r="EO36" s="4"/>
      <c r="EP36" s="4"/>
      <c r="FI36" s="4"/>
      <c r="FJ36" s="4"/>
      <c r="FK36" s="4"/>
    </row>
    <row r="37" spans="1:167" s="2" customFormat="1">
      <c r="A37" s="5">
        <v>0.6875</v>
      </c>
      <c r="B37" s="19"/>
      <c r="C37" s="25"/>
      <c r="D37" s="25"/>
      <c r="E37" s="25"/>
      <c r="F37" s="25"/>
      <c r="G37" s="25"/>
      <c r="H37" s="25"/>
      <c r="I37" s="25"/>
      <c r="J37" s="25"/>
      <c r="K37" s="25"/>
      <c r="L37" s="25"/>
      <c r="M37" s="25"/>
      <c r="N37" s="25"/>
      <c r="O37" s="25"/>
      <c r="P37" s="25"/>
      <c r="Q37" s="25"/>
      <c r="R37" s="25"/>
      <c r="S37" s="25"/>
      <c r="T37" s="28">
        <v>1</v>
      </c>
      <c r="U37" s="25"/>
      <c r="V37" s="25"/>
      <c r="W37" s="25"/>
      <c r="X37" s="25"/>
      <c r="Y37" s="25"/>
      <c r="Z37" s="25"/>
      <c r="AA37" s="25"/>
      <c r="AB37" s="25"/>
      <c r="AC37" s="25"/>
      <c r="AD37" s="25"/>
      <c r="AE37" s="25"/>
      <c r="AF37" s="25"/>
      <c r="AM37" s="4"/>
      <c r="AN37" s="4"/>
      <c r="AO37" s="4"/>
      <c r="BH37" s="4"/>
      <c r="BI37" s="4"/>
      <c r="BJ37" s="4"/>
      <c r="CC37" s="4"/>
      <c r="CD37" s="4"/>
      <c r="CE37" s="4"/>
      <c r="CX37" s="4"/>
      <c r="CY37" s="4"/>
      <c r="CZ37" s="4"/>
      <c r="DS37" s="4"/>
      <c r="DT37" s="4"/>
      <c r="DU37" s="4"/>
      <c r="EN37" s="4"/>
      <c r="EO37" s="4"/>
      <c r="EP37" s="4"/>
      <c r="FI37" s="4"/>
      <c r="FJ37" s="4"/>
      <c r="FK37" s="4"/>
    </row>
    <row r="38" spans="1:167" s="2" customFormat="1">
      <c r="A38" s="5">
        <v>0.69791666666666696</v>
      </c>
      <c r="B38" s="19"/>
      <c r="C38" s="25"/>
      <c r="D38" s="25"/>
      <c r="E38" s="25"/>
      <c r="F38" s="28">
        <v>2</v>
      </c>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M38" s="4"/>
      <c r="AN38" s="4"/>
      <c r="AO38" s="4"/>
      <c r="BH38" s="4"/>
      <c r="BI38" s="4"/>
      <c r="BJ38" s="4"/>
      <c r="CC38" s="4"/>
      <c r="CD38" s="4"/>
      <c r="CE38" s="4"/>
      <c r="CX38" s="4"/>
      <c r="CY38" s="4"/>
      <c r="CZ38" s="4"/>
      <c r="DS38" s="4"/>
      <c r="DT38" s="4"/>
      <c r="DU38" s="4"/>
      <c r="EN38" s="4"/>
      <c r="EO38" s="4"/>
      <c r="EP38" s="4"/>
      <c r="FI38" s="4"/>
      <c r="FJ38" s="4"/>
      <c r="FK38" s="4"/>
    </row>
    <row r="39" spans="1:167" s="2" customFormat="1">
      <c r="A39" s="5">
        <v>0.70833333333333404</v>
      </c>
      <c r="B39" s="21"/>
      <c r="C39" s="25"/>
      <c r="D39" s="28" t="s">
        <v>121</v>
      </c>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M39" s="4"/>
      <c r="AN39" s="4"/>
      <c r="AO39" s="4"/>
      <c r="BH39" s="4"/>
      <c r="BI39" s="4"/>
      <c r="BJ39" s="4"/>
      <c r="CC39" s="4"/>
      <c r="CD39" s="4"/>
      <c r="CE39" s="4"/>
      <c r="CX39" s="4"/>
      <c r="CY39" s="4"/>
      <c r="CZ39" s="4"/>
      <c r="DS39" s="4"/>
      <c r="DT39" s="4"/>
      <c r="DU39" s="4"/>
      <c r="EN39" s="4"/>
      <c r="EO39" s="4"/>
      <c r="EP39" s="4"/>
      <c r="FI39" s="4"/>
      <c r="FJ39" s="4"/>
      <c r="FK39" s="4"/>
    </row>
    <row r="40" spans="1:167" s="2" customFormat="1">
      <c r="A40" s="5">
        <v>0.71875</v>
      </c>
      <c r="B40" s="19"/>
      <c r="C40" s="25"/>
      <c r="D40" s="28">
        <v>7</v>
      </c>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M40" s="4"/>
      <c r="AN40" s="4"/>
      <c r="AO40" s="4"/>
      <c r="BH40" s="4"/>
      <c r="BI40" s="4"/>
      <c r="BJ40" s="4"/>
      <c r="CC40" s="4"/>
      <c r="CD40" s="4"/>
      <c r="CE40" s="4"/>
      <c r="CX40" s="4"/>
      <c r="CY40" s="4"/>
      <c r="CZ40" s="4"/>
      <c r="DS40" s="4"/>
      <c r="DT40" s="4"/>
      <c r="DU40" s="4"/>
      <c r="EN40" s="4"/>
      <c r="EO40" s="4"/>
      <c r="EP40" s="4"/>
      <c r="FI40" s="4"/>
      <c r="FJ40" s="4"/>
      <c r="FK40" s="4"/>
    </row>
    <row r="41" spans="1:167" s="2" customFormat="1">
      <c r="A41" s="5">
        <v>0.72916666666666696</v>
      </c>
      <c r="B41" s="19"/>
      <c r="C41" s="25"/>
      <c r="D41" s="25"/>
      <c r="E41" s="130" t="s">
        <v>121</v>
      </c>
      <c r="F41" s="25"/>
      <c r="G41" s="25"/>
      <c r="H41" s="25"/>
      <c r="I41" s="25"/>
      <c r="J41" s="25"/>
      <c r="K41" s="25"/>
      <c r="L41" s="130" t="s">
        <v>121</v>
      </c>
      <c r="M41" s="25"/>
      <c r="N41" s="25"/>
      <c r="O41" s="25"/>
      <c r="P41" s="25"/>
      <c r="Q41" s="25"/>
      <c r="R41" s="25"/>
      <c r="S41" s="28">
        <v>3</v>
      </c>
      <c r="T41" s="25"/>
      <c r="U41" s="25"/>
      <c r="V41" s="25"/>
      <c r="W41" s="25"/>
      <c r="X41" s="130" t="s">
        <v>121</v>
      </c>
      <c r="Y41" s="25"/>
      <c r="Z41" s="25"/>
      <c r="AA41" s="28">
        <v>7</v>
      </c>
      <c r="AB41" s="25"/>
      <c r="AC41" s="25"/>
      <c r="AD41" s="25"/>
      <c r="AE41" s="25"/>
      <c r="AF41" s="25"/>
      <c r="AM41" s="4"/>
      <c r="AN41" s="4"/>
      <c r="AO41" s="4"/>
      <c r="BH41" s="4"/>
      <c r="BI41" s="4"/>
      <c r="BJ41" s="4"/>
      <c r="CC41" s="4"/>
      <c r="CD41" s="4"/>
      <c r="CE41" s="4"/>
      <c r="CX41" s="4"/>
      <c r="CY41" s="4"/>
      <c r="CZ41" s="4"/>
      <c r="DS41" s="4"/>
      <c r="DT41" s="4"/>
      <c r="DU41" s="4"/>
      <c r="EN41" s="4"/>
      <c r="EO41" s="4"/>
      <c r="EP41" s="4"/>
      <c r="FI41" s="4"/>
      <c r="FJ41" s="4"/>
      <c r="FK41" s="4"/>
    </row>
    <row r="42" spans="1:167" s="2" customFormat="1" ht="12.75" customHeight="1">
      <c r="A42" s="5">
        <v>0.73958333333333404</v>
      </c>
      <c r="B42" s="19"/>
      <c r="C42" s="25"/>
      <c r="D42" s="25"/>
      <c r="E42" s="25"/>
      <c r="F42" s="25"/>
      <c r="G42" s="25"/>
      <c r="H42" s="25"/>
      <c r="I42" s="25"/>
      <c r="J42" s="25"/>
      <c r="K42" s="25"/>
      <c r="L42" s="130" t="s">
        <v>121</v>
      </c>
      <c r="M42" s="25"/>
      <c r="N42" s="25"/>
      <c r="O42" s="25"/>
      <c r="P42" s="25"/>
      <c r="Q42" s="25"/>
      <c r="R42" s="25"/>
      <c r="S42" s="25"/>
      <c r="T42" s="25"/>
      <c r="U42" s="25"/>
      <c r="V42" s="25"/>
      <c r="W42" s="25"/>
      <c r="X42" s="25"/>
      <c r="Y42" s="25"/>
      <c r="Z42" s="25"/>
      <c r="AA42" s="25"/>
      <c r="AB42" s="25"/>
      <c r="AC42" s="25"/>
      <c r="AD42" s="25"/>
      <c r="AE42" s="25"/>
      <c r="AF42" s="25"/>
      <c r="AM42" s="4"/>
      <c r="AN42" s="4"/>
      <c r="AO42" s="4"/>
      <c r="BH42" s="4"/>
      <c r="BI42" s="4"/>
      <c r="BJ42" s="4"/>
      <c r="CC42" s="4"/>
      <c r="CD42" s="4"/>
      <c r="CE42" s="4"/>
      <c r="CX42" s="4"/>
      <c r="CY42" s="4"/>
      <c r="CZ42" s="4"/>
      <c r="DS42" s="4"/>
      <c r="DT42" s="4"/>
      <c r="DU42" s="4"/>
      <c r="EN42" s="4"/>
      <c r="EO42" s="4"/>
      <c r="EP42" s="4"/>
      <c r="FI42" s="4"/>
      <c r="FJ42" s="4"/>
      <c r="FK42" s="4"/>
    </row>
    <row r="43" spans="1:167" s="2" customFormat="1" ht="12.75" customHeight="1">
      <c r="A43" s="5">
        <v>0.749999999999998</v>
      </c>
      <c r="B43" s="40"/>
      <c r="C43" s="41"/>
      <c r="D43" s="41"/>
      <c r="E43" s="28" t="s">
        <v>121</v>
      </c>
      <c r="F43" s="41"/>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M43" s="4"/>
      <c r="AN43" s="4"/>
      <c r="AO43" s="4"/>
      <c r="BH43" s="4"/>
      <c r="BI43" s="4"/>
      <c r="BJ43" s="4"/>
      <c r="CC43" s="4"/>
      <c r="CD43" s="4"/>
      <c r="CE43" s="4"/>
      <c r="CX43" s="4"/>
      <c r="CY43" s="4"/>
      <c r="CZ43" s="4"/>
      <c r="DS43" s="4"/>
      <c r="DT43" s="4"/>
      <c r="DU43" s="4"/>
      <c r="EN43" s="4"/>
      <c r="EO43" s="4"/>
      <c r="EP43" s="4"/>
      <c r="FI43" s="4"/>
      <c r="FJ43" s="4"/>
      <c r="FK43" s="4"/>
    </row>
    <row r="44" spans="1:167" s="2" customFormat="1" ht="12.75" customHeight="1">
      <c r="A44" s="5">
        <v>0.76041666666666397</v>
      </c>
      <c r="B44" s="40"/>
      <c r="C44" s="41"/>
      <c r="D44" s="41"/>
      <c r="E44" s="41"/>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M44" s="4"/>
      <c r="AN44" s="4"/>
      <c r="AO44" s="4"/>
      <c r="BH44" s="4"/>
      <c r="BI44" s="4"/>
      <c r="BJ44" s="4"/>
      <c r="CC44" s="4"/>
      <c r="CD44" s="4"/>
      <c r="CE44" s="4"/>
      <c r="CX44" s="4"/>
      <c r="CY44" s="4"/>
      <c r="CZ44" s="4"/>
      <c r="DS44" s="4"/>
      <c r="DT44" s="4"/>
      <c r="DU44" s="4"/>
      <c r="EN44" s="4"/>
      <c r="EO44" s="4"/>
      <c r="EP44" s="4"/>
      <c r="FI44" s="4"/>
      <c r="FJ44" s="4"/>
      <c r="FK44" s="4"/>
    </row>
    <row r="45" spans="1:167" s="2" customFormat="1" ht="12.75" customHeight="1">
      <c r="A45" s="5">
        <v>0.77083333333333004</v>
      </c>
      <c r="B45" s="40"/>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M45" s="4"/>
      <c r="AN45" s="4"/>
      <c r="AO45" s="4"/>
      <c r="BH45" s="4"/>
      <c r="BI45" s="4"/>
      <c r="BJ45" s="4"/>
      <c r="CC45" s="4"/>
      <c r="CD45" s="4"/>
      <c r="CE45" s="4"/>
      <c r="CX45" s="4"/>
      <c r="CY45" s="4"/>
      <c r="CZ45" s="4"/>
      <c r="DS45" s="4"/>
      <c r="DT45" s="4"/>
      <c r="DU45" s="4"/>
      <c r="EN45" s="4"/>
      <c r="EO45" s="4"/>
      <c r="EP45" s="4"/>
      <c r="FI45" s="4"/>
      <c r="FJ45" s="4"/>
      <c r="FK45" s="4"/>
    </row>
    <row r="46" spans="1:167" s="2" customFormat="1" ht="12.75" customHeight="1">
      <c r="A46" s="5">
        <v>0.781249999999996</v>
      </c>
      <c r="B46" s="40"/>
      <c r="C46" s="41"/>
      <c r="D46" s="41"/>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M46" s="4"/>
      <c r="AN46" s="4"/>
      <c r="AO46" s="4"/>
      <c r="BH46" s="4"/>
      <c r="BI46" s="4"/>
      <c r="BJ46" s="4"/>
      <c r="CC46" s="4"/>
      <c r="CD46" s="4"/>
      <c r="CE46" s="4"/>
      <c r="CX46" s="4"/>
      <c r="CY46" s="4"/>
      <c r="CZ46" s="4"/>
      <c r="DS46" s="4"/>
      <c r="DT46" s="4"/>
      <c r="DU46" s="4"/>
      <c r="EN46" s="4"/>
      <c r="EO46" s="4"/>
      <c r="EP46" s="4"/>
      <c r="FI46" s="4"/>
      <c r="FJ46" s="4"/>
      <c r="FK46" s="4"/>
    </row>
    <row r="47" spans="1:167" s="2" customFormat="1" ht="12.75" customHeight="1">
      <c r="A47" s="5">
        <v>0.79166666666666197</v>
      </c>
      <c r="B47" s="40"/>
      <c r="C47" s="41"/>
      <c r="D47" s="41"/>
      <c r="E47" s="41"/>
      <c r="F47" s="41"/>
      <c r="G47" s="41"/>
      <c r="H47" s="41"/>
      <c r="I47" s="41"/>
      <c r="J47" s="41"/>
      <c r="K47" s="41"/>
      <c r="L47" s="41"/>
      <c r="M47" s="41"/>
      <c r="N47" s="41"/>
      <c r="O47" s="41"/>
      <c r="P47" s="41"/>
      <c r="Q47" s="41"/>
      <c r="R47" s="41"/>
      <c r="S47" s="306">
        <v>1</v>
      </c>
      <c r="T47" s="41"/>
      <c r="U47" s="41"/>
      <c r="V47" s="41"/>
      <c r="W47" s="41"/>
      <c r="X47" s="41"/>
      <c r="Y47" s="41"/>
      <c r="Z47" s="41"/>
      <c r="AA47" s="41"/>
      <c r="AB47" s="41"/>
      <c r="AC47" s="41"/>
      <c r="AD47" s="41"/>
      <c r="AE47" s="41"/>
      <c r="AF47" s="41"/>
      <c r="AM47" s="4"/>
      <c r="AN47" s="4"/>
      <c r="AO47" s="4"/>
      <c r="BH47" s="4"/>
      <c r="BI47" s="4"/>
      <c r="BJ47" s="4"/>
      <c r="CC47" s="4"/>
      <c r="CD47" s="4"/>
      <c r="CE47" s="4"/>
      <c r="CX47" s="4"/>
      <c r="CY47" s="4"/>
      <c r="CZ47" s="4"/>
      <c r="DS47" s="4"/>
      <c r="DT47" s="4"/>
      <c r="DU47" s="4"/>
      <c r="EN47" s="4"/>
      <c r="EO47" s="4"/>
      <c r="EP47" s="4"/>
      <c r="FI47" s="4"/>
      <c r="FJ47" s="4"/>
      <c r="FK47" s="4"/>
    </row>
    <row r="48" spans="1:167" s="2" customFormat="1" ht="12.75" customHeight="1">
      <c r="A48" s="5">
        <v>0.80208333333332804</v>
      </c>
      <c r="B48" s="40"/>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M48" s="4"/>
      <c r="AN48" s="4"/>
      <c r="AO48" s="4"/>
      <c r="BH48" s="4"/>
      <c r="BI48" s="4"/>
      <c r="BJ48" s="4"/>
      <c r="CC48" s="4"/>
      <c r="CD48" s="4"/>
      <c r="CE48" s="4"/>
      <c r="CX48" s="4"/>
      <c r="CY48" s="4"/>
      <c r="CZ48" s="4"/>
      <c r="DS48" s="4"/>
      <c r="DT48" s="4"/>
      <c r="DU48" s="4"/>
      <c r="EN48" s="4"/>
      <c r="EO48" s="4"/>
      <c r="EP48" s="4"/>
      <c r="FI48" s="4"/>
      <c r="FJ48" s="4"/>
      <c r="FK48" s="4"/>
    </row>
    <row r="49" spans="1:167" s="2" customFormat="1" ht="12.75" customHeight="1">
      <c r="A49" s="5">
        <v>0.812499999999994</v>
      </c>
      <c r="B49" s="40"/>
      <c r="C49" s="41"/>
      <c r="D49" s="41"/>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M49" s="4"/>
      <c r="AN49" s="4"/>
      <c r="AO49" s="4"/>
      <c r="BH49" s="4"/>
      <c r="BI49" s="4"/>
      <c r="BJ49" s="4"/>
      <c r="CC49" s="4"/>
      <c r="CD49" s="4"/>
      <c r="CE49" s="4"/>
      <c r="CX49" s="4"/>
      <c r="CY49" s="4"/>
      <c r="CZ49" s="4"/>
      <c r="DS49" s="4"/>
      <c r="DT49" s="4"/>
      <c r="DU49" s="4"/>
      <c r="EN49" s="4"/>
      <c r="EO49" s="4"/>
      <c r="EP49" s="4"/>
      <c r="FI49" s="4"/>
      <c r="FJ49" s="4"/>
      <c r="FK49" s="4"/>
    </row>
    <row r="50" spans="1:167" s="2" customFormat="1" ht="12.75" customHeight="1">
      <c r="A50" s="5">
        <v>0.82291666666665997</v>
      </c>
      <c r="B50" s="40"/>
      <c r="C50" s="41"/>
      <c r="D50" s="41"/>
      <c r="E50" s="41"/>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M50" s="4"/>
      <c r="AN50" s="4"/>
      <c r="AO50" s="4"/>
      <c r="BH50" s="4"/>
      <c r="BI50" s="4"/>
      <c r="BJ50" s="4"/>
      <c r="CC50" s="4"/>
      <c r="CD50" s="4"/>
      <c r="CE50" s="4"/>
      <c r="CX50" s="4"/>
      <c r="CY50" s="4"/>
      <c r="CZ50" s="4"/>
      <c r="DS50" s="4"/>
      <c r="DT50" s="4"/>
      <c r="DU50" s="4"/>
      <c r="EN50" s="4"/>
      <c r="EO50" s="4"/>
      <c r="EP50" s="4"/>
      <c r="FI50" s="4"/>
      <c r="FJ50" s="4"/>
      <c r="FK50" s="4"/>
    </row>
    <row r="51" spans="1:167" s="2" customFormat="1" ht="13.5" thickBot="1">
      <c r="A51" s="5">
        <v>0.83333333333332604</v>
      </c>
      <c r="B51" s="23"/>
      <c r="C51" s="27"/>
      <c r="D51" s="32" t="s">
        <v>121</v>
      </c>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32">
        <v>8</v>
      </c>
      <c r="AM51" s="4"/>
      <c r="AN51" s="4"/>
      <c r="AO51" s="4"/>
      <c r="BH51" s="4"/>
      <c r="BI51" s="4"/>
      <c r="BJ51" s="4"/>
      <c r="CC51" s="4"/>
      <c r="CD51" s="4"/>
      <c r="CE51" s="4"/>
      <c r="CX51" s="4"/>
      <c r="CY51" s="4"/>
      <c r="CZ51" s="4"/>
      <c r="DS51" s="4"/>
      <c r="DT51" s="4"/>
      <c r="DU51" s="4"/>
      <c r="EN51" s="4"/>
      <c r="EO51" s="4"/>
      <c r="EP51" s="4"/>
      <c r="FI51" s="4"/>
      <c r="FJ51" s="4"/>
      <c r="FK51" s="4"/>
    </row>
    <row r="52" spans="1:167"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row>
    <row r="53" spans="1:167"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row>
    <row r="54" spans="1:167"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c r="AF54" s="7"/>
    </row>
    <row r="55" spans="1:167" s="2" customFormat="1">
      <c r="A55" s="7"/>
      <c r="B55" s="11"/>
      <c r="I55" s="7"/>
      <c r="J55" s="7"/>
      <c r="K55" s="7"/>
      <c r="L55" s="7"/>
      <c r="M55" s="7"/>
      <c r="N55" s="7"/>
      <c r="O55" s="7"/>
      <c r="P55" s="7"/>
      <c r="Q55" s="7"/>
      <c r="R55" s="7"/>
      <c r="S55" s="7"/>
      <c r="T55" s="7"/>
      <c r="U55" s="7"/>
      <c r="V55" s="7"/>
      <c r="W55" s="7"/>
      <c r="X55" s="7"/>
      <c r="Y55" s="7"/>
      <c r="Z55" s="7"/>
      <c r="AA55" s="7"/>
      <c r="AB55" s="7"/>
      <c r="AC55" s="7"/>
      <c r="AD55" s="7"/>
      <c r="AE55" s="7"/>
      <c r="AF55" s="7"/>
    </row>
    <row r="56" spans="1:167"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c r="AF56" s="7"/>
    </row>
    <row r="57" spans="1:167"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row>
    <row r="58" spans="1:167"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row>
    <row r="59" spans="1:167"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167"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row>
    <row r="61" spans="1:167"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167"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167"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row>
    <row r="64" spans="1:167"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row>
    <row r="65" spans="1:32"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row>
    <row r="70" spans="1:32"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row>
    <row r="71" spans="1:32"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row>
    <row r="72" spans="1:32"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row>
    <row r="73" spans="1:32"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row>
    <row r="74" spans="1:32"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row>
    <row r="75" spans="1:32"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row>
    <row r="76" spans="1:32"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row>
    <row r="77" spans="1:32"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row>
    <row r="78" spans="1:32"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row>
    <row r="79" spans="1:32"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row>
    <row r="80" spans="1:32"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row>
    <row r="81" spans="1:32"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row>
    <row r="82" spans="1:32"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row>
    <row r="83" spans="1:32"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row>
    <row r="84" spans="1:32"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row>
    <row r="86" spans="1:32"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row>
    <row r="87" spans="1:32"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row>
    <row r="88" spans="1:32"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row>
    <row r="89" spans="1:32"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row>
    <row r="90" spans="1:32"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row>
    <row r="91" spans="1:32"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row>
    <row r="92" spans="1:32"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row>
    <row r="93" spans="1:32"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row>
    <row r="94" spans="1:32"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row>
    <row r="95" spans="1:32"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row>
    <row r="96" spans="1:32"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row>
    <row r="97" spans="1:32"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row>
    <row r="98" spans="1:32"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row>
    <row r="100" spans="1:32"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row>
    <row r="101" spans="1:32"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row>
    <row r="102" spans="1:32"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row>
    <row r="103" spans="1:32"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row>
    <row r="104" spans="1:32"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row>
    <row r="105" spans="1:32"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row>
    <row r="106" spans="1:32"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row>
    <row r="107" spans="1:32"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row>
    <row r="108" spans="1:32"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row>
    <row r="110" spans="1:32"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row>
    <row r="111" spans="1:32"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row>
    <row r="112" spans="1:32"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row>
    <row r="113" spans="1:32"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row>
    <row r="114" spans="1:32"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row>
    <row r="115" spans="1:32"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row>
    <row r="116" spans="1:32"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row>
    <row r="117" spans="1:32"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row>
    <row r="118" spans="1:32"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row>
    <row r="119" spans="1:32"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row>
    <row r="120" spans="1:32"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row>
    <row r="121" spans="1:32"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row>
    <row r="122" spans="1:32"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row>
    <row r="123" spans="1:32"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row>
    <row r="124" spans="1:32"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sheetData>
  <sheetProtection sheet="1" formatCells="0" insertHyperlinks="0"/>
  <customSheetViews>
    <customSheetView guid="{9898321C-5773-4C97-A5B9-E49A60561EDA}" showRuler="0">
      <pane xSplit="1" ySplit="2" topLeftCell="B3" activePane="bottomRight" state="frozenSplit"/>
      <selection pane="bottomRight" activeCell="K24" sqref="K24"/>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1"/>
      <headerFooter alignWithMargins="0"/>
    </customSheetView>
    <customSheetView guid="{F1719629-EC13-44D1-9FC6-57123ECFF61A}" showRuler="0">
      <pane xSplit="1" ySplit="2" topLeftCell="B3" activePane="bottomRight" state="frozenSplit"/>
      <selection pane="bottomRight" activeCell="K24" sqref="K24"/>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2"/>
      <headerFooter alignWithMargins="0"/>
    </customSheetView>
  </customSheetViews>
  <mergeCells count="9">
    <mergeCell ref="B1:AF1"/>
    <mergeCell ref="AK20:AN20"/>
    <mergeCell ref="AR20:AU20"/>
    <mergeCell ref="K56:T56"/>
    <mergeCell ref="M54:O54"/>
    <mergeCell ref="K54:L54"/>
    <mergeCell ref="AI5:AV16"/>
    <mergeCell ref="AI24:AJ24"/>
    <mergeCell ref="AI18:AJ18"/>
  </mergeCells>
  <phoneticPr fontId="3" type="noConversion"/>
  <conditionalFormatting sqref="B3:C51 D3:D39 D41:D51 R3:R34 E3:P51 Q36:R51 Q3:Q35 S3:AF51">
    <cfRule type="cellIs" priority="1" stopIfTrue="1" operator="notEqual">
      <formula>0</formula>
    </cfRule>
    <cfRule type="expression" dxfId="43" priority="2" stopIfTrue="1">
      <formula>OR(WEEKDAY(B$2)=1,WEEKDAY(B$2)=7)</formula>
    </cfRule>
    <cfRule type="expression" dxfId="42" priority="3" stopIfTrue="1">
      <formula>B$2=TODAY()</formula>
    </cfRule>
  </conditionalFormatting>
  <conditionalFormatting sqref="D40 R35">
    <cfRule type="cellIs" priority="4" stopIfTrue="1" operator="notEqual">
      <formula>0</formula>
    </cfRule>
    <cfRule type="expression" dxfId="41" priority="5" stopIfTrue="1">
      <formula>OR(WEEKDAY(C$2)=1,WEEKDAY(C$2)=7)</formula>
    </cfRule>
    <cfRule type="expression" dxfId="40" priority="6" stopIfTrue="1">
      <formula>C$2=TODAY()</formula>
    </cfRule>
  </conditionalFormatting>
  <conditionalFormatting sqref="B2:AF2">
    <cfRule type="cellIs" dxfId="39" priority="7" stopIfTrue="1" operator="equal">
      <formula>TODAY()</formula>
    </cfRule>
  </conditionalFormatting>
  <hyperlinks>
    <hyperlink ref="E41" r:id="rId3"/>
    <hyperlink ref="L41" r:id="rId4"/>
    <hyperlink ref="L42" r:id="rId5"/>
    <hyperlink ref="R27" r:id="rId6"/>
    <hyperlink ref="R28" r:id="rId7"/>
    <hyperlink ref="X41" r:id="rId8"/>
  </hyperlinks>
  <pageMargins left="0.75" right="0.75" top="1" bottom="1" header="0.5" footer="0.5"/>
  <pageSetup paperSize="9" scale="79" orientation="portrait" horizontalDpi="200" verticalDpi="200" r:id="rId9"/>
  <headerFooter alignWithMargins="0"/>
  <rowBreaks count="1" manualBreakCount="1">
    <brk id="51" max="16383" man="1"/>
  </rowBreaks>
  <colBreaks count="1" manualBreakCount="1">
    <brk id="32" max="1048575" man="1"/>
  </colBreaks>
  <drawing r:id="rId10"/>
  <legacyDrawing r:id="rId11"/>
  <mc:AlternateContent xmlns:mc="http://schemas.openxmlformats.org/markup-compatibility/2006">
    <mc:Choice Requires="x14">
      <controls>
        <mc:AlternateContent xmlns:mc="http://schemas.openxmlformats.org/markup-compatibility/2006">
          <mc:Choice Requires="x14">
            <control shapeId="64513" r:id="rId12" name="Button 1">
              <controlPr defaultSize="0" print="0" autoFill="0" autoPict="0" macro="[0]!procurar">
                <anchor moveWithCells="1" sizeWithCells="1">
                  <from>
                    <xdr:col>36</xdr:col>
                    <xdr:colOff>28575</xdr:colOff>
                    <xdr:row>31</xdr:row>
                    <xdr:rowOff>76200</xdr:rowOff>
                  </from>
                  <to>
                    <xdr:col>45</xdr:col>
                    <xdr:colOff>66675</xdr:colOff>
                    <xdr:row>35</xdr:row>
                    <xdr:rowOff>0</xdr:rowOff>
                  </to>
                </anchor>
              </controlPr>
            </control>
          </mc:Choice>
        </mc:AlternateContent>
      </controls>
    </mc:Choice>
  </mc:AlternateConten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tabColor indexed="11"/>
  </sheetPr>
  <dimension ref="A1:FK798"/>
  <sheetViews>
    <sheetView zoomScaleNormal="100" workbookViewId="0">
      <pane xSplit="1" ySplit="2" topLeftCell="B3" activePane="bottomRight" state="frozenSplit"/>
      <selection activeCell="G23" sqref="G23"/>
      <selection pane="topRight" activeCell="G23" sqref="G23"/>
      <selection pane="bottomLeft" activeCell="G23" sqref="G23"/>
      <selection pane="bottomRight" activeCell="AE52" sqref="AE52"/>
    </sheetView>
  </sheetViews>
  <sheetFormatPr defaultColWidth="3.28515625" defaultRowHeight="12.75"/>
  <cols>
    <col min="1" max="1" width="6.85546875" style="7" customWidth="1"/>
    <col min="2" max="2" width="3.28515625" style="11"/>
    <col min="3" max="18" width="3.28515625" style="7"/>
    <col min="19" max="19" width="4" style="7" bestFit="1" customWidth="1"/>
    <col min="20" max="33" width="3.28515625" style="7"/>
    <col min="34" max="34" width="3.28515625" style="7" customWidth="1"/>
    <col min="35" max="16384" width="3.28515625" style="7"/>
  </cols>
  <sheetData>
    <row r="1" spans="1:167" s="2" customFormat="1" ht="13.5" thickBot="1">
      <c r="A1" s="1">
        <v>2017</v>
      </c>
      <c r="B1" s="678" t="str">
        <f ca="1">LEFT(RIGHT(CELL("filename",D9),LEN(CELL("filename",D9))-FIND("]",CELL("filename",D9))),MIN(FIND({1;2;3;4;5;6;7;8;9;0},RIGHT(CELL("filename",D9),LEN(CELL("filename",D9))-FIND("]",CELL("filename",D9)))&amp;1234567890))-1)</f>
        <v>Dezembro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2" t="str">
        <f ca="1">IF($B$1="Janeiro",1,IF($B$1="Fevereiro",2,IF($B$1="Março",3,IF($B$1="Abril",4,IF($B$1="Maio",5,IF($B$1="Junho",6,""))))))</f>
        <v/>
      </c>
      <c r="AH1" s="2">
        <f ca="1">IF($B$1="Julho",7,IF($B$1="Agosto",8,IF($B$1="Setembro",9,IF($B$1="Outubro",10,IF($B$1="Novembro",11,IF($B$1="Dezembro",12,""))))))</f>
        <v>12</v>
      </c>
    </row>
    <row r="2" spans="1:167" s="2" customFormat="1" ht="13.5" thickBot="1">
      <c r="A2" s="1" t="str">
        <f ca="1">CONCATENATE(AG1,AH1)</f>
        <v>12</v>
      </c>
      <c r="B2" s="10">
        <f ca="1">DATE($A$1,$A$2,1)</f>
        <v>43070</v>
      </c>
      <c r="C2" s="10">
        <f t="shared" ref="C2:AE2" ca="1" si="0">B2+1</f>
        <v>43071</v>
      </c>
      <c r="D2" s="10">
        <f t="shared" ca="1" si="0"/>
        <v>43072</v>
      </c>
      <c r="E2" s="10">
        <f t="shared" ca="1" si="0"/>
        <v>43073</v>
      </c>
      <c r="F2" s="10">
        <f t="shared" ca="1" si="0"/>
        <v>43074</v>
      </c>
      <c r="G2" s="10">
        <f t="shared" ca="1" si="0"/>
        <v>43075</v>
      </c>
      <c r="H2" s="10">
        <f t="shared" ca="1" si="0"/>
        <v>43076</v>
      </c>
      <c r="I2" s="10">
        <f t="shared" ca="1" si="0"/>
        <v>43077</v>
      </c>
      <c r="J2" s="10">
        <f t="shared" ca="1" si="0"/>
        <v>43078</v>
      </c>
      <c r="K2" s="10">
        <f t="shared" ca="1" si="0"/>
        <v>43079</v>
      </c>
      <c r="L2" s="10">
        <f t="shared" ca="1" si="0"/>
        <v>43080</v>
      </c>
      <c r="M2" s="10">
        <f t="shared" ca="1" si="0"/>
        <v>43081</v>
      </c>
      <c r="N2" s="10">
        <f t="shared" ca="1" si="0"/>
        <v>43082</v>
      </c>
      <c r="O2" s="10">
        <f t="shared" ca="1" si="0"/>
        <v>43083</v>
      </c>
      <c r="P2" s="10">
        <f t="shared" ca="1" si="0"/>
        <v>43084</v>
      </c>
      <c r="Q2" s="10">
        <f t="shared" ca="1" si="0"/>
        <v>43085</v>
      </c>
      <c r="R2" s="10">
        <f t="shared" ca="1" si="0"/>
        <v>43086</v>
      </c>
      <c r="S2" s="10">
        <f t="shared" ca="1" si="0"/>
        <v>43087</v>
      </c>
      <c r="T2" s="10">
        <f t="shared" ca="1" si="0"/>
        <v>43088</v>
      </c>
      <c r="U2" s="10">
        <f t="shared" ca="1" si="0"/>
        <v>43089</v>
      </c>
      <c r="V2" s="10">
        <f t="shared" ca="1" si="0"/>
        <v>43090</v>
      </c>
      <c r="W2" s="10">
        <f t="shared" ca="1" si="0"/>
        <v>43091</v>
      </c>
      <c r="X2" s="10">
        <f t="shared" ca="1" si="0"/>
        <v>43092</v>
      </c>
      <c r="Y2" s="10">
        <f t="shared" ca="1" si="0"/>
        <v>43093</v>
      </c>
      <c r="Z2" s="10">
        <f t="shared" ca="1" si="0"/>
        <v>43094</v>
      </c>
      <c r="AA2" s="10">
        <f t="shared" ca="1" si="0"/>
        <v>43095</v>
      </c>
      <c r="AB2" s="10">
        <f t="shared" ca="1" si="0"/>
        <v>43096</v>
      </c>
      <c r="AC2" s="10">
        <f t="shared" ca="1" si="0"/>
        <v>43097</v>
      </c>
      <c r="AD2" s="10">
        <f t="shared" ca="1" si="0"/>
        <v>43098</v>
      </c>
      <c r="AE2" s="10">
        <f t="shared" ca="1" si="0"/>
        <v>43099</v>
      </c>
      <c r="AF2" s="10">
        <v>31</v>
      </c>
    </row>
    <row r="3" spans="1:167" s="2" customFormat="1">
      <c r="A3" s="3">
        <v>0.33333333333333331</v>
      </c>
      <c r="B3" s="19"/>
      <c r="C3" s="25"/>
      <c r="D3" s="25"/>
      <c r="E3" s="28" t="s">
        <v>121</v>
      </c>
      <c r="F3" s="30">
        <v>3</v>
      </c>
      <c r="G3" s="25"/>
      <c r="H3" s="24"/>
      <c r="I3" s="17"/>
      <c r="J3" s="24"/>
      <c r="K3" s="24"/>
      <c r="L3" s="30">
        <v>3</v>
      </c>
      <c r="M3" s="30" t="s">
        <v>121</v>
      </c>
      <c r="N3" s="30">
        <v>4</v>
      </c>
      <c r="O3" s="24"/>
      <c r="P3" s="16"/>
      <c r="Q3" s="24"/>
      <c r="R3" s="24"/>
      <c r="S3" s="25"/>
      <c r="T3" s="25"/>
      <c r="U3" s="24"/>
      <c r="V3" s="24"/>
      <c r="W3" s="24"/>
      <c r="X3" s="24"/>
      <c r="Y3" s="24"/>
      <c r="Z3" s="17"/>
      <c r="AA3" s="24"/>
      <c r="AB3" s="24"/>
      <c r="AC3" s="24"/>
      <c r="AD3" s="24"/>
      <c r="AE3" s="24"/>
      <c r="AF3" s="17"/>
      <c r="AM3" s="4"/>
      <c r="AN3" s="4"/>
      <c r="AO3" s="4"/>
      <c r="BH3" s="4"/>
      <c r="BI3" s="4"/>
      <c r="BJ3" s="4"/>
      <c r="CC3" s="4"/>
      <c r="CD3" s="4"/>
      <c r="CE3" s="4"/>
      <c r="CX3" s="4"/>
      <c r="CY3" s="4"/>
      <c r="CZ3" s="4"/>
      <c r="DS3" s="4"/>
      <c r="DT3" s="4"/>
      <c r="DU3" s="4"/>
      <c r="EN3" s="4"/>
      <c r="EO3" s="4"/>
      <c r="EP3" s="4"/>
      <c r="FI3" s="4"/>
      <c r="FJ3" s="4"/>
      <c r="FK3" s="4"/>
    </row>
    <row r="4" spans="1:167" s="2" customFormat="1">
      <c r="A4" s="5">
        <v>0.34375</v>
      </c>
      <c r="B4" s="28" t="s">
        <v>121</v>
      </c>
      <c r="C4" s="25"/>
      <c r="D4" s="25"/>
      <c r="E4" s="25"/>
      <c r="F4" s="25"/>
      <c r="G4" s="25"/>
      <c r="H4" s="25"/>
      <c r="I4" s="19"/>
      <c r="J4" s="25"/>
      <c r="K4" s="25"/>
      <c r="L4" s="25"/>
      <c r="M4" s="25"/>
      <c r="N4" s="25"/>
      <c r="O4" s="25"/>
      <c r="P4" s="18"/>
      <c r="Q4" s="25"/>
      <c r="R4" s="25"/>
      <c r="S4" s="25"/>
      <c r="T4" s="25"/>
      <c r="U4" s="25"/>
      <c r="V4" s="25"/>
      <c r="W4" s="25"/>
      <c r="X4" s="25"/>
      <c r="Y4" s="25"/>
      <c r="Z4" s="19"/>
      <c r="AA4" s="25"/>
      <c r="AB4" s="25"/>
      <c r="AC4" s="25"/>
      <c r="AD4" s="25"/>
      <c r="AE4" s="25"/>
      <c r="AF4" s="19"/>
      <c r="AM4" s="4"/>
      <c r="AN4" s="4"/>
      <c r="AO4" s="4"/>
      <c r="BH4" s="4"/>
      <c r="BI4" s="4"/>
      <c r="BJ4" s="4"/>
      <c r="CC4" s="4"/>
      <c r="CD4" s="4"/>
      <c r="CE4" s="4"/>
      <c r="CX4" s="4"/>
      <c r="CY4" s="4"/>
      <c r="CZ4" s="4"/>
      <c r="DS4" s="4"/>
      <c r="DT4" s="4"/>
      <c r="DU4" s="4"/>
      <c r="EN4" s="4"/>
      <c r="EO4" s="4"/>
      <c r="EP4" s="4"/>
      <c r="FI4" s="4"/>
      <c r="FJ4" s="4"/>
      <c r="FK4" s="4"/>
    </row>
    <row r="5" spans="1:167" s="2" customFormat="1" ht="12.75" customHeight="1">
      <c r="A5" s="5">
        <v>0.35416666666666669</v>
      </c>
      <c r="B5" s="19"/>
      <c r="C5" s="25"/>
      <c r="D5" s="25"/>
      <c r="E5" s="25"/>
      <c r="F5" s="25"/>
      <c r="G5" s="25"/>
      <c r="H5" s="25"/>
      <c r="I5" s="19"/>
      <c r="J5" s="25"/>
      <c r="K5" s="25"/>
      <c r="L5" s="25"/>
      <c r="M5" s="25"/>
      <c r="N5" s="25"/>
      <c r="O5" s="25"/>
      <c r="P5" s="18"/>
      <c r="Q5" s="25"/>
      <c r="R5" s="25"/>
      <c r="S5" s="25"/>
      <c r="T5" s="25"/>
      <c r="U5" s="25"/>
      <c r="V5" s="25"/>
      <c r="W5" s="25"/>
      <c r="X5" s="25"/>
      <c r="Y5" s="25"/>
      <c r="Z5" s="19"/>
      <c r="AA5" s="25"/>
      <c r="AB5" s="25"/>
      <c r="AC5" s="25"/>
      <c r="AD5" s="25"/>
      <c r="AE5" s="25"/>
      <c r="AF5" s="19"/>
      <c r="AI5" s="682" t="s">
        <v>117</v>
      </c>
      <c r="AJ5" s="682"/>
      <c r="AK5" s="682"/>
      <c r="AL5" s="682"/>
      <c r="AM5" s="682"/>
      <c r="AN5" s="682"/>
      <c r="AO5" s="682"/>
      <c r="AP5" s="682"/>
      <c r="AQ5" s="682"/>
      <c r="AR5" s="682"/>
      <c r="AS5" s="682"/>
      <c r="AT5" s="682"/>
      <c r="AU5" s="682"/>
      <c r="AV5" s="682"/>
      <c r="BH5" s="4"/>
      <c r="BI5" s="4"/>
      <c r="BJ5" s="4"/>
      <c r="CC5" s="4"/>
      <c r="CD5" s="4"/>
      <c r="CE5" s="4"/>
      <c r="CX5" s="4"/>
      <c r="CY5" s="4"/>
      <c r="CZ5" s="4"/>
      <c r="DS5" s="4"/>
      <c r="DT5" s="4"/>
      <c r="DU5" s="4"/>
      <c r="EN5" s="4"/>
      <c r="EO5" s="4"/>
      <c r="EP5" s="4"/>
      <c r="FI5" s="4"/>
      <c r="FJ5" s="4"/>
      <c r="FK5" s="4"/>
    </row>
    <row r="6" spans="1:167" s="2" customFormat="1">
      <c r="A6" s="5">
        <v>0.36458333333333331</v>
      </c>
      <c r="B6" s="19"/>
      <c r="C6" s="25"/>
      <c r="D6" s="25"/>
      <c r="E6" s="25"/>
      <c r="F6" s="25"/>
      <c r="G6" s="25"/>
      <c r="H6" s="25"/>
      <c r="J6" s="25"/>
      <c r="K6" s="25"/>
      <c r="L6" s="25"/>
      <c r="M6" s="25"/>
      <c r="N6" s="25"/>
      <c r="O6" s="25"/>
      <c r="P6" s="18"/>
      <c r="Q6" s="25"/>
      <c r="R6" s="25"/>
      <c r="S6" s="25"/>
      <c r="T6" s="25"/>
      <c r="U6" s="25"/>
      <c r="V6" s="25"/>
      <c r="W6" s="25"/>
      <c r="X6" s="25"/>
      <c r="Y6" s="25"/>
      <c r="Z6" s="19"/>
      <c r="AA6" s="25"/>
      <c r="AB6" s="25"/>
      <c r="AC6" s="25"/>
      <c r="AD6" s="25"/>
      <c r="AE6" s="25"/>
      <c r="AF6" s="19"/>
      <c r="AI6" s="682"/>
      <c r="AJ6" s="682"/>
      <c r="AK6" s="682"/>
      <c r="AL6" s="682"/>
      <c r="AM6" s="682"/>
      <c r="AN6" s="682"/>
      <c r="AO6" s="682"/>
      <c r="AP6" s="682"/>
      <c r="AQ6" s="682"/>
      <c r="AR6" s="682"/>
      <c r="AS6" s="682"/>
      <c r="AT6" s="682"/>
      <c r="AU6" s="682"/>
      <c r="AV6" s="682"/>
      <c r="BH6" s="4"/>
      <c r="BI6" s="4"/>
      <c r="BJ6" s="4"/>
      <c r="CC6" s="4"/>
      <c r="CD6" s="4"/>
      <c r="CE6" s="4"/>
      <c r="CX6" s="4"/>
      <c r="CY6" s="4"/>
      <c r="CZ6" s="4"/>
      <c r="DS6" s="4"/>
      <c r="DT6" s="4"/>
      <c r="DU6" s="4"/>
      <c r="EN6" s="4"/>
      <c r="EO6" s="4"/>
      <c r="EP6" s="4"/>
      <c r="FI6" s="4"/>
      <c r="FJ6" s="4"/>
      <c r="FK6" s="4"/>
    </row>
    <row r="7" spans="1:167" s="2" customFormat="1">
      <c r="A7" s="5">
        <v>0.375</v>
      </c>
      <c r="B7" s="19"/>
      <c r="C7" s="25"/>
      <c r="D7" s="25"/>
      <c r="E7" s="25"/>
      <c r="F7" s="25"/>
      <c r="G7" s="25"/>
      <c r="H7" s="28">
        <v>5</v>
      </c>
      <c r="I7" s="19"/>
      <c r="J7" s="25"/>
      <c r="K7" s="25"/>
      <c r="L7" s="28">
        <v>5</v>
      </c>
      <c r="M7" s="25"/>
      <c r="N7" s="28">
        <v>5</v>
      </c>
      <c r="O7" s="25"/>
      <c r="P7" s="18"/>
      <c r="Q7" s="25"/>
      <c r="R7" s="25"/>
      <c r="S7" s="25"/>
      <c r="T7" s="25"/>
      <c r="U7" s="28">
        <v>3</v>
      </c>
      <c r="V7" s="25"/>
      <c r="W7" s="25"/>
      <c r="X7" s="25"/>
      <c r="Y7" s="25"/>
      <c r="Z7" s="19"/>
      <c r="AA7" s="25"/>
      <c r="AB7" s="25"/>
      <c r="AC7" s="25"/>
      <c r="AD7" s="25"/>
      <c r="AE7" s="25"/>
      <c r="AF7" s="19"/>
      <c r="AI7" s="682"/>
      <c r="AJ7" s="682"/>
      <c r="AK7" s="682"/>
      <c r="AL7" s="682"/>
      <c r="AM7" s="682"/>
      <c r="AN7" s="682"/>
      <c r="AO7" s="682"/>
      <c r="AP7" s="682"/>
      <c r="AQ7" s="682"/>
      <c r="AR7" s="682"/>
      <c r="AS7" s="682"/>
      <c r="AT7" s="682"/>
      <c r="AU7" s="682"/>
      <c r="AV7" s="682"/>
      <c r="BH7" s="4"/>
      <c r="BI7" s="4"/>
      <c r="BJ7" s="4"/>
      <c r="CC7" s="4"/>
      <c r="CD7" s="4"/>
      <c r="CE7" s="4"/>
      <c r="CX7" s="4"/>
      <c r="CY7" s="4"/>
      <c r="CZ7" s="4"/>
      <c r="DS7" s="4"/>
      <c r="DT7" s="4"/>
      <c r="DU7" s="4"/>
      <c r="EN7" s="4"/>
      <c r="EO7" s="4"/>
      <c r="EP7" s="4"/>
      <c r="FI7" s="4"/>
      <c r="FJ7" s="4"/>
      <c r="FK7" s="4"/>
    </row>
    <row r="8" spans="1:167" s="2" customFormat="1">
      <c r="A8" s="5">
        <v>0.38541666666666702</v>
      </c>
      <c r="B8" s="19"/>
      <c r="C8" s="25"/>
      <c r="D8" s="25"/>
      <c r="E8" s="25"/>
      <c r="F8" s="25"/>
      <c r="G8" s="25"/>
      <c r="H8" s="25"/>
      <c r="I8" s="19"/>
      <c r="J8" s="25"/>
      <c r="K8" s="25"/>
      <c r="L8" s="25"/>
      <c r="M8" s="25"/>
      <c r="N8" s="25"/>
      <c r="O8" s="25"/>
      <c r="P8" s="18"/>
      <c r="Q8" s="25"/>
      <c r="R8" s="25"/>
      <c r="S8" s="25"/>
      <c r="T8" s="25"/>
      <c r="U8" s="25"/>
      <c r="V8" s="25"/>
      <c r="W8" s="25"/>
      <c r="X8" s="25"/>
      <c r="Y8" s="25"/>
      <c r="Z8" s="19"/>
      <c r="AA8" s="25"/>
      <c r="AB8" s="25"/>
      <c r="AC8" s="25"/>
      <c r="AD8" s="25"/>
      <c r="AE8" s="25"/>
      <c r="AF8" s="19"/>
      <c r="AI8" s="682"/>
      <c r="AJ8" s="682"/>
      <c r="AK8" s="682"/>
      <c r="AL8" s="682"/>
      <c r="AM8" s="682"/>
      <c r="AN8" s="682"/>
      <c r="AO8" s="682"/>
      <c r="AP8" s="682"/>
      <c r="AQ8" s="682"/>
      <c r="AR8" s="682"/>
      <c r="AS8" s="682"/>
      <c r="AT8" s="682"/>
      <c r="AU8" s="682"/>
      <c r="AV8" s="682"/>
      <c r="BH8" s="4"/>
      <c r="BI8" s="4"/>
      <c r="BJ8" s="4"/>
      <c r="CC8" s="4"/>
      <c r="CD8" s="4"/>
      <c r="CE8" s="4"/>
      <c r="CX8" s="4"/>
      <c r="CY8" s="4"/>
      <c r="CZ8" s="4"/>
      <c r="DS8" s="4"/>
      <c r="DT8" s="4"/>
      <c r="DU8" s="4"/>
      <c r="EN8" s="4"/>
      <c r="EO8" s="4"/>
      <c r="EP8" s="4"/>
      <c r="FI8" s="4"/>
      <c r="FJ8" s="4"/>
      <c r="FK8" s="4"/>
    </row>
    <row r="9" spans="1:167" s="2" customFormat="1">
      <c r="A9" s="5">
        <v>0.39583333333333298</v>
      </c>
      <c r="B9" s="19"/>
      <c r="C9" s="25"/>
      <c r="D9" s="25"/>
      <c r="E9" s="25"/>
      <c r="F9" s="25"/>
      <c r="G9" s="28" t="s">
        <v>121</v>
      </c>
      <c r="H9" s="25"/>
      <c r="I9" s="19"/>
      <c r="J9" s="25"/>
      <c r="K9" s="25"/>
      <c r="L9" s="126"/>
      <c r="M9" s="25"/>
      <c r="N9" s="25"/>
      <c r="O9" s="25"/>
      <c r="P9" s="18"/>
      <c r="Q9" s="25"/>
      <c r="R9" s="25"/>
      <c r="S9" s="25"/>
      <c r="T9" s="25"/>
      <c r="U9" s="25"/>
      <c r="V9" s="25"/>
      <c r="W9" s="25"/>
      <c r="X9" s="25"/>
      <c r="Y9" s="25"/>
      <c r="Z9" s="19"/>
      <c r="AA9" s="25"/>
      <c r="AB9" s="25"/>
      <c r="AC9" s="25"/>
      <c r="AD9" s="25"/>
      <c r="AE9" s="25"/>
      <c r="AF9" s="19"/>
      <c r="AI9" s="682"/>
      <c r="AJ9" s="682"/>
      <c r="AK9" s="682"/>
      <c r="AL9" s="682"/>
      <c r="AM9" s="682"/>
      <c r="AN9" s="682"/>
      <c r="AO9" s="682"/>
      <c r="AP9" s="682"/>
      <c r="AQ9" s="682"/>
      <c r="AR9" s="682"/>
      <c r="AS9" s="682"/>
      <c r="AT9" s="682"/>
      <c r="AU9" s="682"/>
      <c r="AV9" s="682"/>
      <c r="BH9" s="4"/>
      <c r="BI9" s="4"/>
      <c r="BJ9" s="4"/>
      <c r="CC9" s="4"/>
      <c r="CD9" s="4"/>
      <c r="CE9" s="4"/>
      <c r="CX9" s="4"/>
      <c r="CY9" s="4"/>
      <c r="CZ9" s="4"/>
      <c r="DS9" s="4"/>
      <c r="DT9" s="4"/>
      <c r="DU9" s="4"/>
      <c r="EN9" s="4"/>
      <c r="EO9" s="4"/>
      <c r="EP9" s="4"/>
      <c r="FI9" s="4"/>
      <c r="FJ9" s="4"/>
      <c r="FK9" s="4"/>
    </row>
    <row r="10" spans="1:167" s="2" customFormat="1">
      <c r="A10" s="5">
        <v>0.40625</v>
      </c>
      <c r="B10" s="19"/>
      <c r="C10" s="25"/>
      <c r="D10" s="25"/>
      <c r="E10" s="25"/>
      <c r="F10" s="25"/>
      <c r="G10" s="25"/>
      <c r="H10" s="25"/>
      <c r="I10" s="19"/>
      <c r="J10" s="25"/>
      <c r="K10" s="25"/>
      <c r="L10" s="128"/>
      <c r="M10" s="25"/>
      <c r="N10" s="25"/>
      <c r="O10" s="25"/>
      <c r="P10" s="18"/>
      <c r="Q10" s="25"/>
      <c r="R10" s="25"/>
      <c r="S10" s="25"/>
      <c r="T10" s="25"/>
      <c r="U10" s="25"/>
      <c r="V10" s="25"/>
      <c r="W10" s="25"/>
      <c r="X10" s="25"/>
      <c r="Y10" s="25"/>
      <c r="Z10" s="19"/>
      <c r="AA10" s="25"/>
      <c r="AB10" s="25"/>
      <c r="AC10" s="25"/>
      <c r="AD10" s="25"/>
      <c r="AE10" s="25"/>
      <c r="AF10" s="19"/>
      <c r="AI10" s="682"/>
      <c r="AJ10" s="682"/>
      <c r="AK10" s="682"/>
      <c r="AL10" s="682"/>
      <c r="AM10" s="682"/>
      <c r="AN10" s="682"/>
      <c r="AO10" s="682"/>
      <c r="AP10" s="682"/>
      <c r="AQ10" s="682"/>
      <c r="AR10" s="682"/>
      <c r="AS10" s="682"/>
      <c r="AT10" s="682"/>
      <c r="AU10" s="682"/>
      <c r="AV10" s="682"/>
      <c r="BH10" s="4"/>
      <c r="BI10" s="4"/>
      <c r="BJ10" s="4"/>
      <c r="CC10" s="4"/>
      <c r="CD10" s="4"/>
      <c r="CE10" s="4"/>
      <c r="CX10" s="4"/>
      <c r="CY10" s="4"/>
      <c r="CZ10" s="4"/>
      <c r="DS10" s="4"/>
      <c r="DT10" s="4"/>
      <c r="DU10" s="4"/>
      <c r="EN10" s="4"/>
      <c r="EO10" s="4"/>
      <c r="EP10" s="4"/>
      <c r="FI10" s="4"/>
      <c r="FJ10" s="4"/>
      <c r="FK10" s="4"/>
    </row>
    <row r="11" spans="1:167" s="2" customFormat="1">
      <c r="A11" s="5">
        <v>0.41666666666666702</v>
      </c>
      <c r="B11" s="19"/>
      <c r="C11" s="25"/>
      <c r="D11" s="25"/>
      <c r="E11" s="25"/>
      <c r="F11" s="25"/>
      <c r="G11" s="28">
        <v>1</v>
      </c>
      <c r="H11" s="28">
        <v>1</v>
      </c>
      <c r="I11" s="19"/>
      <c r="J11" s="25"/>
      <c r="K11" s="25"/>
      <c r="L11" s="25"/>
      <c r="M11" s="25"/>
      <c r="N11" s="25"/>
      <c r="O11" s="25"/>
      <c r="P11" s="28">
        <v>1</v>
      </c>
      <c r="Q11" s="25"/>
      <c r="R11" s="25"/>
      <c r="S11" s="25"/>
      <c r="T11" s="25"/>
      <c r="U11" s="28" t="s">
        <v>121</v>
      </c>
      <c r="V11" s="28" t="s">
        <v>121</v>
      </c>
      <c r="W11" s="25"/>
      <c r="X11" s="25"/>
      <c r="Y11" s="25"/>
      <c r="Z11" s="19"/>
      <c r="AA11" s="25"/>
      <c r="AB11" s="25"/>
      <c r="AC11" s="25"/>
      <c r="AD11" s="25"/>
      <c r="AE11" s="25"/>
      <c r="AF11" s="19"/>
      <c r="AI11" s="682"/>
      <c r="AJ11" s="682"/>
      <c r="AK11" s="682"/>
      <c r="AL11" s="682"/>
      <c r="AM11" s="682"/>
      <c r="AN11" s="682"/>
      <c r="AO11" s="682"/>
      <c r="AP11" s="682"/>
      <c r="AQ11" s="682"/>
      <c r="AR11" s="682"/>
      <c r="AS11" s="682"/>
      <c r="AT11" s="682"/>
      <c r="AU11" s="682"/>
      <c r="AV11" s="682"/>
      <c r="BH11" s="4"/>
      <c r="BI11" s="4"/>
      <c r="BJ11" s="4"/>
      <c r="CC11" s="4"/>
      <c r="CD11" s="4"/>
      <c r="CE11" s="4"/>
      <c r="CX11" s="4"/>
      <c r="CY11" s="4"/>
      <c r="CZ11" s="4"/>
      <c r="DS11" s="4"/>
      <c r="DT11" s="4"/>
      <c r="DU11" s="4"/>
      <c r="EN11" s="4"/>
      <c r="EO11" s="4"/>
      <c r="EP11" s="4"/>
      <c r="FI11" s="4"/>
      <c r="FJ11" s="4"/>
      <c r="FK11" s="4"/>
    </row>
    <row r="12" spans="1:167" s="2" customFormat="1">
      <c r="A12" s="5">
        <v>0.42708333333333298</v>
      </c>
      <c r="B12" s="19"/>
      <c r="C12" s="25"/>
      <c r="D12" s="25"/>
      <c r="E12" s="25"/>
      <c r="F12" s="25"/>
      <c r="G12" s="25"/>
      <c r="H12" s="25"/>
      <c r="I12" s="19"/>
      <c r="J12" s="25"/>
      <c r="K12" s="25"/>
      <c r="L12" s="25"/>
      <c r="M12" s="25"/>
      <c r="N12" s="25"/>
      <c r="O12" s="25"/>
      <c r="P12" s="18"/>
      <c r="Q12" s="25"/>
      <c r="R12" s="25"/>
      <c r="S12" s="25"/>
      <c r="T12" s="25"/>
      <c r="U12" s="25"/>
      <c r="V12" s="25"/>
      <c r="W12" s="25"/>
      <c r="X12" s="25"/>
      <c r="Y12" s="25"/>
      <c r="Z12" s="19"/>
      <c r="AA12" s="25"/>
      <c r="AB12" s="25"/>
      <c r="AC12" s="25"/>
      <c r="AD12" s="25"/>
      <c r="AE12" s="25"/>
      <c r="AF12" s="19"/>
      <c r="AI12" s="682"/>
      <c r="AJ12" s="682"/>
      <c r="AK12" s="682"/>
      <c r="AL12" s="682"/>
      <c r="AM12" s="682"/>
      <c r="AN12" s="682"/>
      <c r="AO12" s="682"/>
      <c r="AP12" s="682"/>
      <c r="AQ12" s="682"/>
      <c r="AR12" s="682"/>
      <c r="AS12" s="682"/>
      <c r="AT12" s="682"/>
      <c r="AU12" s="682"/>
      <c r="AV12" s="682"/>
      <c r="BH12" s="4"/>
      <c r="BI12" s="4"/>
      <c r="BJ12" s="4"/>
      <c r="CC12" s="4"/>
      <c r="CD12" s="4"/>
      <c r="CE12" s="4"/>
      <c r="CX12" s="4"/>
      <c r="CY12" s="4"/>
      <c r="CZ12" s="4"/>
      <c r="DS12" s="4"/>
      <c r="DT12" s="4"/>
      <c r="DU12" s="4"/>
      <c r="EN12" s="4"/>
      <c r="EO12" s="4"/>
      <c r="EP12" s="4"/>
      <c r="FI12" s="4"/>
      <c r="FJ12" s="4"/>
      <c r="FK12" s="4"/>
    </row>
    <row r="13" spans="1:167" s="2" customFormat="1">
      <c r="A13" s="5">
        <v>0.4375</v>
      </c>
      <c r="B13" s="19"/>
      <c r="C13" s="25"/>
      <c r="D13" s="25"/>
      <c r="E13" s="25"/>
      <c r="F13" s="25"/>
      <c r="G13" s="25"/>
      <c r="H13" s="25"/>
      <c r="I13" s="19"/>
      <c r="J13" s="25"/>
      <c r="K13" s="25"/>
      <c r="L13" s="25"/>
      <c r="M13" s="25"/>
      <c r="N13" s="25"/>
      <c r="O13" s="25"/>
      <c r="P13" s="18"/>
      <c r="Q13" s="25"/>
      <c r="R13" s="25"/>
      <c r="S13" s="25"/>
      <c r="T13" s="25"/>
      <c r="U13" s="25"/>
      <c r="V13" s="25"/>
      <c r="W13" s="25"/>
      <c r="X13" s="25"/>
      <c r="Y13" s="25"/>
      <c r="Z13" s="19"/>
      <c r="AA13" s="25"/>
      <c r="AB13" s="25"/>
      <c r="AC13" s="25"/>
      <c r="AD13" s="25"/>
      <c r="AE13" s="25"/>
      <c r="AF13" s="19"/>
      <c r="AI13" s="682"/>
      <c r="AJ13" s="682"/>
      <c r="AK13" s="682"/>
      <c r="AL13" s="682"/>
      <c r="AM13" s="682"/>
      <c r="AN13" s="682"/>
      <c r="AO13" s="682"/>
      <c r="AP13" s="682"/>
      <c r="AQ13" s="682"/>
      <c r="AR13" s="682"/>
      <c r="AS13" s="682"/>
      <c r="AT13" s="682"/>
      <c r="AU13" s="682"/>
      <c r="AV13" s="682"/>
      <c r="BH13" s="4"/>
      <c r="BI13" s="4"/>
      <c r="BJ13" s="4"/>
      <c r="CC13" s="4"/>
      <c r="CD13" s="4"/>
      <c r="CE13" s="4"/>
      <c r="CX13" s="4"/>
      <c r="CY13" s="4"/>
      <c r="CZ13" s="4"/>
      <c r="DS13" s="4"/>
      <c r="DT13" s="4"/>
      <c r="DU13" s="4"/>
      <c r="EN13" s="4"/>
      <c r="EO13" s="4"/>
      <c r="EP13" s="4"/>
      <c r="FI13" s="4"/>
      <c r="FJ13" s="4"/>
      <c r="FK13" s="4"/>
    </row>
    <row r="14" spans="1:167" s="2" customFormat="1">
      <c r="A14" s="5">
        <v>0.44791666666666702</v>
      </c>
      <c r="B14" s="19"/>
      <c r="C14" s="25"/>
      <c r="D14" s="25"/>
      <c r="E14" s="25"/>
      <c r="F14" s="25"/>
      <c r="G14" s="25"/>
      <c r="H14" s="25"/>
      <c r="I14" s="19"/>
      <c r="J14" s="25"/>
      <c r="K14" s="25"/>
      <c r="L14" s="25"/>
      <c r="M14" s="25"/>
      <c r="N14" s="25"/>
      <c r="O14" s="25"/>
      <c r="P14" s="18"/>
      <c r="Q14" s="25"/>
      <c r="R14" s="25"/>
      <c r="S14" s="25"/>
      <c r="T14" s="25"/>
      <c r="U14" s="25"/>
      <c r="V14" s="25"/>
      <c r="W14" s="25"/>
      <c r="X14" s="25"/>
      <c r="Y14" s="25"/>
      <c r="Z14" s="19"/>
      <c r="AA14" s="25"/>
      <c r="AB14" s="25"/>
      <c r="AC14" s="25"/>
      <c r="AD14" s="25"/>
      <c r="AE14" s="25"/>
      <c r="AF14" s="19"/>
      <c r="AI14" s="682"/>
      <c r="AJ14" s="682"/>
      <c r="AK14" s="682"/>
      <c r="AL14" s="682"/>
      <c r="AM14" s="682"/>
      <c r="AN14" s="682"/>
      <c r="AO14" s="682"/>
      <c r="AP14" s="682"/>
      <c r="AQ14" s="682"/>
      <c r="AR14" s="682"/>
      <c r="AS14" s="682"/>
      <c r="AT14" s="682"/>
      <c r="AU14" s="682"/>
      <c r="AV14" s="682"/>
      <c r="BH14" s="4"/>
      <c r="BI14" s="4"/>
      <c r="BJ14" s="4"/>
      <c r="CC14" s="4"/>
      <c r="CD14" s="4"/>
      <c r="CE14" s="4"/>
      <c r="CX14" s="4"/>
      <c r="CY14" s="4"/>
      <c r="CZ14" s="4"/>
      <c r="DS14" s="4"/>
      <c r="DT14" s="4"/>
      <c r="DU14" s="4"/>
      <c r="EN14" s="4"/>
      <c r="EO14" s="4"/>
      <c r="EP14" s="4"/>
      <c r="FI14" s="4"/>
      <c r="FJ14" s="4"/>
      <c r="FK14" s="4"/>
    </row>
    <row r="15" spans="1:167" s="2" customFormat="1">
      <c r="A15" s="5">
        <v>0.45833333333333298</v>
      </c>
      <c r="B15" s="21"/>
      <c r="C15" s="26"/>
      <c r="D15" s="26"/>
      <c r="E15" s="26"/>
      <c r="F15" s="26"/>
      <c r="G15" s="26"/>
      <c r="H15" s="29">
        <v>2</v>
      </c>
      <c r="I15" s="21"/>
      <c r="J15" s="25"/>
      <c r="K15" s="26"/>
      <c r="L15" s="26"/>
      <c r="M15" s="26"/>
      <c r="N15" s="26"/>
      <c r="O15" s="26"/>
      <c r="P15" s="20"/>
      <c r="Q15" s="26"/>
      <c r="R15" s="26"/>
      <c r="S15" s="29">
        <v>3</v>
      </c>
      <c r="T15" s="28">
        <v>3</v>
      </c>
      <c r="U15" s="26"/>
      <c r="V15" s="26"/>
      <c r="W15" s="26"/>
      <c r="X15" s="26"/>
      <c r="Y15" s="26"/>
      <c r="Z15" s="21"/>
      <c r="AA15" s="26"/>
      <c r="AB15" s="26"/>
      <c r="AC15" s="26"/>
      <c r="AD15" s="26"/>
      <c r="AE15" s="26"/>
      <c r="AF15" s="21"/>
      <c r="AI15" s="682"/>
      <c r="AJ15" s="682"/>
      <c r="AK15" s="682"/>
      <c r="AL15" s="682"/>
      <c r="AM15" s="682"/>
      <c r="AN15" s="682"/>
      <c r="AO15" s="682"/>
      <c r="AP15" s="682"/>
      <c r="AQ15" s="682"/>
      <c r="AR15" s="682"/>
      <c r="AS15" s="682"/>
      <c r="AT15" s="682"/>
      <c r="AU15" s="682"/>
      <c r="AV15" s="682"/>
      <c r="BH15" s="4"/>
      <c r="BI15" s="4"/>
      <c r="BJ15" s="4"/>
      <c r="CC15" s="4"/>
      <c r="CD15" s="4"/>
      <c r="CE15" s="4"/>
      <c r="CX15" s="4"/>
      <c r="CY15" s="4"/>
      <c r="CZ15" s="4"/>
      <c r="DS15" s="4"/>
      <c r="DT15" s="4"/>
      <c r="DU15" s="4"/>
      <c r="EN15" s="4"/>
      <c r="EO15" s="4"/>
      <c r="EP15" s="4"/>
      <c r="FI15" s="4"/>
      <c r="FJ15" s="4"/>
      <c r="FK15" s="4"/>
    </row>
    <row r="16" spans="1:167" s="2" customFormat="1">
      <c r="A16" s="5">
        <v>0.46875</v>
      </c>
      <c r="B16" s="19"/>
      <c r="C16" s="25"/>
      <c r="D16" s="25"/>
      <c r="E16" s="25"/>
      <c r="F16" s="25"/>
      <c r="G16" s="25"/>
      <c r="H16" s="25"/>
      <c r="I16" s="19"/>
      <c r="J16" s="25"/>
      <c r="K16" s="25"/>
      <c r="L16" s="25"/>
      <c r="M16" s="25"/>
      <c r="N16" s="28">
        <v>1</v>
      </c>
      <c r="O16" s="25"/>
      <c r="P16" s="18"/>
      <c r="Q16" s="25"/>
      <c r="R16" s="25"/>
      <c r="S16" s="25"/>
      <c r="T16" s="25"/>
      <c r="U16" s="25"/>
      <c r="V16" s="25"/>
      <c r="W16" s="25"/>
      <c r="X16" s="25"/>
      <c r="Y16" s="25"/>
      <c r="Z16" s="19"/>
      <c r="AA16" s="25"/>
      <c r="AB16" s="25"/>
      <c r="AC16" s="25"/>
      <c r="AD16" s="25"/>
      <c r="AE16" s="25"/>
      <c r="AF16" s="19"/>
      <c r="AI16" s="682"/>
      <c r="AJ16" s="682"/>
      <c r="AK16" s="682"/>
      <c r="AL16" s="682"/>
      <c r="AM16" s="682"/>
      <c r="AN16" s="682"/>
      <c r="AO16" s="682"/>
      <c r="AP16" s="682"/>
      <c r="AQ16" s="682"/>
      <c r="AR16" s="682"/>
      <c r="AS16" s="682"/>
      <c r="AT16" s="682"/>
      <c r="AU16" s="682"/>
      <c r="AV16" s="682"/>
      <c r="BH16" s="4"/>
      <c r="BI16" s="4"/>
      <c r="BJ16" s="4"/>
      <c r="CC16" s="4"/>
      <c r="CD16" s="4"/>
      <c r="CE16" s="4"/>
      <c r="CX16" s="4"/>
      <c r="CY16" s="4"/>
      <c r="CZ16" s="4"/>
      <c r="DS16" s="4"/>
      <c r="DT16" s="4"/>
      <c r="DU16" s="4"/>
      <c r="EN16" s="4"/>
      <c r="EO16" s="4"/>
      <c r="EP16" s="4"/>
      <c r="FI16" s="4"/>
      <c r="FJ16" s="4"/>
      <c r="FK16" s="4"/>
    </row>
    <row r="17" spans="1:167" s="2" customFormat="1">
      <c r="A17" s="5">
        <v>0.47916666666666702</v>
      </c>
      <c r="B17" s="19"/>
      <c r="C17" s="25"/>
      <c r="D17" s="25"/>
      <c r="E17" s="25"/>
      <c r="F17" s="25"/>
      <c r="G17" s="25"/>
      <c r="H17" s="25"/>
      <c r="I17" s="19"/>
      <c r="J17" s="25"/>
      <c r="K17" s="25"/>
      <c r="L17" s="128"/>
      <c r="M17" s="25"/>
      <c r="N17" s="25"/>
      <c r="O17" s="25"/>
      <c r="P17" s="18"/>
      <c r="Q17" s="25"/>
      <c r="R17" s="25"/>
      <c r="S17" s="25"/>
      <c r="T17" s="25"/>
      <c r="U17" s="25"/>
      <c r="V17" s="25"/>
      <c r="W17" s="25"/>
      <c r="X17" s="25"/>
      <c r="Y17" s="25"/>
      <c r="Z17" s="19"/>
      <c r="AA17" s="25"/>
      <c r="AB17" s="25"/>
      <c r="AC17" s="25"/>
      <c r="AD17" s="25"/>
      <c r="AE17" s="25"/>
      <c r="AF17" s="19"/>
      <c r="AI17" s="9"/>
      <c r="AJ17" s="9"/>
      <c r="AK17" s="9"/>
      <c r="AL17" s="9"/>
      <c r="AM17" s="9"/>
      <c r="AN17" s="9"/>
      <c r="AO17" s="9"/>
      <c r="AP17" s="9"/>
      <c r="AQ17" s="9"/>
      <c r="AR17" s="9"/>
      <c r="AS17" s="9"/>
      <c r="AT17" s="9"/>
      <c r="AU17" s="9"/>
      <c r="AV17" s="9"/>
      <c r="BH17" s="4"/>
      <c r="BI17" s="4"/>
      <c r="BJ17" s="4"/>
      <c r="CC17" s="4"/>
      <c r="CD17" s="4"/>
      <c r="CE17" s="4"/>
      <c r="CX17" s="4"/>
      <c r="CY17" s="4"/>
      <c r="CZ17" s="4"/>
      <c r="DS17" s="4"/>
      <c r="DT17" s="4"/>
      <c r="DU17" s="4"/>
      <c r="EN17" s="4"/>
      <c r="EO17" s="4"/>
      <c r="EP17" s="4"/>
      <c r="FI17" s="4"/>
      <c r="FJ17" s="4"/>
      <c r="FK17" s="4"/>
    </row>
    <row r="18" spans="1:167" s="2" customFormat="1">
      <c r="A18" s="5">
        <v>0.48958333333333298</v>
      </c>
      <c r="B18" s="19"/>
      <c r="C18" s="25"/>
      <c r="D18" s="25"/>
      <c r="E18" s="25"/>
      <c r="F18" s="28">
        <v>5</v>
      </c>
      <c r="G18" s="28">
        <v>1</v>
      </c>
      <c r="H18" s="25"/>
      <c r="I18" s="19"/>
      <c r="J18" s="25"/>
      <c r="K18" s="25"/>
      <c r="L18" s="25"/>
      <c r="M18" s="25"/>
      <c r="N18" s="25"/>
      <c r="O18" s="25"/>
      <c r="P18" s="18"/>
      <c r="Q18" s="25"/>
      <c r="R18" s="25"/>
      <c r="S18" s="25"/>
      <c r="T18" s="25"/>
      <c r="U18" s="25"/>
      <c r="V18" s="25"/>
      <c r="W18" s="25"/>
      <c r="X18" s="25"/>
      <c r="Y18" s="25"/>
      <c r="Z18" s="19"/>
      <c r="AA18" s="25"/>
      <c r="AB18" s="25"/>
      <c r="AC18" s="25"/>
      <c r="AD18" s="25"/>
      <c r="AE18" s="25"/>
      <c r="AF18" s="19"/>
      <c r="AI18" s="684" t="s">
        <v>115</v>
      </c>
      <c r="AJ18" s="684"/>
      <c r="AV18" s="9"/>
      <c r="BH18" s="4"/>
      <c r="BI18" s="4"/>
      <c r="BJ18" s="4"/>
      <c r="CC18" s="4"/>
      <c r="CD18" s="4"/>
      <c r="CE18" s="4"/>
      <c r="CX18" s="4"/>
      <c r="CY18" s="4"/>
      <c r="CZ18" s="4"/>
      <c r="DS18" s="4"/>
      <c r="DT18" s="4"/>
      <c r="DU18" s="4"/>
      <c r="EN18" s="4"/>
      <c r="EO18" s="4"/>
      <c r="EP18" s="4"/>
      <c r="FI18" s="4"/>
      <c r="FJ18" s="4"/>
      <c r="FK18" s="4"/>
    </row>
    <row r="19" spans="1:167" s="2" customFormat="1">
      <c r="A19" s="5">
        <v>0.5</v>
      </c>
      <c r="B19" s="19"/>
      <c r="C19" s="25"/>
      <c r="D19" s="25"/>
      <c r="E19" s="28" t="s">
        <v>121</v>
      </c>
      <c r="F19" s="28">
        <v>3</v>
      </c>
      <c r="G19" s="25"/>
      <c r="H19" s="25"/>
      <c r="I19" s="19"/>
      <c r="J19" s="25"/>
      <c r="K19" s="25"/>
      <c r="L19" s="25"/>
      <c r="M19" s="25"/>
      <c r="N19" s="25"/>
      <c r="O19" s="25"/>
      <c r="P19" s="18"/>
      <c r="Q19" s="25"/>
      <c r="R19" s="25"/>
      <c r="S19" s="25"/>
      <c r="T19" s="25"/>
      <c r="U19" s="25"/>
      <c r="V19" s="25"/>
      <c r="W19" s="25"/>
      <c r="X19" s="25"/>
      <c r="Y19" s="25"/>
      <c r="Z19" s="19"/>
      <c r="AA19" s="25"/>
      <c r="AB19" s="25"/>
      <c r="AC19" s="25"/>
      <c r="AD19" s="25"/>
      <c r="AE19" s="25"/>
      <c r="AF19" s="19"/>
      <c r="AV19" s="9"/>
      <c r="BH19" s="4"/>
      <c r="BI19" s="4"/>
      <c r="BJ19" s="4"/>
      <c r="CC19" s="4"/>
      <c r="CD19" s="4"/>
      <c r="CE19" s="4"/>
      <c r="CX19" s="4"/>
      <c r="CY19" s="4"/>
      <c r="CZ19" s="4"/>
      <c r="DS19" s="4"/>
      <c r="DT19" s="4"/>
      <c r="DU19" s="4"/>
      <c r="EN19" s="4"/>
      <c r="EO19" s="4"/>
      <c r="EP19" s="4"/>
      <c r="FI19" s="4"/>
      <c r="FJ19" s="4"/>
      <c r="FK19" s="4"/>
    </row>
    <row r="20" spans="1:167" s="2" customFormat="1">
      <c r="A20" s="5">
        <v>0.51041666666666696</v>
      </c>
      <c r="B20" s="19"/>
      <c r="C20" s="25"/>
      <c r="D20" s="25"/>
      <c r="E20" s="25"/>
      <c r="F20" s="303">
        <v>2</v>
      </c>
      <c r="G20" s="25"/>
      <c r="H20" s="25"/>
      <c r="I20" s="19"/>
      <c r="J20" s="25"/>
      <c r="K20" s="25"/>
      <c r="L20" s="25"/>
      <c r="M20" s="25"/>
      <c r="N20" s="25"/>
      <c r="O20" s="25"/>
      <c r="P20" s="18"/>
      <c r="Q20" s="25"/>
      <c r="R20" s="25"/>
      <c r="S20" s="25"/>
      <c r="T20" s="25"/>
      <c r="U20" s="25"/>
      <c r="V20" s="25"/>
      <c r="W20" s="25"/>
      <c r="X20" s="25"/>
      <c r="Y20" s="25"/>
      <c r="Z20" s="19"/>
      <c r="AA20" s="25"/>
      <c r="AB20" s="25"/>
      <c r="AC20" s="25"/>
      <c r="AD20" s="25"/>
      <c r="AE20" s="25"/>
      <c r="AF20" s="19"/>
      <c r="AI20" s="6"/>
      <c r="AJ20" s="7"/>
      <c r="AK20" s="679" t="s">
        <v>0</v>
      </c>
      <c r="AL20" s="679"/>
      <c r="AM20" s="679"/>
      <c r="AN20" s="679"/>
      <c r="AO20" s="9"/>
      <c r="AP20" s="8"/>
      <c r="AQ20" s="7"/>
      <c r="AR20" s="679" t="s">
        <v>1</v>
      </c>
      <c r="AS20" s="679"/>
      <c r="AT20" s="679"/>
      <c r="AU20" s="679"/>
      <c r="BH20" s="4"/>
      <c r="BI20" s="4"/>
      <c r="BJ20" s="4"/>
      <c r="CC20" s="4"/>
      <c r="CD20" s="4"/>
      <c r="CE20" s="4"/>
      <c r="CX20" s="4"/>
      <c r="CY20" s="4"/>
      <c r="CZ20" s="4"/>
      <c r="DS20" s="4"/>
      <c r="DT20" s="4"/>
      <c r="DU20" s="4"/>
      <c r="EN20" s="4"/>
      <c r="EO20" s="4"/>
      <c r="EP20" s="4"/>
      <c r="FI20" s="4"/>
      <c r="FJ20" s="4"/>
      <c r="FK20" s="4"/>
    </row>
    <row r="21" spans="1:167" s="2" customFormat="1">
      <c r="A21" s="5">
        <v>0.52083333333333304</v>
      </c>
      <c r="B21" s="19"/>
      <c r="C21" s="25"/>
      <c r="D21" s="25"/>
      <c r="E21" s="25"/>
      <c r="F21" s="25"/>
      <c r="G21" s="25"/>
      <c r="H21" s="25"/>
      <c r="I21" s="19"/>
      <c r="J21" s="25"/>
      <c r="K21" s="25"/>
      <c r="L21" s="25"/>
      <c r="M21" s="25"/>
      <c r="N21" s="25"/>
      <c r="O21" s="25"/>
      <c r="P21" s="18"/>
      <c r="Q21" s="25"/>
      <c r="R21" s="25"/>
      <c r="S21" s="25"/>
      <c r="T21" s="25"/>
      <c r="U21" s="25"/>
      <c r="V21" s="25"/>
      <c r="W21" s="25"/>
      <c r="X21" s="25"/>
      <c r="Y21" s="25"/>
      <c r="Z21" s="19"/>
      <c r="AA21" s="25"/>
      <c r="AB21" s="25"/>
      <c r="AC21" s="25"/>
      <c r="AD21" s="25"/>
      <c r="AE21" s="25"/>
      <c r="AF21" s="19"/>
      <c r="AI21" s="9"/>
      <c r="AJ21" s="9"/>
      <c r="AK21" s="9"/>
      <c r="AL21" s="9"/>
      <c r="AM21" s="9"/>
      <c r="AN21" s="9"/>
      <c r="AO21" s="9"/>
      <c r="AP21" s="9"/>
      <c r="AQ21" s="9"/>
      <c r="AR21" s="9"/>
      <c r="AS21" s="9"/>
      <c r="AT21" s="9"/>
      <c r="AU21" s="9"/>
      <c r="AV21" s="9"/>
      <c r="BH21" s="4"/>
      <c r="BI21" s="4"/>
      <c r="BJ21" s="4"/>
      <c r="CC21" s="4"/>
      <c r="CD21" s="4"/>
      <c r="CE21" s="4"/>
      <c r="CX21" s="4"/>
      <c r="CY21" s="4"/>
      <c r="CZ21" s="4"/>
      <c r="DS21" s="4"/>
      <c r="DT21" s="4"/>
      <c r="DU21" s="4"/>
      <c r="EN21" s="4"/>
      <c r="EO21" s="4"/>
      <c r="EP21" s="4"/>
      <c r="FI21" s="4"/>
      <c r="FJ21" s="4"/>
      <c r="FK21" s="4"/>
    </row>
    <row r="22" spans="1:167" s="2" customFormat="1">
      <c r="A22" s="5">
        <v>0.53125</v>
      </c>
      <c r="B22" s="19"/>
      <c r="C22" s="25"/>
      <c r="D22" s="25"/>
      <c r="E22" s="25"/>
      <c r="F22" s="25"/>
      <c r="G22" s="25"/>
      <c r="H22" s="25"/>
      <c r="I22" s="19"/>
      <c r="J22" s="25"/>
      <c r="K22" s="25"/>
      <c r="L22" s="25"/>
      <c r="M22" s="25"/>
      <c r="N22" s="25"/>
      <c r="O22" s="25"/>
      <c r="P22" s="18"/>
      <c r="Q22" s="25"/>
      <c r="R22" s="25"/>
      <c r="S22" s="25"/>
      <c r="T22" s="25"/>
      <c r="U22" s="25"/>
      <c r="V22" s="25"/>
      <c r="W22" s="25"/>
      <c r="X22" s="25"/>
      <c r="Y22" s="25"/>
      <c r="Z22" s="19"/>
      <c r="AA22" s="25"/>
      <c r="AB22" s="25"/>
      <c r="AC22" s="25"/>
      <c r="AD22" s="25"/>
      <c r="AE22" s="25"/>
      <c r="AF22" s="19"/>
      <c r="AV22" s="9"/>
      <c r="BH22" s="4"/>
      <c r="BI22" s="4"/>
      <c r="BJ22" s="4"/>
      <c r="CC22" s="4"/>
      <c r="CD22" s="4"/>
      <c r="CE22" s="4"/>
      <c r="CX22" s="4"/>
      <c r="CY22" s="4"/>
      <c r="CZ22" s="4"/>
      <c r="DS22" s="4"/>
      <c r="DT22" s="4"/>
      <c r="DU22" s="4"/>
      <c r="EN22" s="4"/>
      <c r="EO22" s="4"/>
      <c r="EP22" s="4"/>
      <c r="FI22" s="4"/>
      <c r="FJ22" s="4"/>
      <c r="FK22" s="4"/>
    </row>
    <row r="23" spans="1:167" s="2" customFormat="1">
      <c r="A23" s="5">
        <v>0.54166666666666696</v>
      </c>
      <c r="B23" s="19"/>
      <c r="C23" s="25"/>
      <c r="D23" s="25"/>
      <c r="E23" s="25"/>
      <c r="F23" s="25"/>
      <c r="G23" s="25"/>
      <c r="H23" s="25"/>
      <c r="I23" s="19"/>
      <c r="J23" s="25"/>
      <c r="K23" s="25"/>
      <c r="L23" s="25"/>
      <c r="M23" s="25"/>
      <c r="N23" s="28" t="s">
        <v>121</v>
      </c>
      <c r="O23" s="25"/>
      <c r="P23" s="18"/>
      <c r="Q23" s="25"/>
      <c r="R23" s="25"/>
      <c r="S23" s="25"/>
      <c r="T23" s="25"/>
      <c r="U23" s="25"/>
      <c r="V23" s="25"/>
      <c r="W23" s="25"/>
      <c r="X23" s="25"/>
      <c r="Y23" s="25"/>
      <c r="Z23" s="19"/>
      <c r="AA23" s="25"/>
      <c r="AB23" s="25"/>
      <c r="AC23" s="25"/>
      <c r="AD23" s="25"/>
      <c r="AE23" s="25"/>
      <c r="AF23" s="19"/>
      <c r="AI23" s="9"/>
      <c r="AJ23" s="9"/>
      <c r="AK23" s="9"/>
      <c r="AL23" s="9"/>
      <c r="AM23" s="9"/>
      <c r="AN23" s="9"/>
      <c r="AO23" s="9"/>
      <c r="AP23" s="9"/>
      <c r="AQ23" s="9"/>
      <c r="AR23" s="9"/>
      <c r="AS23" s="9"/>
      <c r="AT23" s="9"/>
      <c r="AU23" s="9"/>
      <c r="AV23" s="9"/>
      <c r="BH23" s="4"/>
      <c r="BI23" s="4"/>
      <c r="BJ23" s="4"/>
      <c r="CC23" s="4"/>
      <c r="CD23" s="4"/>
      <c r="CE23" s="4"/>
      <c r="CX23" s="4"/>
      <c r="CY23" s="4"/>
      <c r="CZ23" s="4"/>
      <c r="DS23" s="4"/>
      <c r="DT23" s="4"/>
      <c r="DU23" s="4"/>
      <c r="EN23" s="4"/>
      <c r="EO23" s="4"/>
      <c r="EP23" s="4"/>
      <c r="FI23" s="4"/>
      <c r="FJ23" s="4"/>
      <c r="FK23" s="4"/>
    </row>
    <row r="24" spans="1:167" s="2" customFormat="1">
      <c r="A24" s="5">
        <v>0.55208333333333304</v>
      </c>
      <c r="B24" s="19"/>
      <c r="C24" s="25"/>
      <c r="D24" s="25"/>
      <c r="E24" s="25"/>
      <c r="F24" s="25"/>
      <c r="G24" s="25"/>
      <c r="H24" s="25"/>
      <c r="I24" s="19"/>
      <c r="J24" s="25"/>
      <c r="K24" s="25"/>
      <c r="L24" s="25"/>
      <c r="M24" s="25"/>
      <c r="N24" s="28">
        <v>2</v>
      </c>
      <c r="O24" s="25"/>
      <c r="P24" s="18"/>
      <c r="Q24" s="25"/>
      <c r="R24" s="25"/>
      <c r="S24" s="25"/>
      <c r="T24" s="25"/>
      <c r="U24" s="25"/>
      <c r="V24" s="25"/>
      <c r="W24" s="25"/>
      <c r="X24" s="25"/>
      <c r="Y24" s="25"/>
      <c r="Z24" s="19"/>
      <c r="AA24" s="25"/>
      <c r="AB24" s="25"/>
      <c r="AC24" s="25"/>
      <c r="AD24" s="25"/>
      <c r="AE24" s="25"/>
      <c r="AF24" s="19"/>
      <c r="AI24" s="683"/>
      <c r="AJ24" s="683"/>
      <c r="BH24" s="4"/>
      <c r="BI24" s="4"/>
      <c r="BJ24" s="4"/>
      <c r="CC24" s="4"/>
      <c r="CD24" s="4"/>
      <c r="CE24" s="4"/>
      <c r="CX24" s="4"/>
      <c r="CY24" s="4"/>
      <c r="CZ24" s="4"/>
      <c r="DS24" s="4"/>
      <c r="DT24" s="4"/>
      <c r="DU24" s="4"/>
      <c r="EN24" s="4"/>
      <c r="EO24" s="4"/>
      <c r="EP24" s="4"/>
      <c r="FI24" s="4"/>
      <c r="FJ24" s="4"/>
      <c r="FK24" s="4"/>
    </row>
    <row r="25" spans="1:167" s="2" customFormat="1">
      <c r="A25" s="5">
        <v>0.5625</v>
      </c>
      <c r="B25" s="19"/>
      <c r="C25" s="25"/>
      <c r="D25" s="25"/>
      <c r="E25" s="25"/>
      <c r="F25" s="25"/>
      <c r="G25" s="25"/>
      <c r="H25" s="25"/>
      <c r="I25" s="19"/>
      <c r="J25" s="25"/>
      <c r="K25" s="25"/>
      <c r="L25" s="25"/>
      <c r="M25" s="25"/>
      <c r="N25" s="28">
        <v>3</v>
      </c>
      <c r="O25" s="28">
        <v>3</v>
      </c>
      <c r="P25" s="18"/>
      <c r="Q25" s="25"/>
      <c r="R25" s="25"/>
      <c r="S25" s="25"/>
      <c r="T25" s="25"/>
      <c r="U25" s="25"/>
      <c r="V25" s="25"/>
      <c r="W25" s="25"/>
      <c r="X25" s="25"/>
      <c r="Y25" s="25"/>
      <c r="Z25" s="304"/>
      <c r="AA25" s="25"/>
      <c r="AB25" s="25"/>
      <c r="AC25" s="25"/>
      <c r="AD25" s="25"/>
      <c r="AE25" s="25"/>
      <c r="AF25" s="19"/>
      <c r="AK25" s="137" t="str">
        <f>HYPERLINK("\\risintra-dept\DEPT\AFA\CAL\3000_GAL\3400_ESQUADRILHAS\3490_COMUM\MAPA_GM\GW","Arquivo de Documentos")</f>
        <v>Arquivo de Documentos</v>
      </c>
      <c r="AM25" s="4"/>
      <c r="AN25" s="4"/>
      <c r="AO25" s="4"/>
      <c r="BH25" s="4"/>
      <c r="BI25" s="4"/>
      <c r="BJ25" s="4"/>
      <c r="CC25" s="4"/>
      <c r="CD25" s="4"/>
      <c r="CE25" s="4"/>
      <c r="CX25" s="4"/>
      <c r="CY25" s="4"/>
      <c r="CZ25" s="4"/>
      <c r="DS25" s="4"/>
      <c r="DT25" s="4"/>
      <c r="DU25" s="4"/>
      <c r="EN25" s="4"/>
      <c r="EO25" s="4"/>
      <c r="EP25" s="4"/>
      <c r="FI25" s="4"/>
      <c r="FJ25" s="4"/>
      <c r="FK25" s="4"/>
    </row>
    <row r="26" spans="1:167" s="2" customFormat="1">
      <c r="A26" s="5">
        <v>0.57291666666666696</v>
      </c>
      <c r="B26" s="19"/>
      <c r="C26" s="25"/>
      <c r="D26" s="25"/>
      <c r="E26" s="25"/>
      <c r="F26" s="25"/>
      <c r="G26" s="25"/>
      <c r="H26" s="25"/>
      <c r="I26" s="19"/>
      <c r="J26" s="25"/>
      <c r="K26" s="25"/>
      <c r="L26" s="25"/>
      <c r="M26" s="25"/>
      <c r="N26" s="28">
        <v>1</v>
      </c>
      <c r="O26" s="25"/>
      <c r="P26" s="18"/>
      <c r="Q26" s="25"/>
      <c r="R26" s="25"/>
      <c r="S26" s="25"/>
      <c r="T26" s="25"/>
      <c r="U26" s="25"/>
      <c r="V26" s="25"/>
      <c r="W26" s="25"/>
      <c r="X26" s="25"/>
      <c r="Y26" s="25"/>
      <c r="Z26" s="19"/>
      <c r="AA26" s="25"/>
      <c r="AB26" s="25"/>
      <c r="AC26" s="25"/>
      <c r="AD26" s="25"/>
      <c r="AE26" s="25"/>
      <c r="AF26" s="19"/>
      <c r="AI26" s="7"/>
      <c r="AK26" s="7"/>
      <c r="AL26" s="9"/>
      <c r="AM26" s="7"/>
      <c r="AN26" s="9"/>
      <c r="AO26" s="7"/>
      <c r="AP26" s="9"/>
      <c r="AQ26" s="7"/>
      <c r="AR26" s="9"/>
      <c r="AS26" s="7"/>
      <c r="BH26" s="4"/>
      <c r="BI26" s="4"/>
      <c r="BJ26" s="4"/>
      <c r="CC26" s="4"/>
      <c r="CD26" s="4"/>
      <c r="CE26" s="4"/>
      <c r="CX26" s="4"/>
      <c r="CY26" s="4"/>
      <c r="CZ26" s="4"/>
      <c r="DS26" s="4"/>
      <c r="DT26" s="4"/>
      <c r="DU26" s="4"/>
      <c r="EN26" s="4"/>
      <c r="EO26" s="4"/>
      <c r="EP26" s="4"/>
      <c r="FI26" s="4"/>
      <c r="FJ26" s="4"/>
      <c r="FK26" s="4"/>
    </row>
    <row r="27" spans="1:167" s="2" customFormat="1">
      <c r="A27" s="5">
        <v>0.58333333333333304</v>
      </c>
      <c r="B27" s="19"/>
      <c r="C27" s="25"/>
      <c r="D27" s="25"/>
      <c r="E27" s="25"/>
      <c r="F27" s="28">
        <v>9</v>
      </c>
      <c r="G27" s="25"/>
      <c r="H27" s="25"/>
      <c r="I27" s="19"/>
      <c r="J27" s="25"/>
      <c r="K27" s="25"/>
      <c r="L27" s="25"/>
      <c r="M27" s="28">
        <v>1</v>
      </c>
      <c r="N27" s="28">
        <v>5</v>
      </c>
      <c r="O27" s="25"/>
      <c r="P27" s="18"/>
      <c r="Q27" s="25"/>
      <c r="R27" s="25"/>
      <c r="S27" s="25"/>
      <c r="T27" s="28">
        <v>1</v>
      </c>
      <c r="U27" s="28" t="s">
        <v>121</v>
      </c>
      <c r="V27" s="25"/>
      <c r="W27" s="25"/>
      <c r="X27" s="25"/>
      <c r="Y27" s="25"/>
      <c r="Z27" s="19"/>
      <c r="AA27" s="25"/>
      <c r="AB27" s="25"/>
      <c r="AC27" s="25"/>
      <c r="AD27" s="25"/>
      <c r="AE27" s="25"/>
      <c r="AF27" s="19"/>
      <c r="AM27" s="4"/>
      <c r="AN27" s="4"/>
      <c r="AO27" s="4"/>
      <c r="BH27" s="4"/>
      <c r="BI27" s="4"/>
      <c r="BJ27" s="4"/>
      <c r="CC27" s="4"/>
      <c r="CD27" s="4"/>
      <c r="CE27" s="4"/>
      <c r="CX27" s="4"/>
      <c r="CY27" s="4"/>
      <c r="CZ27" s="4"/>
      <c r="DS27" s="4"/>
      <c r="DT27" s="4"/>
      <c r="DU27" s="4"/>
      <c r="EN27" s="4"/>
      <c r="EO27" s="4"/>
      <c r="EP27" s="4"/>
      <c r="FI27" s="4"/>
      <c r="FJ27" s="4"/>
      <c r="FK27" s="4"/>
    </row>
    <row r="28" spans="1:167" s="2" customFormat="1">
      <c r="A28" s="5">
        <v>0.59375</v>
      </c>
      <c r="B28" s="19"/>
      <c r="C28" s="25"/>
      <c r="D28" s="25"/>
      <c r="E28" s="25"/>
      <c r="F28" s="25"/>
      <c r="G28" s="28">
        <v>1</v>
      </c>
      <c r="H28" s="25"/>
      <c r="I28" s="19"/>
      <c r="J28" s="25"/>
      <c r="K28" s="25"/>
      <c r="L28" s="25"/>
      <c r="M28" s="25"/>
      <c r="N28" s="28">
        <v>8</v>
      </c>
      <c r="O28" s="25"/>
      <c r="P28" s="28">
        <v>1</v>
      </c>
      <c r="Q28" s="25"/>
      <c r="R28" s="25"/>
      <c r="S28" s="25"/>
      <c r="T28" s="25"/>
      <c r="U28" s="25"/>
      <c r="V28" s="25"/>
      <c r="W28" s="25"/>
      <c r="X28" s="25"/>
      <c r="Y28" s="25"/>
      <c r="Z28" s="19"/>
      <c r="AA28" s="25"/>
      <c r="AB28" s="25"/>
      <c r="AC28" s="25"/>
      <c r="AD28" s="25"/>
      <c r="AE28" s="25"/>
      <c r="AF28" s="19"/>
      <c r="AM28" s="4"/>
      <c r="AN28" s="4"/>
      <c r="AO28" s="4"/>
      <c r="BH28" s="4"/>
      <c r="BI28" s="4"/>
      <c r="BJ28" s="4"/>
      <c r="CC28" s="4"/>
      <c r="CD28" s="4"/>
      <c r="CE28" s="4"/>
      <c r="CX28" s="4"/>
      <c r="CY28" s="4"/>
      <c r="CZ28" s="4"/>
      <c r="DS28" s="4"/>
      <c r="DT28" s="4"/>
      <c r="DU28" s="4"/>
      <c r="EN28" s="4"/>
      <c r="EO28" s="4"/>
      <c r="EP28" s="4"/>
      <c r="FI28" s="4"/>
      <c r="FJ28" s="4"/>
      <c r="FK28" s="4"/>
    </row>
    <row r="29" spans="1:167" s="2" customFormat="1">
      <c r="A29" s="5">
        <v>0.60416666666666696</v>
      </c>
      <c r="B29" s="19"/>
      <c r="C29" s="25"/>
      <c r="D29" s="25"/>
      <c r="E29" s="25"/>
      <c r="F29" s="25"/>
      <c r="G29" s="25"/>
      <c r="H29" s="25"/>
      <c r="I29" s="19"/>
      <c r="J29" s="25"/>
      <c r="K29" s="25"/>
      <c r="L29" s="25"/>
      <c r="M29" s="25"/>
      <c r="N29" s="28" t="s">
        <v>121</v>
      </c>
      <c r="O29" s="25"/>
      <c r="P29" s="18"/>
      <c r="Q29" s="25"/>
      <c r="R29" s="25"/>
      <c r="S29" s="25"/>
      <c r="T29" s="25"/>
      <c r="U29" s="25"/>
      <c r="V29" s="25"/>
      <c r="W29" s="25"/>
      <c r="X29" s="25"/>
      <c r="Y29" s="25"/>
      <c r="Z29" s="19"/>
      <c r="AA29" s="25"/>
      <c r="AB29" s="25"/>
      <c r="AC29" s="25"/>
      <c r="AD29" s="25"/>
      <c r="AE29" s="25"/>
      <c r="AF29" s="19"/>
      <c r="AM29" s="4"/>
      <c r="AN29" s="4"/>
      <c r="AO29" s="4"/>
      <c r="BH29" s="4"/>
      <c r="BI29" s="4"/>
      <c r="BJ29" s="4"/>
      <c r="CC29" s="4"/>
      <c r="CD29" s="4"/>
      <c r="CE29" s="4"/>
      <c r="CX29" s="4"/>
      <c r="CY29" s="4"/>
      <c r="CZ29" s="4"/>
      <c r="DS29" s="4"/>
      <c r="DT29" s="4"/>
      <c r="DU29" s="4"/>
      <c r="EN29" s="4"/>
      <c r="EO29" s="4"/>
      <c r="EP29" s="4"/>
      <c r="FI29" s="4"/>
      <c r="FJ29" s="4"/>
      <c r="FK29" s="4"/>
    </row>
    <row r="30" spans="1:167" s="2" customFormat="1">
      <c r="A30" s="5">
        <v>0.61458333333333304</v>
      </c>
      <c r="B30" s="19"/>
      <c r="C30" s="25"/>
      <c r="D30" s="25"/>
      <c r="E30" s="25"/>
      <c r="F30" s="25"/>
      <c r="G30" s="25"/>
      <c r="H30" s="25"/>
      <c r="I30" s="19"/>
      <c r="J30" s="25"/>
      <c r="K30" s="25"/>
      <c r="L30" s="25"/>
      <c r="M30" s="25"/>
      <c r="N30" s="25"/>
      <c r="O30" s="25"/>
      <c r="P30" s="18"/>
      <c r="Q30" s="25"/>
      <c r="R30" s="25"/>
      <c r="S30" s="25"/>
      <c r="T30" s="25"/>
      <c r="U30" s="25"/>
      <c r="V30" s="25"/>
      <c r="W30" s="25"/>
      <c r="X30" s="25"/>
      <c r="Y30" s="25"/>
      <c r="Z30" s="19"/>
      <c r="AA30" s="25"/>
      <c r="AB30" s="25"/>
      <c r="AC30" s="25"/>
      <c r="AD30" s="25"/>
      <c r="AE30" s="25"/>
      <c r="AF30" s="19"/>
      <c r="BH30" s="4"/>
      <c r="BI30" s="4"/>
      <c r="BJ30" s="4"/>
      <c r="CC30" s="4"/>
      <c r="CD30" s="4"/>
      <c r="CE30" s="4"/>
      <c r="CX30" s="4"/>
      <c r="CY30" s="4"/>
      <c r="CZ30" s="4"/>
      <c r="DS30" s="4"/>
      <c r="DT30" s="4"/>
      <c r="DU30" s="4"/>
      <c r="EN30" s="4"/>
      <c r="EO30" s="4"/>
      <c r="EP30" s="4"/>
      <c r="FI30" s="4"/>
      <c r="FJ30" s="4"/>
      <c r="FK30" s="4"/>
    </row>
    <row r="31" spans="1:167" s="2" customFormat="1">
      <c r="A31" s="5">
        <v>0.625</v>
      </c>
      <c r="B31" s="19"/>
      <c r="C31" s="25"/>
      <c r="D31" s="25"/>
      <c r="E31" s="25"/>
      <c r="F31" s="25"/>
      <c r="G31" s="130" t="s">
        <v>121</v>
      </c>
      <c r="H31" s="25"/>
      <c r="I31" s="19"/>
      <c r="J31" s="25"/>
      <c r="K31" s="25"/>
      <c r="L31" s="25"/>
      <c r="M31" s="25"/>
      <c r="N31" s="25"/>
      <c r="O31" s="25"/>
      <c r="P31" s="18"/>
      <c r="Q31" s="25"/>
      <c r="R31" s="25"/>
      <c r="S31" s="25"/>
      <c r="T31" s="25"/>
      <c r="U31" s="25"/>
      <c r="V31" s="25"/>
      <c r="W31" s="25"/>
      <c r="X31" s="25"/>
      <c r="Y31" s="25"/>
      <c r="Z31" s="19"/>
      <c r="AA31" s="25"/>
      <c r="AB31" s="25"/>
      <c r="AC31" s="25"/>
      <c r="AD31" s="25"/>
      <c r="AE31" s="25"/>
      <c r="AF31" s="19"/>
      <c r="AM31" s="4"/>
      <c r="AN31" s="4"/>
      <c r="AO31" s="4"/>
      <c r="BH31" s="4"/>
      <c r="BI31" s="4"/>
      <c r="BJ31" s="4"/>
      <c r="CC31" s="4"/>
      <c r="CD31" s="4"/>
      <c r="CE31" s="4"/>
      <c r="CX31" s="4"/>
      <c r="CY31" s="4"/>
      <c r="CZ31" s="4"/>
      <c r="DS31" s="4"/>
      <c r="DT31" s="4"/>
      <c r="DU31" s="4"/>
      <c r="EN31" s="4"/>
      <c r="EO31" s="4"/>
      <c r="EP31" s="4"/>
      <c r="FI31" s="4"/>
      <c r="FJ31" s="4"/>
      <c r="FK31" s="4"/>
    </row>
    <row r="32" spans="1:167" s="2" customFormat="1">
      <c r="A32" s="5">
        <v>0.63541666666666696</v>
      </c>
      <c r="B32" s="19"/>
      <c r="C32" s="25"/>
      <c r="D32" s="25"/>
      <c r="E32" s="25"/>
      <c r="F32" s="28">
        <v>7</v>
      </c>
      <c r="G32" s="28">
        <v>2</v>
      </c>
      <c r="H32" s="25"/>
      <c r="I32" s="19"/>
      <c r="J32" s="25"/>
      <c r="K32" s="25"/>
      <c r="L32" s="25"/>
      <c r="M32" s="25"/>
      <c r="N32" s="25"/>
      <c r="O32" s="25"/>
      <c r="P32" s="18"/>
      <c r="Q32" s="25"/>
      <c r="R32" s="25"/>
      <c r="S32" s="25"/>
      <c r="T32" s="25"/>
      <c r="U32" s="25"/>
      <c r="V32" s="25"/>
      <c r="W32" s="25"/>
      <c r="X32" s="25"/>
      <c r="Y32" s="25"/>
      <c r="Z32" s="19"/>
      <c r="AA32" s="25"/>
      <c r="AB32" s="25"/>
      <c r="AC32" s="25"/>
      <c r="AD32" s="25"/>
      <c r="AE32" s="25"/>
      <c r="AF32" s="19"/>
      <c r="AM32" s="4"/>
      <c r="AN32" s="4"/>
      <c r="AO32" s="4"/>
      <c r="BH32" s="4"/>
      <c r="BI32" s="4"/>
      <c r="BJ32" s="4"/>
      <c r="CC32" s="4"/>
      <c r="CD32" s="4"/>
      <c r="CE32" s="4"/>
      <c r="CX32" s="4"/>
      <c r="CY32" s="4"/>
      <c r="CZ32" s="4"/>
      <c r="DS32" s="4"/>
      <c r="DT32" s="4"/>
      <c r="DU32" s="4"/>
      <c r="EN32" s="4"/>
      <c r="EO32" s="4"/>
      <c r="EP32" s="4"/>
      <c r="FI32" s="4"/>
      <c r="FJ32" s="4"/>
      <c r="FK32" s="4"/>
    </row>
    <row r="33" spans="1:167" s="2" customFormat="1">
      <c r="A33" s="5">
        <v>0.64583333333333404</v>
      </c>
      <c r="B33" s="19"/>
      <c r="C33" s="25"/>
      <c r="D33" s="25"/>
      <c r="E33" s="25"/>
      <c r="F33" s="25"/>
      <c r="G33" s="25"/>
      <c r="H33" s="25"/>
      <c r="I33" s="19"/>
      <c r="J33" s="25"/>
      <c r="K33" s="25"/>
      <c r="L33" s="25"/>
      <c r="M33" s="25"/>
      <c r="N33" s="28">
        <v>3</v>
      </c>
      <c r="O33" s="25"/>
      <c r="P33" s="18"/>
      <c r="Q33" s="25"/>
      <c r="R33" s="25"/>
      <c r="S33" s="25"/>
      <c r="T33" s="28">
        <v>1</v>
      </c>
      <c r="U33" s="25"/>
      <c r="V33" s="25"/>
      <c r="W33" s="25"/>
      <c r="X33" s="25"/>
      <c r="Y33" s="25"/>
      <c r="Z33" s="19"/>
      <c r="AA33" s="25"/>
      <c r="AB33" s="25"/>
      <c r="AC33" s="25"/>
      <c r="AD33" s="25"/>
      <c r="AE33" s="25"/>
      <c r="AF33" s="19"/>
      <c r="AM33" s="4"/>
      <c r="AN33" s="4"/>
      <c r="AO33" s="4"/>
      <c r="BH33" s="4"/>
      <c r="BI33" s="4"/>
      <c r="BJ33" s="4"/>
      <c r="CC33" s="4"/>
      <c r="CD33" s="4"/>
      <c r="CE33" s="4"/>
      <c r="CX33" s="4"/>
      <c r="CY33" s="4"/>
      <c r="CZ33" s="4"/>
      <c r="DS33" s="4"/>
      <c r="DT33" s="4"/>
      <c r="DU33" s="4"/>
      <c r="EN33" s="4"/>
      <c r="EO33" s="4"/>
      <c r="EP33" s="4"/>
      <c r="FI33" s="4"/>
      <c r="FJ33" s="4"/>
      <c r="FK33" s="4"/>
    </row>
    <row r="34" spans="1:167" s="2" customFormat="1">
      <c r="A34" s="5">
        <v>0.65625</v>
      </c>
      <c r="B34" s="19"/>
      <c r="C34" s="25"/>
      <c r="D34" s="25"/>
      <c r="E34" s="25"/>
      <c r="F34" s="25"/>
      <c r="G34" s="28">
        <v>7</v>
      </c>
      <c r="H34" s="25"/>
      <c r="I34" s="19"/>
      <c r="J34" s="25"/>
      <c r="K34" s="25"/>
      <c r="L34" s="25"/>
      <c r="M34" s="25"/>
      <c r="N34" s="28">
        <v>2</v>
      </c>
      <c r="O34" s="25"/>
      <c r="P34" s="18"/>
      <c r="Q34" s="25"/>
      <c r="R34" s="25"/>
      <c r="S34" s="25"/>
      <c r="T34" s="25"/>
      <c r="U34" s="25"/>
      <c r="V34" s="25"/>
      <c r="W34" s="25"/>
      <c r="X34" s="25"/>
      <c r="Y34" s="25"/>
      <c r="Z34" s="19"/>
      <c r="AA34" s="25"/>
      <c r="AB34" s="25"/>
      <c r="AC34" s="25"/>
      <c r="AD34" s="25"/>
      <c r="AE34" s="25"/>
      <c r="AF34" s="19"/>
      <c r="AM34" s="4"/>
      <c r="AN34" s="4"/>
      <c r="AO34" s="4"/>
      <c r="BH34" s="4"/>
      <c r="BI34" s="4"/>
      <c r="BJ34" s="4"/>
      <c r="CC34" s="4"/>
      <c r="CD34" s="4"/>
      <c r="CE34" s="4"/>
      <c r="CX34" s="4"/>
      <c r="CY34" s="4"/>
      <c r="CZ34" s="4"/>
      <c r="DS34" s="4"/>
      <c r="DT34" s="4"/>
      <c r="DU34" s="4"/>
      <c r="EN34" s="4"/>
      <c r="EO34" s="4"/>
      <c r="EP34" s="4"/>
      <c r="FI34" s="4"/>
      <c r="FJ34" s="4"/>
      <c r="FK34" s="4"/>
    </row>
    <row r="35" spans="1:167" s="2" customFormat="1">
      <c r="A35" s="5">
        <v>0.66666666666666696</v>
      </c>
      <c r="B35" s="19"/>
      <c r="C35" s="25"/>
      <c r="D35" s="25"/>
      <c r="E35" s="25"/>
      <c r="F35" s="25"/>
      <c r="G35" s="25"/>
      <c r="H35" s="25"/>
      <c r="I35" s="19"/>
      <c r="J35" s="25"/>
      <c r="K35" s="25"/>
      <c r="L35" s="25"/>
      <c r="M35" s="25"/>
      <c r="N35" s="25"/>
      <c r="O35" s="25"/>
      <c r="P35" s="18"/>
      <c r="Q35" s="25"/>
      <c r="R35" s="25"/>
      <c r="S35" s="25"/>
      <c r="T35" s="25"/>
      <c r="U35" s="28">
        <v>1</v>
      </c>
      <c r="V35" s="25"/>
      <c r="W35" s="25"/>
      <c r="X35" s="25"/>
      <c r="Y35" s="25"/>
      <c r="Z35" s="19"/>
      <c r="AA35" s="25"/>
      <c r="AB35" s="25"/>
      <c r="AC35" s="25"/>
      <c r="AD35" s="25"/>
      <c r="AE35" s="25"/>
      <c r="AF35" s="19"/>
      <c r="AM35" s="4"/>
      <c r="AN35" s="4"/>
      <c r="AO35" s="4"/>
      <c r="BH35" s="4"/>
      <c r="BI35" s="4"/>
      <c r="BJ35" s="4"/>
      <c r="CC35" s="4"/>
      <c r="CD35" s="4"/>
      <c r="CE35" s="4"/>
      <c r="CX35" s="4"/>
      <c r="CY35" s="4"/>
      <c r="CZ35" s="4"/>
      <c r="DS35" s="4"/>
      <c r="DT35" s="4"/>
      <c r="DU35" s="4"/>
      <c r="EN35" s="4"/>
      <c r="EO35" s="4"/>
      <c r="EP35" s="4"/>
      <c r="FI35" s="4"/>
      <c r="FJ35" s="4"/>
      <c r="FK35" s="4"/>
    </row>
    <row r="36" spans="1:167" s="2" customFormat="1">
      <c r="A36" s="5">
        <v>0.67708333333333404</v>
      </c>
      <c r="B36" s="19"/>
      <c r="C36" s="25"/>
      <c r="D36" s="25"/>
      <c r="E36" s="25"/>
      <c r="F36" s="25"/>
      <c r="G36" s="25"/>
      <c r="H36" s="25"/>
      <c r="I36" s="19"/>
      <c r="J36" s="25"/>
      <c r="K36" s="25"/>
      <c r="L36" s="25"/>
      <c r="M36" s="25"/>
      <c r="N36" s="25"/>
      <c r="O36" s="25"/>
      <c r="P36" s="18"/>
      <c r="Q36" s="25"/>
      <c r="R36" s="25"/>
      <c r="S36" s="25"/>
      <c r="T36" s="25"/>
      <c r="U36" s="28">
        <v>3</v>
      </c>
      <c r="V36" s="25"/>
      <c r="W36" s="25"/>
      <c r="X36" s="25"/>
      <c r="Y36" s="25"/>
      <c r="Z36" s="19"/>
      <c r="AA36" s="25"/>
      <c r="AB36" s="25"/>
      <c r="AC36" s="25"/>
      <c r="AD36" s="25"/>
      <c r="AE36" s="25"/>
      <c r="AF36" s="19"/>
      <c r="AM36" s="4"/>
      <c r="AN36" s="4"/>
      <c r="AO36" s="4"/>
      <c r="BH36" s="4"/>
      <c r="BI36" s="4"/>
      <c r="BJ36" s="4"/>
      <c r="CC36" s="4"/>
      <c r="CD36" s="4"/>
      <c r="CE36" s="4"/>
      <c r="CX36" s="4"/>
      <c r="CY36" s="4"/>
      <c r="CZ36" s="4"/>
      <c r="DS36" s="4"/>
      <c r="DT36" s="4"/>
      <c r="DU36" s="4"/>
      <c r="EN36" s="4"/>
      <c r="EO36" s="4"/>
      <c r="EP36" s="4"/>
      <c r="FI36" s="4"/>
      <c r="FJ36" s="4"/>
      <c r="FK36" s="4"/>
    </row>
    <row r="37" spans="1:167" s="2" customFormat="1">
      <c r="A37" s="5">
        <v>0.6875</v>
      </c>
      <c r="B37" s="19"/>
      <c r="C37" s="25"/>
      <c r="D37" s="25"/>
      <c r="E37" s="25"/>
      <c r="F37" s="25"/>
      <c r="G37" s="25"/>
      <c r="H37" s="25"/>
      <c r="I37" s="19"/>
      <c r="J37" s="25"/>
      <c r="K37" s="25"/>
      <c r="L37" s="25"/>
      <c r="M37" s="25"/>
      <c r="N37" s="28">
        <v>1</v>
      </c>
      <c r="O37" s="25"/>
      <c r="P37" s="18"/>
      <c r="Q37" s="25"/>
      <c r="R37" s="25"/>
      <c r="S37" s="25"/>
      <c r="T37" s="28">
        <v>1</v>
      </c>
      <c r="U37" s="25"/>
      <c r="V37" s="25"/>
      <c r="W37" s="25"/>
      <c r="X37" s="25"/>
      <c r="Y37" s="25"/>
      <c r="Z37" s="19"/>
      <c r="AA37" s="25"/>
      <c r="AB37" s="25"/>
      <c r="AC37" s="25"/>
      <c r="AD37" s="25"/>
      <c r="AE37" s="25"/>
      <c r="AF37" s="19"/>
      <c r="AM37" s="4"/>
      <c r="AN37" s="4"/>
      <c r="AO37" s="4"/>
      <c r="BH37" s="4"/>
      <c r="BI37" s="4"/>
      <c r="BJ37" s="4"/>
      <c r="CC37" s="4"/>
      <c r="CD37" s="4"/>
      <c r="CE37" s="4"/>
      <c r="CX37" s="4"/>
      <c r="CY37" s="4"/>
      <c r="CZ37" s="4"/>
      <c r="DS37" s="4"/>
      <c r="DT37" s="4"/>
      <c r="DU37" s="4"/>
      <c r="EN37" s="4"/>
      <c r="EO37" s="4"/>
      <c r="EP37" s="4"/>
      <c r="FI37" s="4"/>
      <c r="FJ37" s="4"/>
      <c r="FK37" s="4"/>
    </row>
    <row r="38" spans="1:167" s="2" customFormat="1">
      <c r="A38" s="5">
        <v>0.69791666666666696</v>
      </c>
      <c r="B38" s="19"/>
      <c r="C38" s="25"/>
      <c r="D38" s="25"/>
      <c r="E38" s="25"/>
      <c r="F38" s="25"/>
      <c r="G38" s="25"/>
      <c r="H38" s="25"/>
      <c r="I38" s="19"/>
      <c r="J38" s="25"/>
      <c r="K38" s="25"/>
      <c r="L38" s="25"/>
      <c r="M38" s="25"/>
      <c r="N38" s="25"/>
      <c r="O38" s="25"/>
      <c r="P38" s="18"/>
      <c r="Q38" s="25"/>
      <c r="R38" s="25"/>
      <c r="S38" s="25"/>
      <c r="T38" s="25"/>
      <c r="U38" s="25"/>
      <c r="V38" s="25"/>
      <c r="W38" s="25"/>
      <c r="X38" s="25"/>
      <c r="Y38" s="25"/>
      <c r="Z38" s="19"/>
      <c r="AA38" s="25"/>
      <c r="AB38" s="25"/>
      <c r="AC38" s="25"/>
      <c r="AD38" s="25"/>
      <c r="AE38" s="25"/>
      <c r="AF38" s="19"/>
      <c r="AM38" s="4"/>
      <c r="AN38" s="4"/>
      <c r="AO38" s="4"/>
      <c r="BH38" s="4"/>
      <c r="BI38" s="4"/>
      <c r="BJ38" s="4"/>
      <c r="CC38" s="4"/>
      <c r="CD38" s="4"/>
      <c r="CE38" s="4"/>
      <c r="CX38" s="4"/>
      <c r="CY38" s="4"/>
      <c r="CZ38" s="4"/>
      <c r="DS38" s="4"/>
      <c r="DT38" s="4"/>
      <c r="DU38" s="4"/>
      <c r="EN38" s="4"/>
      <c r="EO38" s="4"/>
      <c r="EP38" s="4"/>
      <c r="FI38" s="4"/>
      <c r="FJ38" s="4"/>
      <c r="FK38" s="4"/>
    </row>
    <row r="39" spans="1:167" s="2" customFormat="1">
      <c r="A39" s="5">
        <v>0.70833333333333404</v>
      </c>
      <c r="B39" s="21"/>
      <c r="C39" s="25"/>
      <c r="D39" s="25"/>
      <c r="E39" s="25"/>
      <c r="F39" s="25"/>
      <c r="G39" s="25"/>
      <c r="H39" s="25"/>
      <c r="I39" s="19"/>
      <c r="J39" s="25"/>
      <c r="K39" s="25"/>
      <c r="L39" s="25"/>
      <c r="M39" s="25"/>
      <c r="N39" s="25"/>
      <c r="O39" s="25"/>
      <c r="P39" s="18"/>
      <c r="Q39" s="25"/>
      <c r="R39" s="25"/>
      <c r="S39" s="25"/>
      <c r="T39" s="25"/>
      <c r="U39" s="25"/>
      <c r="V39" s="25"/>
      <c r="W39" s="25"/>
      <c r="X39" s="25"/>
      <c r="Y39" s="25"/>
      <c r="Z39" s="19"/>
      <c r="AA39" s="25"/>
      <c r="AB39" s="25"/>
      <c r="AC39" s="25"/>
      <c r="AD39" s="25"/>
      <c r="AE39" s="25"/>
      <c r="AF39" s="19"/>
      <c r="AM39" s="4"/>
      <c r="AN39" s="4"/>
      <c r="AO39" s="4"/>
      <c r="BH39" s="4"/>
      <c r="BI39" s="4"/>
      <c r="BJ39" s="4"/>
      <c r="CC39" s="4"/>
      <c r="CD39" s="4"/>
      <c r="CE39" s="4"/>
      <c r="CX39" s="4"/>
      <c r="CY39" s="4"/>
      <c r="CZ39" s="4"/>
      <c r="DS39" s="4"/>
      <c r="DT39" s="4"/>
      <c r="DU39" s="4"/>
      <c r="EN39" s="4"/>
      <c r="EO39" s="4"/>
      <c r="EP39" s="4"/>
      <c r="FI39" s="4"/>
      <c r="FJ39" s="4"/>
      <c r="FK39" s="4"/>
    </row>
    <row r="40" spans="1:167" s="2" customFormat="1">
      <c r="A40" s="5">
        <v>0.71875</v>
      </c>
      <c r="B40" s="19"/>
      <c r="C40" s="25"/>
      <c r="D40" s="25"/>
      <c r="E40" s="25"/>
      <c r="F40" s="25"/>
      <c r="G40" s="25"/>
      <c r="H40" s="25"/>
      <c r="I40" s="19"/>
      <c r="J40" s="25"/>
      <c r="K40" s="25"/>
      <c r="L40" s="25"/>
      <c r="M40" s="25"/>
      <c r="N40" s="25"/>
      <c r="O40" s="25"/>
      <c r="P40" s="18"/>
      <c r="Q40" s="25"/>
      <c r="R40" s="25"/>
      <c r="S40" s="25"/>
      <c r="T40" s="25"/>
      <c r="U40" s="25"/>
      <c r="V40" s="25"/>
      <c r="W40" s="25"/>
      <c r="X40" s="25"/>
      <c r="Y40" s="25"/>
      <c r="Z40" s="19"/>
      <c r="AA40" s="25"/>
      <c r="AB40" s="25"/>
      <c r="AC40" s="25"/>
      <c r="AD40" s="25"/>
      <c r="AE40" s="25"/>
      <c r="AF40" s="19"/>
      <c r="AM40" s="4"/>
      <c r="AN40" s="4"/>
      <c r="AO40" s="4"/>
      <c r="BH40" s="4"/>
      <c r="BI40" s="4"/>
      <c r="BJ40" s="4"/>
      <c r="CC40" s="4"/>
      <c r="CD40" s="4"/>
      <c r="CE40" s="4"/>
      <c r="CX40" s="4"/>
      <c r="CY40" s="4"/>
      <c r="CZ40" s="4"/>
      <c r="DS40" s="4"/>
      <c r="DT40" s="4"/>
      <c r="DU40" s="4"/>
      <c r="EN40" s="4"/>
      <c r="EO40" s="4"/>
      <c r="EP40" s="4"/>
      <c r="FI40" s="4"/>
      <c r="FJ40" s="4"/>
      <c r="FK40" s="4"/>
    </row>
    <row r="41" spans="1:167" s="2" customFormat="1">
      <c r="A41" s="5">
        <v>0.72916666666666696</v>
      </c>
      <c r="B41" s="19"/>
      <c r="C41" s="25"/>
      <c r="D41" s="25"/>
      <c r="E41" s="130" t="s">
        <v>121</v>
      </c>
      <c r="F41" s="28">
        <v>1</v>
      </c>
      <c r="G41" s="25"/>
      <c r="H41" s="25"/>
      <c r="I41" s="19"/>
      <c r="J41" s="25"/>
      <c r="K41" s="25"/>
      <c r="L41" s="28" t="s">
        <v>121</v>
      </c>
      <c r="M41" s="25"/>
      <c r="N41" s="25"/>
      <c r="O41" s="25"/>
      <c r="P41" s="18"/>
      <c r="Q41" s="25"/>
      <c r="R41" s="25"/>
      <c r="S41" s="25"/>
      <c r="T41" s="25"/>
      <c r="U41" s="25"/>
      <c r="V41" s="25"/>
      <c r="W41" s="25"/>
      <c r="X41" s="25"/>
      <c r="Y41" s="25"/>
      <c r="Z41" s="19"/>
      <c r="AA41" s="25"/>
      <c r="AB41" s="25"/>
      <c r="AC41" s="25"/>
      <c r="AD41" s="25"/>
      <c r="AE41" s="25"/>
      <c r="AF41" s="19"/>
      <c r="AM41" s="4"/>
      <c r="AN41" s="4"/>
      <c r="AO41" s="4"/>
      <c r="BH41" s="4"/>
      <c r="BI41" s="4"/>
      <c r="BJ41" s="4"/>
      <c r="CC41" s="4"/>
      <c r="CD41" s="4"/>
      <c r="CE41" s="4"/>
      <c r="CX41" s="4"/>
      <c r="CY41" s="4"/>
      <c r="CZ41" s="4"/>
      <c r="DS41" s="4"/>
      <c r="DT41" s="4"/>
      <c r="DU41" s="4"/>
      <c r="EN41" s="4"/>
      <c r="EO41" s="4"/>
      <c r="EP41" s="4"/>
      <c r="FI41" s="4"/>
      <c r="FJ41" s="4"/>
      <c r="FK41" s="4"/>
    </row>
    <row r="42" spans="1:167" s="2" customFormat="1" ht="12.75" customHeight="1">
      <c r="A42" s="5">
        <v>0.73958333333333404</v>
      </c>
      <c r="B42" s="19"/>
      <c r="C42" s="25"/>
      <c r="D42" s="25"/>
      <c r="E42" s="25"/>
      <c r="F42" s="25"/>
      <c r="G42" s="25"/>
      <c r="H42" s="25"/>
      <c r="I42" s="19"/>
      <c r="J42" s="25"/>
      <c r="K42" s="25"/>
      <c r="L42" s="25"/>
      <c r="M42" s="25"/>
      <c r="N42" s="25"/>
      <c r="O42" s="25"/>
      <c r="P42" s="18"/>
      <c r="Q42" s="25"/>
      <c r="R42" s="25"/>
      <c r="S42" s="25"/>
      <c r="T42" s="25"/>
      <c r="U42" s="25"/>
      <c r="V42" s="25"/>
      <c r="W42" s="25"/>
      <c r="X42" s="25"/>
      <c r="Y42" s="25"/>
      <c r="Z42" s="19"/>
      <c r="AA42" s="25"/>
      <c r="AB42" s="25"/>
      <c r="AC42" s="25"/>
      <c r="AD42" s="25"/>
      <c r="AE42" s="25"/>
      <c r="AF42" s="19"/>
      <c r="AM42" s="4"/>
      <c r="AN42" s="4"/>
      <c r="AO42" s="4"/>
      <c r="BH42" s="4"/>
      <c r="BI42" s="4"/>
      <c r="BJ42" s="4"/>
      <c r="CC42" s="4"/>
      <c r="CD42" s="4"/>
      <c r="CE42" s="4"/>
      <c r="CX42" s="4"/>
      <c r="CY42" s="4"/>
      <c r="CZ42" s="4"/>
      <c r="DS42" s="4"/>
      <c r="DT42" s="4"/>
      <c r="DU42" s="4"/>
      <c r="EN42" s="4"/>
      <c r="EO42" s="4"/>
      <c r="EP42" s="4"/>
      <c r="FI42" s="4"/>
      <c r="FJ42" s="4"/>
      <c r="FK42" s="4"/>
    </row>
    <row r="43" spans="1:167" s="2" customFormat="1" ht="12.75" customHeight="1">
      <c r="A43" s="5">
        <v>0.749999999999998</v>
      </c>
      <c r="B43" s="40"/>
      <c r="C43" s="41"/>
      <c r="D43" s="41"/>
      <c r="E43" s="42">
        <v>2</v>
      </c>
      <c r="F43" s="42">
        <v>2</v>
      </c>
      <c r="G43" s="42">
        <v>2</v>
      </c>
      <c r="H43" s="42">
        <v>2</v>
      </c>
      <c r="I43" s="40"/>
      <c r="J43" s="41"/>
      <c r="K43" s="41"/>
      <c r="L43" s="41"/>
      <c r="M43" s="41"/>
      <c r="N43" s="41"/>
      <c r="O43" s="41"/>
      <c r="P43" s="31"/>
      <c r="Q43" s="41"/>
      <c r="R43" s="41"/>
      <c r="S43" s="41"/>
      <c r="T43" s="41"/>
      <c r="U43" s="41"/>
      <c r="V43" s="41"/>
      <c r="W43" s="41"/>
      <c r="X43" s="41"/>
      <c r="Y43" s="41"/>
      <c r="Z43" s="40"/>
      <c r="AA43" s="41"/>
      <c r="AB43" s="41"/>
      <c r="AC43" s="41"/>
      <c r="AD43" s="41"/>
      <c r="AE43" s="41"/>
      <c r="AF43" s="40"/>
      <c r="AM43" s="4"/>
      <c r="AN43" s="4"/>
      <c r="AO43" s="4"/>
      <c r="BH43" s="4"/>
      <c r="BI43" s="4"/>
      <c r="BJ43" s="4"/>
      <c r="CC43" s="4"/>
      <c r="CD43" s="4"/>
      <c r="CE43" s="4"/>
      <c r="CX43" s="4"/>
      <c r="CY43" s="4"/>
      <c r="CZ43" s="4"/>
      <c r="DS43" s="4"/>
      <c r="DT43" s="4"/>
      <c r="DU43" s="4"/>
      <c r="EN43" s="4"/>
      <c r="EO43" s="4"/>
      <c r="EP43" s="4"/>
      <c r="FI43" s="4"/>
      <c r="FJ43" s="4"/>
      <c r="FK43" s="4"/>
    </row>
    <row r="44" spans="1:167" s="2" customFormat="1" ht="12.75" customHeight="1">
      <c r="A44" s="5">
        <v>0.76041666666666397</v>
      </c>
      <c r="B44" s="40"/>
      <c r="C44" s="41"/>
      <c r="D44" s="41"/>
      <c r="E44" s="41"/>
      <c r="F44" s="41"/>
      <c r="G44" s="41"/>
      <c r="H44" s="28">
        <v>7</v>
      </c>
      <c r="I44" s="40"/>
      <c r="J44" s="41"/>
      <c r="K44" s="41"/>
      <c r="L44" s="41"/>
      <c r="M44" s="41"/>
      <c r="N44" s="41"/>
      <c r="O44" s="41"/>
      <c r="P44" s="31"/>
      <c r="Q44" s="41"/>
      <c r="R44" s="41"/>
      <c r="S44" s="41"/>
      <c r="T44" s="41"/>
      <c r="U44" s="41"/>
      <c r="V44" s="41"/>
      <c r="W44" s="41"/>
      <c r="X44" s="41"/>
      <c r="Y44" s="41"/>
      <c r="Z44" s="40"/>
      <c r="AA44" s="41"/>
      <c r="AB44" s="41"/>
      <c r="AC44" s="41"/>
      <c r="AD44" s="41"/>
      <c r="AE44" s="41"/>
      <c r="AF44" s="40"/>
      <c r="AM44" s="4"/>
      <c r="AN44" s="4"/>
      <c r="AO44" s="4"/>
      <c r="BH44" s="4"/>
      <c r="BI44" s="4"/>
      <c r="BJ44" s="4"/>
      <c r="CC44" s="4"/>
      <c r="CD44" s="4"/>
      <c r="CE44" s="4"/>
      <c r="CX44" s="4"/>
      <c r="CY44" s="4"/>
      <c r="CZ44" s="4"/>
      <c r="DS44" s="4"/>
      <c r="DT44" s="4"/>
      <c r="DU44" s="4"/>
      <c r="EN44" s="4"/>
      <c r="EO44" s="4"/>
      <c r="EP44" s="4"/>
      <c r="FI44" s="4"/>
      <c r="FJ44" s="4"/>
      <c r="FK44" s="4"/>
    </row>
    <row r="45" spans="1:167" s="2" customFormat="1" ht="12.75" customHeight="1">
      <c r="A45" s="5">
        <v>0.77083333333333004</v>
      </c>
      <c r="B45" s="40"/>
      <c r="C45" s="41"/>
      <c r="D45" s="41"/>
      <c r="E45" s="41"/>
      <c r="F45" s="41"/>
      <c r="G45" s="41"/>
      <c r="H45" s="42" t="s">
        <v>121</v>
      </c>
      <c r="I45" s="40"/>
      <c r="J45" s="41"/>
      <c r="K45" s="41"/>
      <c r="L45" s="41"/>
      <c r="M45" s="41"/>
      <c r="N45" s="41"/>
      <c r="O45" s="41"/>
      <c r="P45" s="31"/>
      <c r="Q45" s="41"/>
      <c r="R45" s="41"/>
      <c r="S45" s="41"/>
      <c r="T45" s="41"/>
      <c r="U45" s="41"/>
      <c r="V45" s="41"/>
      <c r="W45" s="41"/>
      <c r="X45" s="41"/>
      <c r="Y45" s="41"/>
      <c r="Z45" s="40"/>
      <c r="AA45" s="41"/>
      <c r="AB45" s="41"/>
      <c r="AC45" s="41"/>
      <c r="AD45" s="41"/>
      <c r="AE45" s="41"/>
      <c r="AF45" s="40"/>
      <c r="AM45" s="4"/>
      <c r="AN45" s="4"/>
      <c r="AO45" s="4"/>
      <c r="BH45" s="4"/>
      <c r="BI45" s="4"/>
      <c r="BJ45" s="4"/>
      <c r="CC45" s="4"/>
      <c r="CD45" s="4"/>
      <c r="CE45" s="4"/>
      <c r="CX45" s="4"/>
      <c r="CY45" s="4"/>
      <c r="CZ45" s="4"/>
      <c r="DS45" s="4"/>
      <c r="DT45" s="4"/>
      <c r="DU45" s="4"/>
      <c r="EN45" s="4"/>
      <c r="EO45" s="4"/>
      <c r="EP45" s="4"/>
      <c r="FI45" s="4"/>
      <c r="FJ45" s="4"/>
      <c r="FK45" s="4"/>
    </row>
    <row r="46" spans="1:167" s="2" customFormat="1" ht="12.75" customHeight="1">
      <c r="A46" s="5">
        <v>0.781249999999996</v>
      </c>
      <c r="B46" s="40"/>
      <c r="C46" s="41"/>
      <c r="D46" s="41"/>
      <c r="E46" s="41"/>
      <c r="F46" s="41"/>
      <c r="G46" s="41"/>
      <c r="H46" s="41"/>
      <c r="I46" s="40"/>
      <c r="J46" s="41"/>
      <c r="K46" s="41"/>
      <c r="L46" s="41"/>
      <c r="M46" s="41"/>
      <c r="N46" s="41"/>
      <c r="O46" s="41"/>
      <c r="P46" s="31"/>
      <c r="Q46" s="41"/>
      <c r="R46" s="41"/>
      <c r="S46" s="41"/>
      <c r="T46" s="41"/>
      <c r="U46" s="41"/>
      <c r="V46" s="41"/>
      <c r="W46" s="41"/>
      <c r="X46" s="41"/>
      <c r="Y46" s="41"/>
      <c r="Z46" s="40"/>
      <c r="AA46" s="41"/>
      <c r="AB46" s="41"/>
      <c r="AC46" s="41"/>
      <c r="AD46" s="41"/>
      <c r="AE46" s="41"/>
      <c r="AF46" s="40"/>
      <c r="AM46" s="4"/>
      <c r="AN46" s="4"/>
      <c r="AO46" s="4"/>
      <c r="BH46" s="4"/>
      <c r="BI46" s="4"/>
      <c r="BJ46" s="4"/>
      <c r="CC46" s="4"/>
      <c r="CD46" s="4"/>
      <c r="CE46" s="4"/>
      <c r="CX46" s="4"/>
      <c r="CY46" s="4"/>
      <c r="CZ46" s="4"/>
      <c r="DS46" s="4"/>
      <c r="DT46" s="4"/>
      <c r="DU46" s="4"/>
      <c r="EN46" s="4"/>
      <c r="EO46" s="4"/>
      <c r="EP46" s="4"/>
      <c r="FI46" s="4"/>
      <c r="FJ46" s="4"/>
      <c r="FK46" s="4"/>
    </row>
    <row r="47" spans="1:167" s="2" customFormat="1" ht="12.75" customHeight="1">
      <c r="A47" s="5">
        <v>0.79166666666666197</v>
      </c>
      <c r="B47" s="40"/>
      <c r="C47" s="41"/>
      <c r="D47" s="41"/>
      <c r="E47" s="41"/>
      <c r="F47" s="41"/>
      <c r="G47" s="41"/>
      <c r="H47" s="41"/>
      <c r="I47" s="40"/>
      <c r="J47" s="41"/>
      <c r="K47" s="41"/>
      <c r="L47" s="41"/>
      <c r="M47" s="41"/>
      <c r="N47" s="41"/>
      <c r="O47" s="41"/>
      <c r="P47" s="31"/>
      <c r="Q47" s="41"/>
      <c r="R47" s="41"/>
      <c r="S47" s="41"/>
      <c r="T47" s="41"/>
      <c r="U47" s="41"/>
      <c r="V47" s="41"/>
      <c r="W47" s="41"/>
      <c r="X47" s="41"/>
      <c r="Y47" s="41"/>
      <c r="Z47" s="40"/>
      <c r="AA47" s="41"/>
      <c r="AB47" s="41"/>
      <c r="AC47" s="41"/>
      <c r="AD47" s="41"/>
      <c r="AE47" s="41"/>
      <c r="AF47" s="40"/>
      <c r="AM47" s="4"/>
      <c r="AN47" s="4"/>
      <c r="AO47" s="4"/>
      <c r="BH47" s="4"/>
      <c r="BI47" s="4"/>
      <c r="BJ47" s="4"/>
      <c r="CC47" s="4"/>
      <c r="CD47" s="4"/>
      <c r="CE47" s="4"/>
      <c r="CX47" s="4"/>
      <c r="CY47" s="4"/>
      <c r="CZ47" s="4"/>
      <c r="DS47" s="4"/>
      <c r="DT47" s="4"/>
      <c r="DU47" s="4"/>
      <c r="EN47" s="4"/>
      <c r="EO47" s="4"/>
      <c r="EP47" s="4"/>
      <c r="FI47" s="4"/>
      <c r="FJ47" s="4"/>
      <c r="FK47" s="4"/>
    </row>
    <row r="48" spans="1:167" s="2" customFormat="1" ht="12.75" customHeight="1">
      <c r="A48" s="5">
        <v>0.80208333333332804</v>
      </c>
      <c r="B48" s="40"/>
      <c r="C48" s="41"/>
      <c r="D48" s="41"/>
      <c r="E48" s="41"/>
      <c r="F48" s="41"/>
      <c r="G48" s="41"/>
      <c r="H48" s="41"/>
      <c r="I48" s="40"/>
      <c r="J48" s="41"/>
      <c r="K48" s="41"/>
      <c r="L48" s="41"/>
      <c r="M48" s="41"/>
      <c r="N48" s="41"/>
      <c r="O48" s="41"/>
      <c r="P48" s="31"/>
      <c r="Q48" s="41"/>
      <c r="R48" s="41"/>
      <c r="S48" s="41"/>
      <c r="T48" s="41"/>
      <c r="U48" s="41"/>
      <c r="V48" s="41"/>
      <c r="W48" s="41"/>
      <c r="X48" s="41"/>
      <c r="Y48" s="41"/>
      <c r="Z48" s="40"/>
      <c r="AA48" s="41"/>
      <c r="AB48" s="41"/>
      <c r="AC48" s="41"/>
      <c r="AD48" s="41"/>
      <c r="AE48" s="41"/>
      <c r="AF48" s="40"/>
      <c r="AM48" s="4"/>
      <c r="AN48" s="4"/>
      <c r="AO48" s="4"/>
      <c r="BH48" s="4"/>
      <c r="BI48" s="4"/>
      <c r="BJ48" s="4"/>
      <c r="CC48" s="4"/>
      <c r="CD48" s="4"/>
      <c r="CE48" s="4"/>
      <c r="CX48" s="4"/>
      <c r="CY48" s="4"/>
      <c r="CZ48" s="4"/>
      <c r="DS48" s="4"/>
      <c r="DT48" s="4"/>
      <c r="DU48" s="4"/>
      <c r="EN48" s="4"/>
      <c r="EO48" s="4"/>
      <c r="EP48" s="4"/>
      <c r="FI48" s="4"/>
      <c r="FJ48" s="4"/>
      <c r="FK48" s="4"/>
    </row>
    <row r="49" spans="1:167" s="2" customFormat="1" ht="12.75" customHeight="1">
      <c r="A49" s="5">
        <v>0.812499999999994</v>
      </c>
      <c r="B49" s="40"/>
      <c r="C49" s="41"/>
      <c r="D49" s="41"/>
      <c r="E49" s="41"/>
      <c r="F49" s="41"/>
      <c r="G49" s="41"/>
      <c r="H49" s="41"/>
      <c r="I49" s="40"/>
      <c r="J49" s="41"/>
      <c r="K49" s="41"/>
      <c r="L49" s="42" t="s">
        <v>121</v>
      </c>
      <c r="M49" s="41"/>
      <c r="N49" s="41"/>
      <c r="O49" s="41"/>
      <c r="P49" s="31"/>
      <c r="Q49" s="41"/>
      <c r="R49" s="41"/>
      <c r="S49" s="41"/>
      <c r="T49" s="41"/>
      <c r="U49" s="41"/>
      <c r="V49" s="41"/>
      <c r="W49" s="41"/>
      <c r="X49" s="41"/>
      <c r="Y49" s="41"/>
      <c r="Z49" s="40"/>
      <c r="AA49" s="41"/>
      <c r="AB49" s="41"/>
      <c r="AC49" s="41"/>
      <c r="AD49" s="41"/>
      <c r="AE49" s="41"/>
      <c r="AF49" s="40"/>
      <c r="AM49" s="4"/>
      <c r="AN49" s="4"/>
      <c r="AO49" s="4"/>
      <c r="BH49" s="4"/>
      <c r="BI49" s="4"/>
      <c r="BJ49" s="4"/>
      <c r="CC49" s="4"/>
      <c r="CD49" s="4"/>
      <c r="CE49" s="4"/>
      <c r="CX49" s="4"/>
      <c r="CY49" s="4"/>
      <c r="CZ49" s="4"/>
      <c r="DS49" s="4"/>
      <c r="DT49" s="4"/>
      <c r="DU49" s="4"/>
      <c r="EN49" s="4"/>
      <c r="EO49" s="4"/>
      <c r="EP49" s="4"/>
      <c r="FI49" s="4"/>
      <c r="FJ49" s="4"/>
      <c r="FK49" s="4"/>
    </row>
    <row r="50" spans="1:167" s="2" customFormat="1" ht="12.75" customHeight="1">
      <c r="A50" s="5">
        <v>0.82291666666665997</v>
      </c>
      <c r="B50" s="40"/>
      <c r="C50" s="41"/>
      <c r="D50" s="41"/>
      <c r="E50" s="41"/>
      <c r="F50" s="41"/>
      <c r="G50" s="41"/>
      <c r="H50" s="41"/>
      <c r="I50" s="40"/>
      <c r="J50" s="41"/>
      <c r="K50" s="41"/>
      <c r="L50" s="41"/>
      <c r="M50" s="41"/>
      <c r="N50" s="41"/>
      <c r="O50" s="41"/>
      <c r="P50" s="31"/>
      <c r="Q50" s="41"/>
      <c r="R50" s="41"/>
      <c r="S50" s="41"/>
      <c r="T50" s="41"/>
      <c r="U50" s="41"/>
      <c r="V50" s="41"/>
      <c r="W50" s="41"/>
      <c r="X50" s="41"/>
      <c r="Y50" s="41"/>
      <c r="Z50" s="40"/>
      <c r="AA50" s="41"/>
      <c r="AB50" s="41"/>
      <c r="AC50" s="41"/>
      <c r="AD50" s="41"/>
      <c r="AE50" s="41"/>
      <c r="AF50" s="40"/>
      <c r="AM50" s="4"/>
      <c r="AN50" s="4"/>
      <c r="AO50" s="4"/>
      <c r="BH50" s="4"/>
      <c r="BI50" s="4"/>
      <c r="BJ50" s="4"/>
      <c r="CC50" s="4"/>
      <c r="CD50" s="4"/>
      <c r="CE50" s="4"/>
      <c r="CX50" s="4"/>
      <c r="CY50" s="4"/>
      <c r="CZ50" s="4"/>
      <c r="DS50" s="4"/>
      <c r="DT50" s="4"/>
      <c r="DU50" s="4"/>
      <c r="EN50" s="4"/>
      <c r="EO50" s="4"/>
      <c r="EP50" s="4"/>
      <c r="FI50" s="4"/>
      <c r="FJ50" s="4"/>
      <c r="FK50" s="4"/>
    </row>
    <row r="51" spans="1:167" s="2" customFormat="1" ht="13.5" thickBot="1">
      <c r="A51" s="5">
        <v>0.83333333333332604</v>
      </c>
      <c r="B51" s="23"/>
      <c r="C51" s="27"/>
      <c r="D51" s="27"/>
      <c r="E51" s="27"/>
      <c r="F51" s="27"/>
      <c r="G51" s="27"/>
      <c r="H51" s="27"/>
      <c r="I51" s="23"/>
      <c r="J51" s="27"/>
      <c r="K51" s="27"/>
      <c r="L51" s="27"/>
      <c r="M51" s="27"/>
      <c r="N51" s="27"/>
      <c r="O51" s="27"/>
      <c r="P51" s="22"/>
      <c r="Q51" s="27"/>
      <c r="R51" s="27"/>
      <c r="S51" s="27"/>
      <c r="T51" s="32" t="s">
        <v>121</v>
      </c>
      <c r="U51" s="27"/>
      <c r="V51" s="27"/>
      <c r="W51" s="27"/>
      <c r="X51" s="27"/>
      <c r="Y51" s="27"/>
      <c r="Z51" s="23"/>
      <c r="AA51" s="27"/>
      <c r="AB51" s="27"/>
      <c r="AC51" s="27"/>
      <c r="AD51" s="27"/>
      <c r="AE51" s="27"/>
      <c r="AF51" s="23"/>
      <c r="AM51" s="4"/>
      <c r="AN51" s="4"/>
      <c r="AO51" s="4"/>
      <c r="BH51" s="4"/>
      <c r="BI51" s="4"/>
      <c r="BJ51" s="4"/>
      <c r="CC51" s="4"/>
      <c r="CD51" s="4"/>
      <c r="CE51" s="4"/>
      <c r="CX51" s="4"/>
      <c r="CY51" s="4"/>
      <c r="CZ51" s="4"/>
      <c r="DS51" s="4"/>
      <c r="DT51" s="4"/>
      <c r="DU51" s="4"/>
      <c r="EN51" s="4"/>
      <c r="EO51" s="4"/>
      <c r="EP51" s="4"/>
      <c r="FI51" s="4"/>
      <c r="FJ51" s="4"/>
      <c r="FK51" s="4"/>
    </row>
    <row r="52" spans="1:167"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row>
    <row r="53" spans="1:167"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row>
    <row r="54" spans="1:167"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c r="AF54" s="7"/>
    </row>
    <row r="55" spans="1:167" s="2" customFormat="1">
      <c r="A55" s="7"/>
      <c r="B55" s="11"/>
      <c r="I55" s="7"/>
      <c r="J55" s="7"/>
      <c r="K55" s="7"/>
      <c r="L55" s="7"/>
      <c r="M55" s="7"/>
      <c r="N55" s="7"/>
      <c r="O55" s="7"/>
      <c r="P55" s="7"/>
      <c r="Q55" s="7"/>
      <c r="R55" s="7"/>
      <c r="S55" s="7"/>
      <c r="T55" s="7"/>
      <c r="U55" s="7"/>
      <c r="V55" s="7"/>
      <c r="W55" s="7"/>
      <c r="X55" s="7"/>
      <c r="Y55" s="7"/>
      <c r="Z55" s="7"/>
      <c r="AA55" s="7"/>
      <c r="AB55" s="7"/>
      <c r="AC55" s="7"/>
      <c r="AD55" s="7"/>
      <c r="AE55" s="7"/>
      <c r="AF55" s="7"/>
    </row>
    <row r="56" spans="1:167"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c r="AF56" s="7"/>
    </row>
    <row r="57" spans="1:167"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row>
    <row r="58" spans="1:167"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row>
    <row r="59" spans="1:167"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167"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row>
    <row r="61" spans="1:167"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167"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167"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row>
    <row r="64" spans="1:167"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row>
    <row r="65" spans="1:32"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row>
    <row r="70" spans="1:32"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row>
    <row r="71" spans="1:32"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row>
    <row r="72" spans="1:32"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row>
    <row r="73" spans="1:32"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row>
    <row r="74" spans="1:32"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row>
    <row r="75" spans="1:32"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row>
    <row r="76" spans="1:32"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row>
    <row r="77" spans="1:32"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row>
    <row r="78" spans="1:32"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row>
    <row r="79" spans="1:32"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row>
    <row r="80" spans="1:32"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row>
    <row r="81" spans="1:32"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row>
    <row r="82" spans="1:32"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row>
    <row r="83" spans="1:32"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row>
    <row r="84" spans="1:32"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row>
    <row r="86" spans="1:32"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row>
    <row r="87" spans="1:32"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row>
    <row r="88" spans="1:32"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row>
    <row r="89" spans="1:32"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row>
    <row r="90" spans="1:32"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row>
    <row r="91" spans="1:32"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row>
    <row r="92" spans="1:32"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row>
    <row r="93" spans="1:32"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row>
    <row r="94" spans="1:32"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row>
    <row r="95" spans="1:32"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row>
    <row r="96" spans="1:32"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row>
    <row r="97" spans="1:32"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row>
    <row r="98" spans="1:32"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row>
    <row r="100" spans="1:32"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row>
    <row r="101" spans="1:32"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row>
    <row r="102" spans="1:32"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row>
    <row r="103" spans="1:32"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row>
    <row r="104" spans="1:32"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row>
    <row r="105" spans="1:32"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row>
    <row r="106" spans="1:32"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row>
    <row r="107" spans="1:32"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row>
    <row r="108" spans="1:32"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row>
    <row r="110" spans="1:32"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row>
    <row r="111" spans="1:32"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row>
    <row r="112" spans="1:32"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row>
    <row r="113" spans="1:32"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row>
    <row r="114" spans="1:32"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row>
    <row r="115" spans="1:32"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row>
    <row r="116" spans="1:32"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row>
    <row r="117" spans="1:32"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row>
    <row r="118" spans="1:32"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row>
    <row r="119" spans="1:32"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row>
    <row r="120" spans="1:32"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row>
    <row r="121" spans="1:32"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row>
    <row r="122" spans="1:32"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row>
    <row r="123" spans="1:32"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row>
    <row r="124" spans="1:32"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sheetData>
  <sheetProtection sheet="1" formatCells="0" insertHyperlinks="0"/>
  <customSheetViews>
    <customSheetView guid="{9898321C-5773-4C97-A5B9-E49A60561EDA}" showRuler="0">
      <pane xSplit="1" ySplit="2" topLeftCell="B3" activePane="bottomRight" state="frozenSplit"/>
      <selection pane="bottomRight" activeCell="V14" sqref="V14"/>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1"/>
      <headerFooter alignWithMargins="0"/>
    </customSheetView>
    <customSheetView guid="{F1719629-EC13-44D1-9FC6-57123ECFF61A}" showRuler="0">
      <pane xSplit="1" ySplit="2" topLeftCell="B3" activePane="bottomRight" state="frozenSplit"/>
      <selection pane="bottomRight" activeCell="V14" sqref="V14"/>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2"/>
      <headerFooter alignWithMargins="0"/>
    </customSheetView>
  </customSheetViews>
  <mergeCells count="9">
    <mergeCell ref="B1:AF1"/>
    <mergeCell ref="AK20:AN20"/>
    <mergeCell ref="AR20:AU20"/>
    <mergeCell ref="K56:T56"/>
    <mergeCell ref="M54:O54"/>
    <mergeCell ref="K54:L54"/>
    <mergeCell ref="AI5:AV16"/>
    <mergeCell ref="AI24:AJ24"/>
    <mergeCell ref="AI18:AJ18"/>
  </mergeCells>
  <phoneticPr fontId="3" type="noConversion"/>
  <conditionalFormatting sqref="B3:H51 I7:I51 I3:I5 J3:O51 P3:P10 P12:P51 Q3:S51 T16:T51 T3:T14 U3:AF51">
    <cfRule type="cellIs" priority="1" stopIfTrue="1" operator="notEqual">
      <formula>0</formula>
    </cfRule>
    <cfRule type="expression" dxfId="38" priority="2" stopIfTrue="1">
      <formula>OR(WEEKDAY(B$2)=1,WEEKDAY(B$2)=7)</formula>
    </cfRule>
    <cfRule type="expression" dxfId="37" priority="3" stopIfTrue="1">
      <formula>B$2=TODAY()</formula>
    </cfRule>
  </conditionalFormatting>
  <conditionalFormatting sqref="P11 T15">
    <cfRule type="cellIs" priority="4" stopIfTrue="1" operator="notEqual">
      <formula>0</formula>
    </cfRule>
    <cfRule type="expression" dxfId="36" priority="5" stopIfTrue="1">
      <formula>OR(WEEKDAY(O$2)=1,WEEKDAY(O$2)=7)</formula>
    </cfRule>
    <cfRule type="expression" dxfId="35" priority="6" stopIfTrue="1">
      <formula>O$2=TODAY()</formula>
    </cfRule>
  </conditionalFormatting>
  <conditionalFormatting sqref="B2:AF2">
    <cfRule type="cellIs" dxfId="34" priority="7" stopIfTrue="1" operator="equal">
      <formula>TODAY()</formula>
    </cfRule>
  </conditionalFormatting>
  <hyperlinks>
    <hyperlink ref="E41" r:id="rId3"/>
    <hyperlink ref="G31" r:id="rId4"/>
  </hyperlinks>
  <pageMargins left="0.75" right="0.75" top="1" bottom="1" header="0.5" footer="0.5"/>
  <pageSetup paperSize="9" scale="79" orientation="portrait" horizontalDpi="200" verticalDpi="200" r:id="rId5"/>
  <headerFooter alignWithMargins="0"/>
  <rowBreaks count="1" manualBreakCount="1">
    <brk id="51" max="16383" man="1"/>
  </rowBreaks>
  <colBreaks count="1" manualBreakCount="1">
    <brk id="32" max="1048575" man="1"/>
  </colBreaks>
  <drawing r:id="rId6"/>
  <legacyDrawing r:id="rId7"/>
  <mc:AlternateContent xmlns:mc="http://schemas.openxmlformats.org/markup-compatibility/2006">
    <mc:Choice Requires="x14">
      <controls>
        <mc:AlternateContent xmlns:mc="http://schemas.openxmlformats.org/markup-compatibility/2006">
          <mc:Choice Requires="x14">
            <control shapeId="62465" r:id="rId8" name="Button 1">
              <controlPr defaultSize="0" print="0" autoFill="0" autoPict="0" macro="[0]!procurar">
                <anchor moveWithCells="1" sizeWithCells="1">
                  <from>
                    <xdr:col>36</xdr:col>
                    <xdr:colOff>28575</xdr:colOff>
                    <xdr:row>31</xdr:row>
                    <xdr:rowOff>76200</xdr:rowOff>
                  </from>
                  <to>
                    <xdr:col>45</xdr:col>
                    <xdr:colOff>66675</xdr:colOff>
                    <xdr:row>35</xdr:row>
                    <xdr:rowOff>0</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tabColor indexed="11"/>
  </sheetPr>
  <dimension ref="A1:FK798"/>
  <sheetViews>
    <sheetView zoomScaleNormal="100" workbookViewId="0">
      <pane xSplit="1" ySplit="2" topLeftCell="B3" activePane="bottomRight" state="frozenSplit"/>
      <selection activeCell="G23" sqref="G23"/>
      <selection pane="topRight" activeCell="G23" sqref="G23"/>
      <selection pane="bottomLeft" activeCell="G23" sqref="G23"/>
      <selection pane="bottomRight" activeCell="AE52" sqref="AE52"/>
    </sheetView>
  </sheetViews>
  <sheetFormatPr defaultColWidth="3.28515625" defaultRowHeight="12.75"/>
  <cols>
    <col min="1" max="1" width="6.85546875" style="7" customWidth="1"/>
    <col min="2" max="2" width="3.28515625" style="11"/>
    <col min="3" max="33" width="3.28515625" style="7"/>
    <col min="34" max="34" width="3.28515625" style="7" customWidth="1"/>
    <col min="35" max="16384" width="3.28515625" style="7"/>
  </cols>
  <sheetData>
    <row r="1" spans="1:167" s="2" customFormat="1" ht="13.5" thickBot="1">
      <c r="A1" s="1">
        <v>2017</v>
      </c>
      <c r="B1" s="678" t="str">
        <f ca="1">LEFT(RIGHT(CELL("filename",D9),LEN(CELL("filename",D9))-FIND("]",CELL("filename",D9))),MIN(FIND({1;2;3;4;5;6;7;8;9;0},RIGHT(CELL("filename",D9),LEN(CELL("filename",D9))-FIND("]",CELL("filename",D9)))&amp;1234567890))-1)</f>
        <v>Novembro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2" t="str">
        <f ca="1">IF($B$1="Janeiro",1,IF($B$1="Fevereiro",2,IF($B$1="Março",3,IF($B$1="Abril",4,IF($B$1="Maio",5,IF($B$1="Junho",6,""))))))</f>
        <v/>
      </c>
      <c r="AH1" s="2">
        <f ca="1">IF($B$1="Julho",7,IF($B$1="Agosto",8,IF($B$1="Setembro",9,IF($B$1="Outubro",10,IF($B$1="Novembro",11,IF($B$1="Dezembro",12,""))))))</f>
        <v>11</v>
      </c>
    </row>
    <row r="2" spans="1:167" s="2" customFormat="1" ht="13.5" thickBot="1">
      <c r="A2" s="1" t="str">
        <f ca="1">CONCATENATE(AG1,AH1)</f>
        <v>11</v>
      </c>
      <c r="B2" s="10">
        <f ca="1">DATE($A$1,$A$2,1)</f>
        <v>43040</v>
      </c>
      <c r="C2" s="10">
        <f t="shared" ref="C2:AE2" ca="1" si="0">B2+1</f>
        <v>43041</v>
      </c>
      <c r="D2" s="10">
        <f t="shared" ca="1" si="0"/>
        <v>43042</v>
      </c>
      <c r="E2" s="10">
        <f t="shared" ca="1" si="0"/>
        <v>43043</v>
      </c>
      <c r="F2" s="10">
        <f t="shared" ca="1" si="0"/>
        <v>43044</v>
      </c>
      <c r="G2" s="10">
        <f t="shared" ca="1" si="0"/>
        <v>43045</v>
      </c>
      <c r="H2" s="10">
        <f t="shared" ca="1" si="0"/>
        <v>43046</v>
      </c>
      <c r="I2" s="10">
        <f t="shared" ca="1" si="0"/>
        <v>43047</v>
      </c>
      <c r="J2" s="10">
        <f t="shared" ca="1" si="0"/>
        <v>43048</v>
      </c>
      <c r="K2" s="10">
        <f t="shared" ca="1" si="0"/>
        <v>43049</v>
      </c>
      <c r="L2" s="10">
        <f t="shared" ca="1" si="0"/>
        <v>43050</v>
      </c>
      <c r="M2" s="10">
        <f t="shared" ca="1" si="0"/>
        <v>43051</v>
      </c>
      <c r="N2" s="10">
        <f t="shared" ca="1" si="0"/>
        <v>43052</v>
      </c>
      <c r="O2" s="10">
        <f t="shared" ca="1" si="0"/>
        <v>43053</v>
      </c>
      <c r="P2" s="10">
        <f t="shared" ca="1" si="0"/>
        <v>43054</v>
      </c>
      <c r="Q2" s="10">
        <f t="shared" ca="1" si="0"/>
        <v>43055</v>
      </c>
      <c r="R2" s="10">
        <f t="shared" ca="1" si="0"/>
        <v>43056</v>
      </c>
      <c r="S2" s="10">
        <f t="shared" ca="1" si="0"/>
        <v>43057</v>
      </c>
      <c r="T2" s="10">
        <f t="shared" ca="1" si="0"/>
        <v>43058</v>
      </c>
      <c r="U2" s="10">
        <f t="shared" ca="1" si="0"/>
        <v>43059</v>
      </c>
      <c r="V2" s="10">
        <f t="shared" ca="1" si="0"/>
        <v>43060</v>
      </c>
      <c r="W2" s="10">
        <f t="shared" ca="1" si="0"/>
        <v>43061</v>
      </c>
      <c r="X2" s="10">
        <f t="shared" ca="1" si="0"/>
        <v>43062</v>
      </c>
      <c r="Y2" s="10">
        <f t="shared" ca="1" si="0"/>
        <v>43063</v>
      </c>
      <c r="Z2" s="10">
        <f t="shared" ca="1" si="0"/>
        <v>43064</v>
      </c>
      <c r="AA2" s="10">
        <f t="shared" ca="1" si="0"/>
        <v>43065</v>
      </c>
      <c r="AB2" s="10">
        <f t="shared" ca="1" si="0"/>
        <v>43066</v>
      </c>
      <c r="AC2" s="10">
        <f t="shared" ca="1" si="0"/>
        <v>43067</v>
      </c>
      <c r="AD2" s="10">
        <f t="shared" ca="1" si="0"/>
        <v>43068</v>
      </c>
      <c r="AE2" s="10">
        <f t="shared" ca="1" si="0"/>
        <v>43069</v>
      </c>
      <c r="AF2" s="15">
        <v>31</v>
      </c>
    </row>
    <row r="3" spans="1:167" s="2" customFormat="1">
      <c r="A3" s="3">
        <v>0.33333333333333331</v>
      </c>
      <c r="B3" s="19"/>
      <c r="C3" s="28" t="s">
        <v>121</v>
      </c>
      <c r="D3" s="28">
        <v>5</v>
      </c>
      <c r="E3" s="24"/>
      <c r="F3" s="24"/>
      <c r="G3" s="24"/>
      <c r="H3" s="24"/>
      <c r="I3" s="24"/>
      <c r="J3" s="24"/>
      <c r="K3" s="30">
        <v>2</v>
      </c>
      <c r="L3" s="30">
        <v>2</v>
      </c>
      <c r="M3" s="30">
        <v>2</v>
      </c>
      <c r="N3" s="24"/>
      <c r="O3" s="30">
        <v>3</v>
      </c>
      <c r="P3" s="16"/>
      <c r="Q3" s="24"/>
      <c r="R3" s="24"/>
      <c r="S3" s="24"/>
      <c r="T3" s="24"/>
      <c r="U3" s="24"/>
      <c r="V3" s="24"/>
      <c r="W3" s="30">
        <v>4</v>
      </c>
      <c r="X3" s="24"/>
      <c r="Y3" s="30" t="s">
        <v>616</v>
      </c>
      <c r="Z3" s="30" t="s">
        <v>616</v>
      </c>
      <c r="AA3" s="30" t="s">
        <v>616</v>
      </c>
      <c r="AB3" s="30">
        <v>3</v>
      </c>
      <c r="AC3" s="30" t="s">
        <v>616</v>
      </c>
      <c r="AD3" s="24"/>
      <c r="AE3" s="30">
        <v>5</v>
      </c>
      <c r="AF3" s="17"/>
      <c r="AM3" s="4"/>
      <c r="AN3" s="4"/>
      <c r="AO3" s="4"/>
      <c r="BH3" s="4"/>
      <c r="BI3" s="4"/>
      <c r="BJ3" s="4"/>
      <c r="CC3" s="4"/>
      <c r="CD3" s="4"/>
      <c r="CE3" s="4"/>
      <c r="CX3" s="4"/>
      <c r="CY3" s="4"/>
      <c r="CZ3" s="4"/>
      <c r="DS3" s="4"/>
      <c r="DT3" s="4"/>
      <c r="DU3" s="4"/>
      <c r="EN3" s="4"/>
      <c r="EO3" s="4"/>
      <c r="EP3" s="4"/>
      <c r="FI3" s="4"/>
      <c r="FJ3" s="4"/>
      <c r="FK3" s="4"/>
    </row>
    <row r="4" spans="1:167" s="2" customFormat="1">
      <c r="A4" s="5">
        <v>0.34375</v>
      </c>
      <c r="B4" s="19"/>
      <c r="C4" s="25"/>
      <c r="D4" s="25"/>
      <c r="E4" s="25"/>
      <c r="F4" s="25"/>
      <c r="G4" s="25"/>
      <c r="H4" s="25"/>
      <c r="I4" s="25"/>
      <c r="J4" s="25"/>
      <c r="K4" s="25"/>
      <c r="L4" s="25"/>
      <c r="M4" s="25"/>
      <c r="N4" s="25"/>
      <c r="O4" s="25"/>
      <c r="P4" s="18"/>
      <c r="Q4" s="25"/>
      <c r="R4" s="25"/>
      <c r="S4" s="25"/>
      <c r="T4" s="25"/>
      <c r="U4" s="25"/>
      <c r="V4" s="25"/>
      <c r="W4" s="25"/>
      <c r="X4" s="25"/>
      <c r="Y4" s="25"/>
      <c r="Z4" s="25"/>
      <c r="AA4" s="25"/>
      <c r="AB4" s="25"/>
      <c r="AC4" s="25"/>
      <c r="AD4" s="25"/>
      <c r="AE4" s="25"/>
      <c r="AF4" s="19"/>
      <c r="AM4" s="4"/>
      <c r="AN4" s="4"/>
      <c r="AO4" s="4"/>
      <c r="BH4" s="4"/>
      <c r="BI4" s="4"/>
      <c r="BJ4" s="4"/>
      <c r="CC4" s="4"/>
      <c r="CD4" s="4"/>
      <c r="CE4" s="4"/>
      <c r="CX4" s="4"/>
      <c r="CY4" s="4"/>
      <c r="CZ4" s="4"/>
      <c r="DS4" s="4"/>
      <c r="DT4" s="4"/>
      <c r="DU4" s="4"/>
      <c r="EN4" s="4"/>
      <c r="EO4" s="4"/>
      <c r="EP4" s="4"/>
      <c r="FI4" s="4"/>
      <c r="FJ4" s="4"/>
      <c r="FK4" s="4"/>
    </row>
    <row r="5" spans="1:167" s="2" customFormat="1" ht="12.75" customHeight="1">
      <c r="A5" s="5">
        <v>0.35416666666666669</v>
      </c>
      <c r="B5" s="19"/>
      <c r="C5" s="28" t="s">
        <v>121</v>
      </c>
      <c r="D5" s="28" t="s">
        <v>121</v>
      </c>
      <c r="E5" s="25"/>
      <c r="F5" s="25"/>
      <c r="G5" s="25"/>
      <c r="H5" s="25"/>
      <c r="I5" s="25"/>
      <c r="J5" s="25"/>
      <c r="K5" s="25"/>
      <c r="L5" s="25"/>
      <c r="M5" s="25"/>
      <c r="N5" s="28">
        <v>1</v>
      </c>
      <c r="O5" s="25"/>
      <c r="P5" s="18"/>
      <c r="Q5" s="25"/>
      <c r="R5" s="25"/>
      <c r="S5" s="25"/>
      <c r="T5" s="25"/>
      <c r="U5" s="25"/>
      <c r="V5" s="28">
        <v>3</v>
      </c>
      <c r="W5" s="25"/>
      <c r="X5" s="25"/>
      <c r="Y5" s="25"/>
      <c r="Z5" s="25"/>
      <c r="AA5" s="25"/>
      <c r="AB5" s="25"/>
      <c r="AC5" s="25"/>
      <c r="AD5" s="25"/>
      <c r="AE5" s="25"/>
      <c r="AF5" s="19"/>
      <c r="AI5" s="682" t="s">
        <v>117</v>
      </c>
      <c r="AJ5" s="682"/>
      <c r="AK5" s="682"/>
      <c r="AL5" s="682"/>
      <c r="AM5" s="682"/>
      <c r="AN5" s="682"/>
      <c r="AO5" s="682"/>
      <c r="AP5" s="682"/>
      <c r="AQ5" s="682"/>
      <c r="AR5" s="682"/>
      <c r="AS5" s="682"/>
      <c r="AT5" s="682"/>
      <c r="AU5" s="682"/>
      <c r="AV5" s="682"/>
      <c r="BH5" s="4"/>
      <c r="BI5" s="4"/>
      <c r="BJ5" s="4"/>
      <c r="CC5" s="4"/>
      <c r="CD5" s="4"/>
      <c r="CE5" s="4"/>
      <c r="CX5" s="4"/>
      <c r="CY5" s="4"/>
      <c r="CZ5" s="4"/>
      <c r="DS5" s="4"/>
      <c r="DT5" s="4"/>
      <c r="DU5" s="4"/>
      <c r="EN5" s="4"/>
      <c r="EO5" s="4"/>
      <c r="EP5" s="4"/>
      <c r="FI5" s="4"/>
      <c r="FJ5" s="4"/>
      <c r="FK5" s="4"/>
    </row>
    <row r="6" spans="1:167" s="2" customFormat="1">
      <c r="A6" s="5">
        <v>0.36458333333333331</v>
      </c>
      <c r="B6" s="19"/>
      <c r="C6" s="25"/>
      <c r="D6" s="25"/>
      <c r="E6" s="25"/>
      <c r="F6" s="25"/>
      <c r="G6" s="25"/>
      <c r="H6" s="28">
        <v>5</v>
      </c>
      <c r="I6" s="25"/>
      <c r="J6" s="25"/>
      <c r="K6" s="25"/>
      <c r="L6" s="25"/>
      <c r="M6" s="25"/>
      <c r="N6" s="25"/>
      <c r="O6" s="25"/>
      <c r="P6" s="18"/>
      <c r="Q6" s="25"/>
      <c r="R6" s="25"/>
      <c r="S6" s="25"/>
      <c r="T6" s="25"/>
      <c r="U6" s="25"/>
      <c r="V6" s="25"/>
      <c r="W6" s="25"/>
      <c r="X6" s="25"/>
      <c r="Y6" s="25"/>
      <c r="Z6" s="25"/>
      <c r="AA6" s="25"/>
      <c r="AB6" s="25"/>
      <c r="AC6" s="25"/>
      <c r="AD6" s="25"/>
      <c r="AE6" s="25"/>
      <c r="AF6" s="19"/>
      <c r="AI6" s="682"/>
      <c r="AJ6" s="682"/>
      <c r="AK6" s="682"/>
      <c r="AL6" s="682"/>
      <c r="AM6" s="682"/>
      <c r="AN6" s="682"/>
      <c r="AO6" s="682"/>
      <c r="AP6" s="682"/>
      <c r="AQ6" s="682"/>
      <c r="AR6" s="682"/>
      <c r="AS6" s="682"/>
      <c r="AT6" s="682"/>
      <c r="AU6" s="682"/>
      <c r="AV6" s="682"/>
      <c r="BH6" s="4"/>
      <c r="BI6" s="4"/>
      <c r="BJ6" s="4"/>
      <c r="CC6" s="4"/>
      <c r="CD6" s="4"/>
      <c r="CE6" s="4"/>
      <c r="CX6" s="4"/>
      <c r="CY6" s="4"/>
      <c r="CZ6" s="4"/>
      <c r="DS6" s="4"/>
      <c r="DT6" s="4"/>
      <c r="DU6" s="4"/>
      <c r="EN6" s="4"/>
      <c r="EO6" s="4"/>
      <c r="EP6" s="4"/>
      <c r="FI6" s="4"/>
      <c r="FJ6" s="4"/>
      <c r="FK6" s="4"/>
    </row>
    <row r="7" spans="1:167" s="2" customFormat="1">
      <c r="A7" s="5">
        <v>0.375</v>
      </c>
      <c r="B7" s="19"/>
      <c r="C7" s="25"/>
      <c r="D7" s="28">
        <v>1</v>
      </c>
      <c r="E7" s="25"/>
      <c r="F7" s="25"/>
      <c r="G7" s="28">
        <v>1</v>
      </c>
      <c r="H7" s="25"/>
      <c r="I7" s="25"/>
      <c r="J7" s="25"/>
      <c r="K7" s="25"/>
      <c r="L7" s="25"/>
      <c r="M7" s="25"/>
      <c r="N7" s="28">
        <v>1</v>
      </c>
      <c r="O7" s="28" t="s">
        <v>121</v>
      </c>
      <c r="P7" s="18"/>
      <c r="Q7" s="130">
        <v>5</v>
      </c>
      <c r="R7" s="25"/>
      <c r="S7" s="25"/>
      <c r="T7" s="25"/>
      <c r="U7" s="25"/>
      <c r="V7" s="25"/>
      <c r="W7" s="25"/>
      <c r="X7" s="25"/>
      <c r="Y7" s="25"/>
      <c r="Z7" s="25"/>
      <c r="AA7" s="25"/>
      <c r="AB7" s="25"/>
      <c r="AC7" s="28">
        <v>2</v>
      </c>
      <c r="AD7" s="25"/>
      <c r="AE7" s="25"/>
      <c r="AF7" s="19"/>
      <c r="AI7" s="682"/>
      <c r="AJ7" s="682"/>
      <c r="AK7" s="682"/>
      <c r="AL7" s="682"/>
      <c r="AM7" s="682"/>
      <c r="AN7" s="682"/>
      <c r="AO7" s="682"/>
      <c r="AP7" s="682"/>
      <c r="AQ7" s="682"/>
      <c r="AR7" s="682"/>
      <c r="AS7" s="682"/>
      <c r="AT7" s="682"/>
      <c r="AU7" s="682"/>
      <c r="AV7" s="682"/>
      <c r="BH7" s="4"/>
      <c r="BI7" s="4"/>
      <c r="BJ7" s="4"/>
      <c r="CC7" s="4"/>
      <c r="CD7" s="4"/>
      <c r="CE7" s="4"/>
      <c r="CX7" s="4"/>
      <c r="CY7" s="4"/>
      <c r="CZ7" s="4"/>
      <c r="DS7" s="4"/>
      <c r="DT7" s="4"/>
      <c r="DU7" s="4"/>
      <c r="EN7" s="4"/>
      <c r="EO7" s="4"/>
      <c r="EP7" s="4"/>
      <c r="FI7" s="4"/>
      <c r="FJ7" s="4"/>
      <c r="FK7" s="4"/>
    </row>
    <row r="8" spans="1:167" s="2" customFormat="1">
      <c r="A8" s="5">
        <v>0.38541666666666702</v>
      </c>
      <c r="B8" s="19"/>
      <c r="C8" s="25"/>
      <c r="D8" s="25"/>
      <c r="E8" s="25"/>
      <c r="F8" s="25"/>
      <c r="G8" s="25"/>
      <c r="H8" s="25"/>
      <c r="I8" s="25"/>
      <c r="J8" s="25"/>
      <c r="K8" s="25"/>
      <c r="L8" s="25"/>
      <c r="M8" s="25"/>
      <c r="N8" s="25"/>
      <c r="O8" s="25"/>
      <c r="P8" s="18"/>
      <c r="Q8" s="25"/>
      <c r="R8" s="25"/>
      <c r="S8" s="25"/>
      <c r="T8" s="25"/>
      <c r="U8" s="25"/>
      <c r="V8" s="25"/>
      <c r="W8" s="25"/>
      <c r="X8" s="25"/>
      <c r="Y8" s="25"/>
      <c r="Z8" s="25"/>
      <c r="AA8" s="25"/>
      <c r="AB8" s="25"/>
      <c r="AC8" s="25"/>
      <c r="AD8" s="25"/>
      <c r="AE8" s="25"/>
      <c r="AF8" s="19"/>
      <c r="AI8" s="682"/>
      <c r="AJ8" s="682"/>
      <c r="AK8" s="682"/>
      <c r="AL8" s="682"/>
      <c r="AM8" s="682"/>
      <c r="AN8" s="682"/>
      <c r="AO8" s="682"/>
      <c r="AP8" s="682"/>
      <c r="AQ8" s="682"/>
      <c r="AR8" s="682"/>
      <c r="AS8" s="682"/>
      <c r="AT8" s="682"/>
      <c r="AU8" s="682"/>
      <c r="AV8" s="682"/>
      <c r="BH8" s="4"/>
      <c r="BI8" s="4"/>
      <c r="BJ8" s="4"/>
      <c r="CC8" s="4"/>
      <c r="CD8" s="4"/>
      <c r="CE8" s="4"/>
      <c r="CX8" s="4"/>
      <c r="CY8" s="4"/>
      <c r="CZ8" s="4"/>
      <c r="DS8" s="4"/>
      <c r="DT8" s="4"/>
      <c r="DU8" s="4"/>
      <c r="EN8" s="4"/>
      <c r="EO8" s="4"/>
      <c r="EP8" s="4"/>
      <c r="FI8" s="4"/>
      <c r="FJ8" s="4"/>
      <c r="FK8" s="4"/>
    </row>
    <row r="9" spans="1:167" s="2" customFormat="1">
      <c r="A9" s="5">
        <v>0.39583333333333298</v>
      </c>
      <c r="B9" s="19"/>
      <c r="C9" s="25"/>
      <c r="D9" s="25"/>
      <c r="E9" s="25"/>
      <c r="F9" s="25"/>
      <c r="G9" s="25"/>
      <c r="H9" s="28">
        <v>3</v>
      </c>
      <c r="I9" s="28">
        <v>1</v>
      </c>
      <c r="J9" s="25"/>
      <c r="K9" s="25"/>
      <c r="L9" s="126"/>
      <c r="M9" s="25"/>
      <c r="N9" s="28">
        <v>3</v>
      </c>
      <c r="O9" s="25"/>
      <c r="P9" s="18"/>
      <c r="Q9" s="25"/>
      <c r="R9" s="28">
        <v>7</v>
      </c>
      <c r="S9" s="25"/>
      <c r="T9" s="25"/>
      <c r="U9" s="130">
        <v>43</v>
      </c>
      <c r="V9" s="130" t="s">
        <v>121</v>
      </c>
      <c r="W9" s="25"/>
      <c r="X9" s="25"/>
      <c r="Y9" s="25"/>
      <c r="Z9" s="25"/>
      <c r="AA9" s="25"/>
      <c r="AB9" s="25"/>
      <c r="AC9" s="25"/>
      <c r="AD9" s="25"/>
      <c r="AE9" s="25"/>
      <c r="AF9" s="19"/>
      <c r="AI9" s="682"/>
      <c r="AJ9" s="682"/>
      <c r="AK9" s="682"/>
      <c r="AL9" s="682"/>
      <c r="AM9" s="682"/>
      <c r="AN9" s="682"/>
      <c r="AO9" s="682"/>
      <c r="AP9" s="682"/>
      <c r="AQ9" s="682"/>
      <c r="AR9" s="682"/>
      <c r="AS9" s="682"/>
      <c r="AT9" s="682"/>
      <c r="AU9" s="682"/>
      <c r="AV9" s="682"/>
      <c r="BH9" s="4"/>
      <c r="BI9" s="4"/>
      <c r="BJ9" s="4"/>
      <c r="CC9" s="4"/>
      <c r="CD9" s="4"/>
      <c r="CE9" s="4"/>
      <c r="CX9" s="4"/>
      <c r="CY9" s="4"/>
      <c r="CZ9" s="4"/>
      <c r="DS9" s="4"/>
      <c r="DT9" s="4"/>
      <c r="DU9" s="4"/>
      <c r="EN9" s="4"/>
      <c r="EO9" s="4"/>
      <c r="EP9" s="4"/>
      <c r="FI9" s="4"/>
      <c r="FJ9" s="4"/>
      <c r="FK9" s="4"/>
    </row>
    <row r="10" spans="1:167" s="2" customFormat="1">
      <c r="A10" s="5">
        <v>0.40625</v>
      </c>
      <c r="B10" s="19"/>
      <c r="C10" s="25"/>
      <c r="D10" s="28">
        <v>7</v>
      </c>
      <c r="E10" s="25"/>
      <c r="F10" s="25"/>
      <c r="G10" s="25"/>
      <c r="H10" s="25"/>
      <c r="I10" s="28">
        <v>7</v>
      </c>
      <c r="J10" s="25"/>
      <c r="K10" s="25"/>
      <c r="L10" s="128"/>
      <c r="M10" s="25"/>
      <c r="N10" s="25"/>
      <c r="O10" s="25"/>
      <c r="P10" s="18"/>
      <c r="Q10" s="25"/>
      <c r="R10" s="25"/>
      <c r="S10" s="25"/>
      <c r="T10" s="25"/>
      <c r="U10" s="25"/>
      <c r="V10" s="25"/>
      <c r="W10" s="25"/>
      <c r="X10" s="25"/>
      <c r="Y10" s="25"/>
      <c r="Z10" s="25"/>
      <c r="AA10" s="25"/>
      <c r="AB10" s="28">
        <v>7</v>
      </c>
      <c r="AC10" s="25"/>
      <c r="AD10" s="25"/>
      <c r="AE10" s="25"/>
      <c r="AF10" s="19"/>
      <c r="AI10" s="682"/>
      <c r="AJ10" s="682"/>
      <c r="AK10" s="682"/>
      <c r="AL10" s="682"/>
      <c r="AM10" s="682"/>
      <c r="AN10" s="682"/>
      <c r="AO10" s="682"/>
      <c r="AP10" s="682"/>
      <c r="AQ10" s="682"/>
      <c r="AR10" s="682"/>
      <c r="AS10" s="682"/>
      <c r="AT10" s="682"/>
      <c r="AU10" s="682"/>
      <c r="AV10" s="682"/>
      <c r="BH10" s="4"/>
      <c r="BI10" s="4"/>
      <c r="BJ10" s="4"/>
      <c r="CC10" s="4"/>
      <c r="CD10" s="4"/>
      <c r="CE10" s="4"/>
      <c r="CX10" s="4"/>
      <c r="CY10" s="4"/>
      <c r="CZ10" s="4"/>
      <c r="DS10" s="4"/>
      <c r="DT10" s="4"/>
      <c r="DU10" s="4"/>
      <c r="EN10" s="4"/>
      <c r="EO10" s="4"/>
      <c r="EP10" s="4"/>
      <c r="FI10" s="4"/>
      <c r="FJ10" s="4"/>
      <c r="FK10" s="4"/>
    </row>
    <row r="11" spans="1:167" s="2" customFormat="1">
      <c r="A11" s="5">
        <v>0.41666666666666702</v>
      </c>
      <c r="B11" s="19"/>
      <c r="C11" s="28">
        <v>1</v>
      </c>
      <c r="D11" s="25"/>
      <c r="E11" s="25"/>
      <c r="F11" s="25"/>
      <c r="G11" s="28">
        <v>8</v>
      </c>
      <c r="H11" s="25"/>
      <c r="I11" s="28">
        <v>1</v>
      </c>
      <c r="J11" s="25"/>
      <c r="K11" s="25"/>
      <c r="L11" s="25"/>
      <c r="M11" s="25"/>
      <c r="N11" s="25"/>
      <c r="O11" s="25"/>
      <c r="P11" s="18"/>
      <c r="Q11" s="25"/>
      <c r="R11" s="25"/>
      <c r="S11" s="25"/>
      <c r="T11" s="25"/>
      <c r="U11" s="25"/>
      <c r="V11" s="25"/>
      <c r="W11" s="25"/>
      <c r="X11" s="25"/>
      <c r="Y11" s="25"/>
      <c r="Z11" s="25"/>
      <c r="AA11" s="25"/>
      <c r="AB11" s="25"/>
      <c r="AC11" s="25"/>
      <c r="AD11" s="25"/>
      <c r="AE11" s="25"/>
      <c r="AF11" s="19"/>
      <c r="AI11" s="682"/>
      <c r="AJ11" s="682"/>
      <c r="AK11" s="682"/>
      <c r="AL11" s="682"/>
      <c r="AM11" s="682"/>
      <c r="AN11" s="682"/>
      <c r="AO11" s="682"/>
      <c r="AP11" s="682"/>
      <c r="AQ11" s="682"/>
      <c r="AR11" s="682"/>
      <c r="AS11" s="682"/>
      <c r="AT11" s="682"/>
      <c r="AU11" s="682"/>
      <c r="AV11" s="682"/>
      <c r="BH11" s="4"/>
      <c r="BI11" s="4"/>
      <c r="BJ11" s="4"/>
      <c r="CC11" s="4"/>
      <c r="CD11" s="4"/>
      <c r="CE11" s="4"/>
      <c r="CX11" s="4"/>
      <c r="CY11" s="4"/>
      <c r="CZ11" s="4"/>
      <c r="DS11" s="4"/>
      <c r="DT11" s="4"/>
      <c r="DU11" s="4"/>
      <c r="EN11" s="4"/>
      <c r="EO11" s="4"/>
      <c r="EP11" s="4"/>
      <c r="FI11" s="4"/>
      <c r="FJ11" s="4"/>
      <c r="FK11" s="4"/>
    </row>
    <row r="12" spans="1:167" s="2" customFormat="1">
      <c r="A12" s="5">
        <v>0.42708333333333298</v>
      </c>
      <c r="B12" s="19"/>
      <c r="C12" s="25"/>
      <c r="D12" s="28">
        <v>1</v>
      </c>
      <c r="E12" s="25"/>
      <c r="F12" s="25"/>
      <c r="G12" s="25"/>
      <c r="H12" s="28">
        <v>5</v>
      </c>
      <c r="I12" s="25"/>
      <c r="J12" s="25"/>
      <c r="K12" s="25"/>
      <c r="L12" s="25"/>
      <c r="M12" s="25"/>
      <c r="N12" s="25"/>
      <c r="O12" s="25"/>
      <c r="P12" s="18"/>
      <c r="Q12" s="25"/>
      <c r="R12" s="28">
        <v>7</v>
      </c>
      <c r="S12" s="25"/>
      <c r="T12" s="25"/>
      <c r="U12" s="25"/>
      <c r="V12" s="25"/>
      <c r="W12" s="28">
        <v>7</v>
      </c>
      <c r="X12" s="25"/>
      <c r="Y12" s="25"/>
      <c r="Z12" s="25"/>
      <c r="AA12" s="25"/>
      <c r="AB12" s="25"/>
      <c r="AC12" s="25"/>
      <c r="AD12" s="25"/>
      <c r="AE12" s="25"/>
      <c r="AF12" s="19"/>
      <c r="AI12" s="682"/>
      <c r="AJ12" s="682"/>
      <c r="AK12" s="682"/>
      <c r="AL12" s="682"/>
      <c r="AM12" s="682"/>
      <c r="AN12" s="682"/>
      <c r="AO12" s="682"/>
      <c r="AP12" s="682"/>
      <c r="AQ12" s="682"/>
      <c r="AR12" s="682"/>
      <c r="AS12" s="682"/>
      <c r="AT12" s="682"/>
      <c r="AU12" s="682"/>
      <c r="AV12" s="682"/>
      <c r="BH12" s="4"/>
      <c r="BI12" s="4"/>
      <c r="BJ12" s="4"/>
      <c r="CC12" s="4"/>
      <c r="CD12" s="4"/>
      <c r="CE12" s="4"/>
      <c r="CX12" s="4"/>
      <c r="CY12" s="4"/>
      <c r="CZ12" s="4"/>
      <c r="DS12" s="4"/>
      <c r="DT12" s="4"/>
      <c r="DU12" s="4"/>
      <c r="EN12" s="4"/>
      <c r="EO12" s="4"/>
      <c r="EP12" s="4"/>
      <c r="FI12" s="4"/>
      <c r="FJ12" s="4"/>
      <c r="FK12" s="4"/>
    </row>
    <row r="13" spans="1:167" s="2" customFormat="1">
      <c r="A13" s="5">
        <v>0.4375</v>
      </c>
      <c r="B13" s="19"/>
      <c r="C13" s="25"/>
      <c r="D13" s="25"/>
      <c r="E13" s="25"/>
      <c r="F13" s="25"/>
      <c r="G13" s="25"/>
      <c r="H13" s="25"/>
      <c r="I13" s="25"/>
      <c r="J13" s="25"/>
      <c r="K13" s="25"/>
      <c r="L13" s="28">
        <v>3</v>
      </c>
      <c r="M13" s="25"/>
      <c r="N13" s="25"/>
      <c r="O13" s="25"/>
      <c r="P13" s="18"/>
      <c r="Q13" s="25"/>
      <c r="R13" s="25"/>
      <c r="S13" s="25"/>
      <c r="T13" s="25"/>
      <c r="U13" s="25"/>
      <c r="V13" s="25"/>
      <c r="W13" s="25"/>
      <c r="X13" s="25"/>
      <c r="Y13" s="25"/>
      <c r="Z13" s="25"/>
      <c r="AA13" s="25"/>
      <c r="AB13" s="25"/>
      <c r="AC13" s="25"/>
      <c r="AD13" s="25"/>
      <c r="AE13" s="25"/>
      <c r="AF13" s="19"/>
      <c r="AI13" s="682"/>
      <c r="AJ13" s="682"/>
      <c r="AK13" s="682"/>
      <c r="AL13" s="682"/>
      <c r="AM13" s="682"/>
      <c r="AN13" s="682"/>
      <c r="AO13" s="682"/>
      <c r="AP13" s="682"/>
      <c r="AQ13" s="682"/>
      <c r="AR13" s="682"/>
      <c r="AS13" s="682"/>
      <c r="AT13" s="682"/>
      <c r="AU13" s="682"/>
      <c r="AV13" s="682"/>
      <c r="BH13" s="4"/>
      <c r="BI13" s="4"/>
      <c r="BJ13" s="4"/>
      <c r="CC13" s="4"/>
      <c r="CD13" s="4"/>
      <c r="CE13" s="4"/>
      <c r="CX13" s="4"/>
      <c r="CY13" s="4"/>
      <c r="CZ13" s="4"/>
      <c r="DS13" s="4"/>
      <c r="DT13" s="4"/>
      <c r="DU13" s="4"/>
      <c r="EN13" s="4"/>
      <c r="EO13" s="4"/>
      <c r="EP13" s="4"/>
      <c r="FI13" s="4"/>
      <c r="FJ13" s="4"/>
      <c r="FK13" s="4"/>
    </row>
    <row r="14" spans="1:167" s="2" customFormat="1">
      <c r="A14" s="5">
        <v>0.44791666666666702</v>
      </c>
      <c r="B14" s="19"/>
      <c r="C14" s="25"/>
      <c r="D14" s="25"/>
      <c r="E14" s="25"/>
      <c r="F14" s="25"/>
      <c r="G14" s="25"/>
      <c r="H14" s="25"/>
      <c r="I14" s="25"/>
      <c r="J14" s="25"/>
      <c r="K14" s="25"/>
      <c r="L14" s="25"/>
      <c r="M14" s="25"/>
      <c r="N14" s="25"/>
      <c r="O14" s="25"/>
      <c r="P14" s="18"/>
      <c r="Q14" s="25"/>
      <c r="R14" s="25"/>
      <c r="S14" s="25"/>
      <c r="T14" s="25"/>
      <c r="U14" s="25"/>
      <c r="V14" s="25"/>
      <c r="W14" s="25"/>
      <c r="X14" s="28">
        <v>1</v>
      </c>
      <c r="Y14" s="25"/>
      <c r="Z14" s="25"/>
      <c r="AA14" s="25"/>
      <c r="AB14" s="25"/>
      <c r="AC14" s="25"/>
      <c r="AD14" s="25"/>
      <c r="AE14" s="25"/>
      <c r="AF14" s="19"/>
      <c r="AI14" s="682"/>
      <c r="AJ14" s="682"/>
      <c r="AK14" s="682"/>
      <c r="AL14" s="682"/>
      <c r="AM14" s="682"/>
      <c r="AN14" s="682"/>
      <c r="AO14" s="682"/>
      <c r="AP14" s="682"/>
      <c r="AQ14" s="682"/>
      <c r="AR14" s="682"/>
      <c r="AS14" s="682"/>
      <c r="AT14" s="682"/>
      <c r="AU14" s="682"/>
      <c r="AV14" s="682"/>
      <c r="BH14" s="4"/>
      <c r="BI14" s="4"/>
      <c r="BJ14" s="4"/>
      <c r="CC14" s="4"/>
      <c r="CD14" s="4"/>
      <c r="CE14" s="4"/>
      <c r="CX14" s="4"/>
      <c r="CY14" s="4"/>
      <c r="CZ14" s="4"/>
      <c r="DS14" s="4"/>
      <c r="DT14" s="4"/>
      <c r="DU14" s="4"/>
      <c r="EN14" s="4"/>
      <c r="EO14" s="4"/>
      <c r="EP14" s="4"/>
      <c r="FI14" s="4"/>
      <c r="FJ14" s="4"/>
      <c r="FK14" s="4"/>
    </row>
    <row r="15" spans="1:167" s="2" customFormat="1">
      <c r="A15" s="5">
        <v>0.45833333333333298</v>
      </c>
      <c r="B15" s="21"/>
      <c r="C15" s="26"/>
      <c r="D15" s="26"/>
      <c r="E15" s="26"/>
      <c r="F15" s="26"/>
      <c r="G15" s="26"/>
      <c r="H15" s="25"/>
      <c r="I15" s="25"/>
      <c r="J15" s="25"/>
      <c r="K15" s="26"/>
      <c r="L15" s="26"/>
      <c r="M15" s="26"/>
      <c r="N15" s="26"/>
      <c r="O15" s="26"/>
      <c r="P15" s="20"/>
      <c r="Q15" s="26"/>
      <c r="R15" s="26"/>
      <c r="S15" s="26"/>
      <c r="T15" s="26"/>
      <c r="U15" s="26"/>
      <c r="V15" s="26"/>
      <c r="W15" s="26"/>
      <c r="X15" s="26"/>
      <c r="Y15" s="26"/>
      <c r="Z15" s="26"/>
      <c r="AA15" s="26"/>
      <c r="AB15" s="26"/>
      <c r="AC15" s="26"/>
      <c r="AD15" s="26"/>
      <c r="AE15" s="26"/>
      <c r="AF15" s="21"/>
      <c r="AI15" s="682"/>
      <c r="AJ15" s="682"/>
      <c r="AK15" s="682"/>
      <c r="AL15" s="682"/>
      <c r="AM15" s="682"/>
      <c r="AN15" s="682"/>
      <c r="AO15" s="682"/>
      <c r="AP15" s="682"/>
      <c r="AQ15" s="682"/>
      <c r="AR15" s="682"/>
      <c r="AS15" s="682"/>
      <c r="AT15" s="682"/>
      <c r="AU15" s="682"/>
      <c r="AV15" s="682"/>
      <c r="BH15" s="4"/>
      <c r="BI15" s="4"/>
      <c r="BJ15" s="4"/>
      <c r="CC15" s="4"/>
      <c r="CD15" s="4"/>
      <c r="CE15" s="4"/>
      <c r="CX15" s="4"/>
      <c r="CY15" s="4"/>
      <c r="CZ15" s="4"/>
      <c r="DS15" s="4"/>
      <c r="DT15" s="4"/>
      <c r="DU15" s="4"/>
      <c r="EN15" s="4"/>
      <c r="EO15" s="4"/>
      <c r="EP15" s="4"/>
      <c r="FI15" s="4"/>
      <c r="FJ15" s="4"/>
      <c r="FK15" s="4"/>
    </row>
    <row r="16" spans="1:167" s="2" customFormat="1">
      <c r="A16" s="5">
        <v>0.46875</v>
      </c>
      <c r="B16" s="19"/>
      <c r="C16" s="25"/>
      <c r="D16" s="25"/>
      <c r="E16" s="25"/>
      <c r="F16" s="25"/>
      <c r="G16" s="25"/>
      <c r="H16" s="26"/>
      <c r="I16" s="26"/>
      <c r="J16" s="25"/>
      <c r="K16" s="25"/>
      <c r="L16" s="25"/>
      <c r="M16" s="25"/>
      <c r="N16" s="25"/>
      <c r="O16" s="25"/>
      <c r="P16" s="18"/>
      <c r="Q16" s="25"/>
      <c r="R16" s="25"/>
      <c r="S16" s="25"/>
      <c r="T16" s="25"/>
      <c r="U16" s="25"/>
      <c r="V16" s="25"/>
      <c r="W16" s="25"/>
      <c r="X16" s="25"/>
      <c r="Y16" s="25"/>
      <c r="Z16" s="25"/>
      <c r="AA16" s="25"/>
      <c r="AB16" s="25"/>
      <c r="AC16" s="302">
        <v>1</v>
      </c>
      <c r="AD16" s="25"/>
      <c r="AE16" s="25"/>
      <c r="AF16" s="19"/>
      <c r="AI16" s="682"/>
      <c r="AJ16" s="682"/>
      <c r="AK16" s="682"/>
      <c r="AL16" s="682"/>
      <c r="AM16" s="682"/>
      <c r="AN16" s="682"/>
      <c r="AO16" s="682"/>
      <c r="AP16" s="682"/>
      <c r="AQ16" s="682"/>
      <c r="AR16" s="682"/>
      <c r="AS16" s="682"/>
      <c r="AT16" s="682"/>
      <c r="AU16" s="682"/>
      <c r="AV16" s="682"/>
      <c r="BH16" s="4"/>
      <c r="BI16" s="4"/>
      <c r="BJ16" s="4"/>
      <c r="CC16" s="4"/>
      <c r="CD16" s="4"/>
      <c r="CE16" s="4"/>
      <c r="CX16" s="4"/>
      <c r="CY16" s="4"/>
      <c r="CZ16" s="4"/>
      <c r="DS16" s="4"/>
      <c r="DT16" s="4"/>
      <c r="DU16" s="4"/>
      <c r="EN16" s="4"/>
      <c r="EO16" s="4"/>
      <c r="EP16" s="4"/>
      <c r="FI16" s="4"/>
      <c r="FJ16" s="4"/>
      <c r="FK16" s="4"/>
    </row>
    <row r="17" spans="1:167" s="2" customFormat="1">
      <c r="A17" s="5">
        <v>0.47916666666666702</v>
      </c>
      <c r="B17" s="19"/>
      <c r="C17" s="28">
        <v>1</v>
      </c>
      <c r="D17" s="25"/>
      <c r="E17" s="25"/>
      <c r="F17" s="25"/>
      <c r="G17" s="25"/>
      <c r="H17" s="25"/>
      <c r="I17" s="25"/>
      <c r="J17" s="25"/>
      <c r="K17" s="25"/>
      <c r="L17" s="128"/>
      <c r="M17" s="25"/>
      <c r="N17" s="25"/>
      <c r="O17" s="25"/>
      <c r="P17" s="18"/>
      <c r="Q17" s="25"/>
      <c r="R17" s="25"/>
      <c r="S17" s="25"/>
      <c r="T17" s="25"/>
      <c r="U17" s="25"/>
      <c r="V17" s="25"/>
      <c r="W17" s="25"/>
      <c r="X17" s="25"/>
      <c r="Y17" s="25"/>
      <c r="Z17" s="25"/>
      <c r="AA17" s="25"/>
      <c r="AB17" s="25"/>
      <c r="AC17" s="25"/>
      <c r="AD17" s="25"/>
      <c r="AE17" s="25"/>
      <c r="AF17" s="19"/>
      <c r="AI17" s="9"/>
      <c r="AJ17" s="9"/>
      <c r="AK17" s="9"/>
      <c r="AL17" s="9"/>
      <c r="AM17" s="9"/>
      <c r="AN17" s="9"/>
      <c r="AO17" s="9"/>
      <c r="AP17" s="9"/>
      <c r="AQ17" s="9"/>
      <c r="AR17" s="9"/>
      <c r="AS17" s="9"/>
      <c r="AT17" s="9"/>
      <c r="AU17" s="9"/>
      <c r="AV17" s="9"/>
      <c r="BH17" s="4"/>
      <c r="BI17" s="4"/>
      <c r="BJ17" s="4"/>
      <c r="CC17" s="4"/>
      <c r="CD17" s="4"/>
      <c r="CE17" s="4"/>
      <c r="CX17" s="4"/>
      <c r="CY17" s="4"/>
      <c r="CZ17" s="4"/>
      <c r="DS17" s="4"/>
      <c r="DT17" s="4"/>
      <c r="DU17" s="4"/>
      <c r="EN17" s="4"/>
      <c r="EO17" s="4"/>
      <c r="EP17" s="4"/>
      <c r="FI17" s="4"/>
      <c r="FJ17" s="4"/>
      <c r="FK17" s="4"/>
    </row>
    <row r="18" spans="1:167" s="2" customFormat="1">
      <c r="A18" s="5">
        <v>0.48958333333333298</v>
      </c>
      <c r="B18" s="19"/>
      <c r="C18" s="25"/>
      <c r="D18" s="25"/>
      <c r="E18" s="25"/>
      <c r="F18" s="25"/>
      <c r="G18" s="25"/>
      <c r="H18" s="25"/>
      <c r="I18" s="25"/>
      <c r="J18" s="25"/>
      <c r="K18" s="25"/>
      <c r="L18" s="25"/>
      <c r="M18" s="25"/>
      <c r="N18" s="25"/>
      <c r="O18" s="25"/>
      <c r="P18" s="18"/>
      <c r="Q18" s="25"/>
      <c r="R18" s="25"/>
      <c r="S18" s="25"/>
      <c r="T18" s="25"/>
      <c r="U18" s="25"/>
      <c r="V18" s="25"/>
      <c r="W18" s="25"/>
      <c r="X18" s="25"/>
      <c r="Y18" s="25"/>
      <c r="Z18" s="25"/>
      <c r="AA18" s="25"/>
      <c r="AB18" s="25"/>
      <c r="AC18" s="25"/>
      <c r="AD18" s="25"/>
      <c r="AE18" s="25"/>
      <c r="AF18" s="19"/>
      <c r="AI18" s="684" t="s">
        <v>115</v>
      </c>
      <c r="AJ18" s="684"/>
      <c r="AV18" s="9"/>
      <c r="BH18" s="4"/>
      <c r="BI18" s="4"/>
      <c r="BJ18" s="4"/>
      <c r="CC18" s="4"/>
      <c r="CD18" s="4"/>
      <c r="CE18" s="4"/>
      <c r="CX18" s="4"/>
      <c r="CY18" s="4"/>
      <c r="CZ18" s="4"/>
      <c r="DS18" s="4"/>
      <c r="DT18" s="4"/>
      <c r="DU18" s="4"/>
      <c r="EN18" s="4"/>
      <c r="EO18" s="4"/>
      <c r="EP18" s="4"/>
      <c r="FI18" s="4"/>
      <c r="FJ18" s="4"/>
      <c r="FK18" s="4"/>
    </row>
    <row r="19" spans="1:167" s="2" customFormat="1">
      <c r="A19" s="5">
        <v>0.5</v>
      </c>
      <c r="B19" s="19"/>
      <c r="C19" s="25"/>
      <c r="D19" s="25"/>
      <c r="E19" s="25"/>
      <c r="F19" s="25"/>
      <c r="G19" s="25"/>
      <c r="H19" s="25"/>
      <c r="I19" s="25"/>
      <c r="J19" s="25"/>
      <c r="K19" s="25"/>
      <c r="L19" s="25"/>
      <c r="M19" s="25"/>
      <c r="N19" s="25"/>
      <c r="O19" s="25"/>
      <c r="P19" s="18"/>
      <c r="Q19" s="28">
        <v>7</v>
      </c>
      <c r="R19" s="25"/>
      <c r="S19" s="25"/>
      <c r="T19" s="25"/>
      <c r="U19" s="25"/>
      <c r="V19" s="25"/>
      <c r="W19" s="25"/>
      <c r="X19" s="25"/>
      <c r="Y19" s="25"/>
      <c r="Z19" s="25"/>
      <c r="AA19" s="25"/>
      <c r="AB19" s="28">
        <v>1</v>
      </c>
      <c r="AC19" s="25"/>
      <c r="AD19" s="25"/>
      <c r="AE19" s="28" t="s">
        <v>121</v>
      </c>
      <c r="AF19" s="19"/>
      <c r="AV19" s="9"/>
      <c r="BH19" s="4"/>
      <c r="BI19" s="4"/>
      <c r="BJ19" s="4"/>
      <c r="CC19" s="4"/>
      <c r="CD19" s="4"/>
      <c r="CE19" s="4"/>
      <c r="CX19" s="4"/>
      <c r="CY19" s="4"/>
      <c r="CZ19" s="4"/>
      <c r="DS19" s="4"/>
      <c r="DT19" s="4"/>
      <c r="DU19" s="4"/>
      <c r="EN19" s="4"/>
      <c r="EO19" s="4"/>
      <c r="EP19" s="4"/>
      <c r="FI19" s="4"/>
      <c r="FJ19" s="4"/>
      <c r="FK19" s="4"/>
    </row>
    <row r="20" spans="1:167" s="2" customFormat="1">
      <c r="A20" s="5">
        <v>0.51041666666666696</v>
      </c>
      <c r="B20" s="19"/>
      <c r="C20" s="25"/>
      <c r="D20" s="25"/>
      <c r="E20" s="25"/>
      <c r="F20" s="25"/>
      <c r="G20" s="25"/>
      <c r="H20" s="25"/>
      <c r="I20" s="25"/>
      <c r="J20" s="25"/>
      <c r="K20" s="25"/>
      <c r="L20" s="25"/>
      <c r="M20" s="25"/>
      <c r="N20" s="25"/>
      <c r="O20" s="25"/>
      <c r="P20" s="28">
        <v>1</v>
      </c>
      <c r="Q20" s="28">
        <v>7</v>
      </c>
      <c r="R20" s="25"/>
      <c r="S20" s="25"/>
      <c r="T20" s="25"/>
      <c r="U20" s="25"/>
      <c r="V20" s="25"/>
      <c r="W20" s="25"/>
      <c r="X20" s="25"/>
      <c r="Y20" s="25"/>
      <c r="Z20" s="25"/>
      <c r="AA20" s="25"/>
      <c r="AB20" s="25"/>
      <c r="AC20" s="25"/>
      <c r="AD20" s="25"/>
      <c r="AE20" s="25"/>
      <c r="AF20" s="19"/>
      <c r="AI20" s="6"/>
      <c r="AJ20" s="7"/>
      <c r="AK20" s="679" t="s">
        <v>0</v>
      </c>
      <c r="AL20" s="679"/>
      <c r="AM20" s="679"/>
      <c r="AN20" s="679"/>
      <c r="AO20" s="9"/>
      <c r="AP20" s="8"/>
      <c r="AQ20" s="7"/>
      <c r="AR20" s="679" t="s">
        <v>1</v>
      </c>
      <c r="AS20" s="679"/>
      <c r="AT20" s="679"/>
      <c r="AU20" s="679"/>
      <c r="BH20" s="4"/>
      <c r="BI20" s="4"/>
      <c r="BJ20" s="4"/>
      <c r="CC20" s="4"/>
      <c r="CD20" s="4"/>
      <c r="CE20" s="4"/>
      <c r="CX20" s="4"/>
      <c r="CY20" s="4"/>
      <c r="CZ20" s="4"/>
      <c r="DS20" s="4"/>
      <c r="DT20" s="4"/>
      <c r="DU20" s="4"/>
      <c r="EN20" s="4"/>
      <c r="EO20" s="4"/>
      <c r="EP20" s="4"/>
      <c r="FI20" s="4"/>
      <c r="FJ20" s="4"/>
      <c r="FK20" s="4"/>
    </row>
    <row r="21" spans="1:167" s="2" customFormat="1">
      <c r="A21" s="5">
        <v>0.52083333333333304</v>
      </c>
      <c r="B21" s="19"/>
      <c r="C21" s="25"/>
      <c r="D21" s="25"/>
      <c r="E21" s="25"/>
      <c r="F21" s="25"/>
      <c r="G21" s="25"/>
      <c r="H21" s="25"/>
      <c r="I21" s="25"/>
      <c r="J21" s="25"/>
      <c r="K21" s="25"/>
      <c r="L21" s="25"/>
      <c r="M21" s="25"/>
      <c r="N21" s="25"/>
      <c r="O21" s="25"/>
      <c r="P21" s="28">
        <v>2</v>
      </c>
      <c r="Q21" s="25"/>
      <c r="R21" s="25"/>
      <c r="S21" s="25"/>
      <c r="T21" s="25"/>
      <c r="U21" s="25"/>
      <c r="V21" s="25"/>
      <c r="W21" s="25"/>
      <c r="X21" s="25"/>
      <c r="Y21" s="25"/>
      <c r="Z21" s="25"/>
      <c r="AA21" s="25"/>
      <c r="AB21" s="25"/>
      <c r="AC21" s="25"/>
      <c r="AD21" s="25"/>
      <c r="AE21" s="25"/>
      <c r="AF21" s="19"/>
      <c r="AI21" s="9"/>
      <c r="AJ21" s="9"/>
      <c r="AK21" s="9"/>
      <c r="AL21" s="9"/>
      <c r="AM21" s="9"/>
      <c r="AN21" s="9"/>
      <c r="AO21" s="9"/>
      <c r="AP21" s="9"/>
      <c r="AQ21" s="9"/>
      <c r="AR21" s="9"/>
      <c r="AS21" s="9"/>
      <c r="AT21" s="9"/>
      <c r="AU21" s="9"/>
      <c r="AV21" s="9"/>
      <c r="BH21" s="4"/>
      <c r="BI21" s="4"/>
      <c r="BJ21" s="4"/>
      <c r="CC21" s="4"/>
      <c r="CD21" s="4"/>
      <c r="CE21" s="4"/>
      <c r="CX21" s="4"/>
      <c r="CY21" s="4"/>
      <c r="CZ21" s="4"/>
      <c r="DS21" s="4"/>
      <c r="DT21" s="4"/>
      <c r="DU21" s="4"/>
      <c r="EN21" s="4"/>
      <c r="EO21" s="4"/>
      <c r="EP21" s="4"/>
      <c r="FI21" s="4"/>
      <c r="FJ21" s="4"/>
      <c r="FK21" s="4"/>
    </row>
    <row r="22" spans="1:167" s="2" customFormat="1">
      <c r="A22" s="5">
        <v>0.53125</v>
      </c>
      <c r="B22" s="19"/>
      <c r="C22" s="25"/>
      <c r="D22" s="25"/>
      <c r="E22" s="25"/>
      <c r="F22" s="25"/>
      <c r="G22" s="25"/>
      <c r="H22" s="25"/>
      <c r="I22" s="28">
        <v>1</v>
      </c>
      <c r="J22" s="25"/>
      <c r="K22" s="25"/>
      <c r="L22" s="25"/>
      <c r="M22" s="25"/>
      <c r="N22" s="25"/>
      <c r="O22" s="25"/>
      <c r="P22" s="28" t="s">
        <v>121</v>
      </c>
      <c r="Q22" s="25"/>
      <c r="R22" s="25"/>
      <c r="S22" s="25"/>
      <c r="T22" s="25"/>
      <c r="U22" s="25"/>
      <c r="V22" s="25"/>
      <c r="W22" s="25"/>
      <c r="X22" s="25"/>
      <c r="Y22" s="25"/>
      <c r="Z22" s="25"/>
      <c r="AA22" s="25"/>
      <c r="AB22" s="25"/>
      <c r="AC22" s="25"/>
      <c r="AD22" s="25"/>
      <c r="AE22" s="25"/>
      <c r="AF22" s="19"/>
      <c r="AV22" s="9"/>
      <c r="BH22" s="4"/>
      <c r="BI22" s="4"/>
      <c r="BJ22" s="4"/>
      <c r="CC22" s="4"/>
      <c r="CD22" s="4"/>
      <c r="CE22" s="4"/>
      <c r="CX22" s="4"/>
      <c r="CY22" s="4"/>
      <c r="CZ22" s="4"/>
      <c r="DS22" s="4"/>
      <c r="DT22" s="4"/>
      <c r="DU22" s="4"/>
      <c r="EN22" s="4"/>
      <c r="EO22" s="4"/>
      <c r="EP22" s="4"/>
      <c r="FI22" s="4"/>
      <c r="FJ22" s="4"/>
      <c r="FK22" s="4"/>
    </row>
    <row r="23" spans="1:167" s="2" customFormat="1">
      <c r="A23" s="5">
        <v>0.54166666666666696</v>
      </c>
      <c r="B23" s="19"/>
      <c r="C23" s="25"/>
      <c r="D23" s="25"/>
      <c r="E23" s="25"/>
      <c r="F23" s="25"/>
      <c r="G23" s="25"/>
      <c r="H23" s="25"/>
      <c r="I23" s="28">
        <v>3</v>
      </c>
      <c r="J23" s="25"/>
      <c r="K23" s="25"/>
      <c r="L23" s="25"/>
      <c r="M23" s="25"/>
      <c r="N23" s="25"/>
      <c r="O23" s="28">
        <v>5</v>
      </c>
      <c r="P23" s="28">
        <v>5</v>
      </c>
      <c r="Q23" s="25"/>
      <c r="R23" s="28">
        <v>1</v>
      </c>
      <c r="S23" s="25"/>
      <c r="T23" s="25"/>
      <c r="U23" s="25"/>
      <c r="V23" s="25"/>
      <c r="W23" s="25"/>
      <c r="X23" s="25"/>
      <c r="Y23" s="25"/>
      <c r="Z23" s="25"/>
      <c r="AA23" s="25"/>
      <c r="AB23" s="25"/>
      <c r="AC23" s="25"/>
      <c r="AD23" s="28">
        <v>4</v>
      </c>
      <c r="AE23" s="25"/>
      <c r="AF23" s="19"/>
      <c r="AI23" s="9"/>
      <c r="AJ23" s="9"/>
      <c r="AK23" s="9"/>
      <c r="AL23" s="9"/>
      <c r="AM23" s="9"/>
      <c r="AN23" s="9"/>
      <c r="AO23" s="9"/>
      <c r="AP23" s="9"/>
      <c r="AQ23" s="9"/>
      <c r="AR23" s="9"/>
      <c r="AS23" s="9"/>
      <c r="AT23" s="9"/>
      <c r="AU23" s="9"/>
      <c r="AV23" s="9"/>
      <c r="BH23" s="4"/>
      <c r="BI23" s="4"/>
      <c r="BJ23" s="4"/>
      <c r="CC23" s="4"/>
      <c r="CD23" s="4"/>
      <c r="CE23" s="4"/>
      <c r="CX23" s="4"/>
      <c r="CY23" s="4"/>
      <c r="CZ23" s="4"/>
      <c r="DS23" s="4"/>
      <c r="DT23" s="4"/>
      <c r="DU23" s="4"/>
      <c r="EN23" s="4"/>
      <c r="EO23" s="4"/>
      <c r="EP23" s="4"/>
      <c r="FI23" s="4"/>
      <c r="FJ23" s="4"/>
      <c r="FK23" s="4"/>
    </row>
    <row r="24" spans="1:167" s="2" customFormat="1">
      <c r="A24" s="5">
        <v>0.55208333333333304</v>
      </c>
      <c r="B24" s="19"/>
      <c r="C24" s="25"/>
      <c r="D24" s="25"/>
      <c r="E24" s="25"/>
      <c r="F24" s="25"/>
      <c r="G24" s="25"/>
      <c r="H24" s="25"/>
      <c r="I24" s="28">
        <v>71</v>
      </c>
      <c r="J24" s="25"/>
      <c r="K24" s="25"/>
      <c r="L24" s="25"/>
      <c r="M24" s="25"/>
      <c r="N24" s="25"/>
      <c r="O24" s="25"/>
      <c r="P24" s="18"/>
      <c r="Q24" s="25"/>
      <c r="R24" s="25"/>
      <c r="S24" s="25"/>
      <c r="T24" s="25"/>
      <c r="U24" s="25"/>
      <c r="V24" s="25"/>
      <c r="W24" s="25"/>
      <c r="X24" s="25"/>
      <c r="Y24" s="25"/>
      <c r="Z24" s="25"/>
      <c r="AA24" s="25"/>
      <c r="AB24" s="25"/>
      <c r="AC24" s="25"/>
      <c r="AD24" s="28">
        <v>3</v>
      </c>
      <c r="AE24" s="25"/>
      <c r="AF24" s="19"/>
      <c r="AI24" s="683"/>
      <c r="AJ24" s="683"/>
      <c r="BH24" s="4"/>
      <c r="BI24" s="4"/>
      <c r="BJ24" s="4"/>
      <c r="CC24" s="4"/>
      <c r="CD24" s="4"/>
      <c r="CE24" s="4"/>
      <c r="CX24" s="4"/>
      <c r="CY24" s="4"/>
      <c r="CZ24" s="4"/>
      <c r="DS24" s="4"/>
      <c r="DT24" s="4"/>
      <c r="DU24" s="4"/>
      <c r="EN24" s="4"/>
      <c r="EO24" s="4"/>
      <c r="EP24" s="4"/>
      <c r="FI24" s="4"/>
      <c r="FJ24" s="4"/>
      <c r="FK24" s="4"/>
    </row>
    <row r="25" spans="1:167" s="2" customFormat="1">
      <c r="A25" s="5">
        <v>0.5625</v>
      </c>
      <c r="B25" s="19"/>
      <c r="C25" s="28">
        <v>2</v>
      </c>
      <c r="D25" s="25"/>
      <c r="E25" s="25"/>
      <c r="F25" s="25"/>
      <c r="G25" s="25"/>
      <c r="H25" s="28">
        <v>1</v>
      </c>
      <c r="I25" s="25"/>
      <c r="J25" s="28">
        <v>2</v>
      </c>
      <c r="K25" s="25"/>
      <c r="L25" s="25"/>
      <c r="M25" s="25"/>
      <c r="N25" s="25"/>
      <c r="O25" s="28">
        <v>1</v>
      </c>
      <c r="P25" s="28">
        <v>3</v>
      </c>
      <c r="Q25" s="25"/>
      <c r="R25" s="25"/>
      <c r="S25" s="25"/>
      <c r="T25" s="25"/>
      <c r="U25" s="25"/>
      <c r="V25" s="25"/>
      <c r="W25" s="25"/>
      <c r="X25" s="25"/>
      <c r="Y25" s="25"/>
      <c r="Z25" s="33"/>
      <c r="AA25" s="25"/>
      <c r="AB25" s="25"/>
      <c r="AC25" s="25"/>
      <c r="AD25" s="25"/>
      <c r="AE25" s="25"/>
      <c r="AF25" s="19"/>
      <c r="AK25" s="137" t="str">
        <f>HYPERLINK("\\risintra-dept\DEPT\AFA\CAL\3000_GAL\3400_ESQUADRILHAS\3490_COMUM\MAPA_GM\GW","Arquivo de Documentos")</f>
        <v>Arquivo de Documentos</v>
      </c>
      <c r="AM25" s="4"/>
      <c r="AN25" s="4"/>
      <c r="AO25" s="4"/>
      <c r="BH25" s="4"/>
      <c r="BI25" s="4"/>
      <c r="BJ25" s="4"/>
      <c r="CC25" s="4"/>
      <c r="CD25" s="4"/>
      <c r="CE25" s="4"/>
      <c r="CX25" s="4"/>
      <c r="CY25" s="4"/>
      <c r="CZ25" s="4"/>
      <c r="DS25" s="4"/>
      <c r="DT25" s="4"/>
      <c r="DU25" s="4"/>
      <c r="EN25" s="4"/>
      <c r="EO25" s="4"/>
      <c r="EP25" s="4"/>
      <c r="FI25" s="4"/>
      <c r="FJ25" s="4"/>
      <c r="FK25" s="4"/>
    </row>
    <row r="26" spans="1:167" s="2" customFormat="1">
      <c r="A26" s="5">
        <v>0.57291666666666696</v>
      </c>
      <c r="B26" s="19"/>
      <c r="C26" s="25"/>
      <c r="D26" s="25"/>
      <c r="E26" s="25"/>
      <c r="F26" s="25"/>
      <c r="G26" s="25"/>
      <c r="H26" s="25"/>
      <c r="I26" s="25"/>
      <c r="J26" s="25"/>
      <c r="K26" s="25"/>
      <c r="L26" s="25"/>
      <c r="M26" s="25"/>
      <c r="N26" s="25"/>
      <c r="O26" s="25"/>
      <c r="P26" s="18"/>
      <c r="Q26" s="25"/>
      <c r="R26" s="25"/>
      <c r="S26" s="25"/>
      <c r="T26" s="25"/>
      <c r="U26" s="25"/>
      <c r="V26" s="25"/>
      <c r="W26" s="25"/>
      <c r="X26" s="25"/>
      <c r="Y26" s="25"/>
      <c r="Z26" s="25"/>
      <c r="AA26" s="25"/>
      <c r="AB26" s="25"/>
      <c r="AC26" s="25"/>
      <c r="AD26" s="28">
        <v>1</v>
      </c>
      <c r="AE26" s="25"/>
      <c r="AF26" s="19"/>
      <c r="AI26" s="7"/>
      <c r="AK26" s="7"/>
      <c r="AL26" s="9"/>
      <c r="AM26" s="7"/>
      <c r="AN26" s="9"/>
      <c r="AO26" s="7"/>
      <c r="AP26" s="9"/>
      <c r="AQ26" s="7"/>
      <c r="AR26" s="9"/>
      <c r="AS26" s="7"/>
      <c r="BH26" s="4"/>
      <c r="BI26" s="4"/>
      <c r="BJ26" s="4"/>
      <c r="CC26" s="4"/>
      <c r="CD26" s="4"/>
      <c r="CE26" s="4"/>
      <c r="CX26" s="4"/>
      <c r="CY26" s="4"/>
      <c r="CZ26" s="4"/>
      <c r="DS26" s="4"/>
      <c r="DT26" s="4"/>
      <c r="DU26" s="4"/>
      <c r="EN26" s="4"/>
      <c r="EO26" s="4"/>
      <c r="EP26" s="4"/>
      <c r="FI26" s="4"/>
      <c r="FJ26" s="4"/>
      <c r="FK26" s="4"/>
    </row>
    <row r="27" spans="1:167" s="2" customFormat="1">
      <c r="A27" s="5">
        <v>0.58333333333333304</v>
      </c>
      <c r="B27" s="19"/>
      <c r="C27" s="25"/>
      <c r="D27" s="25"/>
      <c r="E27" s="25"/>
      <c r="F27" s="25"/>
      <c r="G27" s="130">
        <v>3</v>
      </c>
      <c r="H27" s="25"/>
      <c r="I27" s="28" t="s">
        <v>121</v>
      </c>
      <c r="J27" s="25"/>
      <c r="K27" s="25"/>
      <c r="L27" s="25"/>
      <c r="M27" s="25"/>
      <c r="N27" s="25"/>
      <c r="O27" s="25"/>
      <c r="P27" s="18"/>
      <c r="Q27" s="25"/>
      <c r="R27" s="28">
        <v>3</v>
      </c>
      <c r="S27" s="25"/>
      <c r="T27" s="25"/>
      <c r="U27" s="25"/>
      <c r="V27" s="25"/>
      <c r="W27" s="28">
        <v>1</v>
      </c>
      <c r="X27" s="25"/>
      <c r="Y27" s="25"/>
      <c r="Z27" s="25"/>
      <c r="AA27" s="25"/>
      <c r="AB27" s="25"/>
      <c r="AC27" s="25"/>
      <c r="AD27" s="28">
        <v>7</v>
      </c>
      <c r="AE27" s="25"/>
      <c r="AF27" s="19"/>
      <c r="AM27" s="4"/>
      <c r="AN27" s="4"/>
      <c r="AO27" s="4"/>
      <c r="BH27" s="4"/>
      <c r="BI27" s="4"/>
      <c r="BJ27" s="4"/>
      <c r="CC27" s="4"/>
      <c r="CD27" s="4"/>
      <c r="CE27" s="4"/>
      <c r="CX27" s="4"/>
      <c r="CY27" s="4"/>
      <c r="CZ27" s="4"/>
      <c r="DS27" s="4"/>
      <c r="DT27" s="4"/>
      <c r="DU27" s="4"/>
      <c r="EN27" s="4"/>
      <c r="EO27" s="4"/>
      <c r="EP27" s="4"/>
      <c r="FI27" s="4"/>
      <c r="FJ27" s="4"/>
      <c r="FK27" s="4"/>
    </row>
    <row r="28" spans="1:167" s="2" customFormat="1">
      <c r="A28" s="5">
        <v>0.59375</v>
      </c>
      <c r="B28" s="19"/>
      <c r="C28" s="25"/>
      <c r="D28" s="25"/>
      <c r="E28" s="25"/>
      <c r="F28" s="25"/>
      <c r="G28" s="25"/>
      <c r="H28" s="25"/>
      <c r="I28" s="25"/>
      <c r="J28" s="25"/>
      <c r="K28" s="25"/>
      <c r="L28" s="25"/>
      <c r="M28" s="25"/>
      <c r="N28" s="25"/>
      <c r="O28" s="25"/>
      <c r="P28" s="18"/>
      <c r="Q28" s="25"/>
      <c r="R28" s="25"/>
      <c r="S28" s="25"/>
      <c r="T28" s="25"/>
      <c r="U28" s="25"/>
      <c r="V28" s="25"/>
      <c r="W28" s="25"/>
      <c r="X28" s="25"/>
      <c r="Y28" s="25"/>
      <c r="Z28" s="25"/>
      <c r="AA28" s="25"/>
      <c r="AB28" s="25"/>
      <c r="AC28" s="25"/>
      <c r="AD28" s="25"/>
      <c r="AE28" s="25"/>
      <c r="AF28" s="19"/>
      <c r="AM28" s="4"/>
      <c r="AN28" s="4"/>
      <c r="AO28" s="4"/>
      <c r="BH28" s="4"/>
      <c r="BI28" s="4"/>
      <c r="BJ28" s="4"/>
      <c r="CC28" s="4"/>
      <c r="CD28" s="4"/>
      <c r="CE28" s="4"/>
      <c r="CX28" s="4"/>
      <c r="CY28" s="4"/>
      <c r="CZ28" s="4"/>
      <c r="DS28" s="4"/>
      <c r="DT28" s="4"/>
      <c r="DU28" s="4"/>
      <c r="EN28" s="4"/>
      <c r="EO28" s="4"/>
      <c r="EP28" s="4"/>
      <c r="FI28" s="4"/>
      <c r="FJ28" s="4"/>
      <c r="FK28" s="4"/>
    </row>
    <row r="29" spans="1:167" s="2" customFormat="1">
      <c r="A29" s="5">
        <v>0.60416666666666696</v>
      </c>
      <c r="B29" s="19"/>
      <c r="C29" s="28">
        <v>3</v>
      </c>
      <c r="D29" s="25"/>
      <c r="E29" s="25"/>
      <c r="F29" s="25"/>
      <c r="G29" s="25"/>
      <c r="H29" s="25"/>
      <c r="I29" s="25"/>
      <c r="J29" s="25"/>
      <c r="K29" s="25"/>
      <c r="L29" s="25"/>
      <c r="M29" s="25"/>
      <c r="N29" s="25"/>
      <c r="O29" s="25"/>
      <c r="P29" s="18"/>
      <c r="Q29" s="25"/>
      <c r="R29" s="25"/>
      <c r="S29" s="25"/>
      <c r="T29" s="25"/>
      <c r="U29" s="25"/>
      <c r="V29" s="28">
        <v>2</v>
      </c>
      <c r="W29" s="28">
        <v>3</v>
      </c>
      <c r="X29" s="25"/>
      <c r="Y29" s="28">
        <v>1</v>
      </c>
      <c r="Z29" s="25"/>
      <c r="AA29" s="25"/>
      <c r="AB29" s="25"/>
      <c r="AC29" s="25"/>
      <c r="AD29" s="28">
        <v>2</v>
      </c>
      <c r="AE29" s="25"/>
      <c r="AF29" s="19"/>
      <c r="AM29" s="4"/>
      <c r="AN29" s="4"/>
      <c r="AO29" s="4"/>
      <c r="BH29" s="4"/>
      <c r="BI29" s="4"/>
      <c r="BJ29" s="4"/>
      <c r="CC29" s="4"/>
      <c r="CD29" s="4"/>
      <c r="CE29" s="4"/>
      <c r="CX29" s="4"/>
      <c r="CY29" s="4"/>
      <c r="CZ29" s="4"/>
      <c r="DS29" s="4"/>
      <c r="DT29" s="4"/>
      <c r="DU29" s="4"/>
      <c r="EN29" s="4"/>
      <c r="EO29" s="4"/>
      <c r="EP29" s="4"/>
      <c r="FI29" s="4"/>
      <c r="FJ29" s="4"/>
      <c r="FK29" s="4"/>
    </row>
    <row r="30" spans="1:167" s="2" customFormat="1">
      <c r="A30" s="5">
        <v>0.61458333333333304</v>
      </c>
      <c r="B30" s="19"/>
      <c r="C30" s="25"/>
      <c r="D30" s="25"/>
      <c r="E30" s="25"/>
      <c r="F30" s="25"/>
      <c r="G30" s="25"/>
      <c r="H30" s="25"/>
      <c r="I30" s="25"/>
      <c r="J30" s="25"/>
      <c r="K30" s="25"/>
      <c r="L30" s="25"/>
      <c r="M30" s="25"/>
      <c r="N30" s="28">
        <v>3</v>
      </c>
      <c r="O30" s="25"/>
      <c r="P30" s="18"/>
      <c r="Q30" s="25"/>
      <c r="R30" s="25"/>
      <c r="S30" s="25"/>
      <c r="T30" s="25"/>
      <c r="U30" s="25"/>
      <c r="V30" s="25"/>
      <c r="W30" s="25"/>
      <c r="X30" s="25"/>
      <c r="Y30" s="25"/>
      <c r="Z30" s="25"/>
      <c r="AA30" s="25"/>
      <c r="AB30" s="25"/>
      <c r="AC30" s="25"/>
      <c r="AD30" s="25"/>
      <c r="AE30" s="28">
        <v>3</v>
      </c>
      <c r="AF30" s="19"/>
      <c r="BH30" s="4"/>
      <c r="BI30" s="4"/>
      <c r="BJ30" s="4"/>
      <c r="CC30" s="4"/>
      <c r="CD30" s="4"/>
      <c r="CE30" s="4"/>
      <c r="CX30" s="4"/>
      <c r="CY30" s="4"/>
      <c r="CZ30" s="4"/>
      <c r="DS30" s="4"/>
      <c r="DT30" s="4"/>
      <c r="DU30" s="4"/>
      <c r="EN30" s="4"/>
      <c r="EO30" s="4"/>
      <c r="EP30" s="4"/>
      <c r="FI30" s="4"/>
      <c r="FJ30" s="4"/>
      <c r="FK30" s="4"/>
    </row>
    <row r="31" spans="1:167" s="2" customFormat="1">
      <c r="A31" s="5">
        <v>0.625</v>
      </c>
      <c r="B31" s="19"/>
      <c r="C31" s="25"/>
      <c r="D31" s="25"/>
      <c r="E31" s="25"/>
      <c r="F31" s="25"/>
      <c r="G31" s="28">
        <v>3</v>
      </c>
      <c r="H31" s="25"/>
      <c r="I31" s="28">
        <v>1</v>
      </c>
      <c r="J31" s="25"/>
      <c r="K31" s="25"/>
      <c r="L31" s="25"/>
      <c r="M31" s="25"/>
      <c r="N31" s="25"/>
      <c r="O31" s="25"/>
      <c r="P31" s="18"/>
      <c r="Q31" s="25"/>
      <c r="R31" s="25"/>
      <c r="S31" s="25"/>
      <c r="T31" s="25"/>
      <c r="U31" s="25"/>
      <c r="V31" s="25"/>
      <c r="W31" s="25"/>
      <c r="X31" s="25"/>
      <c r="Y31" s="28" t="s">
        <v>121</v>
      </c>
      <c r="Z31" s="25"/>
      <c r="AA31" s="25"/>
      <c r="AB31" s="25"/>
      <c r="AC31" s="25"/>
      <c r="AD31" s="25"/>
      <c r="AE31" s="25"/>
      <c r="AF31" s="19"/>
      <c r="AM31" s="4"/>
      <c r="AN31" s="4"/>
      <c r="AO31" s="4"/>
      <c r="BH31" s="4"/>
      <c r="BI31" s="4"/>
      <c r="BJ31" s="4"/>
      <c r="CC31" s="4"/>
      <c r="CD31" s="4"/>
      <c r="CE31" s="4"/>
      <c r="CX31" s="4"/>
      <c r="CY31" s="4"/>
      <c r="CZ31" s="4"/>
      <c r="DS31" s="4"/>
      <c r="DT31" s="4"/>
      <c r="DU31" s="4"/>
      <c r="EN31" s="4"/>
      <c r="EO31" s="4"/>
      <c r="EP31" s="4"/>
      <c r="FI31" s="4"/>
      <c r="FJ31" s="4"/>
      <c r="FK31" s="4"/>
    </row>
    <row r="32" spans="1:167" s="2" customFormat="1">
      <c r="A32" s="5">
        <v>0.63541666666666696</v>
      </c>
      <c r="B32" s="19"/>
      <c r="C32" s="25"/>
      <c r="D32" s="25"/>
      <c r="E32" s="25"/>
      <c r="F32" s="25"/>
      <c r="G32" s="25"/>
      <c r="H32" s="25"/>
      <c r="I32" s="25"/>
      <c r="J32" s="25"/>
      <c r="K32" s="25"/>
      <c r="L32" s="25"/>
      <c r="M32" s="25"/>
      <c r="N32" s="25"/>
      <c r="O32" s="28">
        <v>1</v>
      </c>
      <c r="P32" s="18"/>
      <c r="Q32" s="25"/>
      <c r="R32" s="25"/>
      <c r="S32" s="25"/>
      <c r="T32" s="25"/>
      <c r="U32" s="25"/>
      <c r="V32" s="25"/>
      <c r="W32" s="25"/>
      <c r="X32" s="25"/>
      <c r="Y32" s="25"/>
      <c r="Z32" s="25"/>
      <c r="AA32" s="25"/>
      <c r="AB32" s="25"/>
      <c r="AC32" s="25"/>
      <c r="AD32" s="28">
        <v>3</v>
      </c>
      <c r="AE32" s="25"/>
      <c r="AF32" s="19"/>
      <c r="AM32" s="4"/>
      <c r="AN32" s="4"/>
      <c r="AO32" s="4"/>
      <c r="BH32" s="4"/>
      <c r="BI32" s="4"/>
      <c r="BJ32" s="4"/>
      <c r="CC32" s="4"/>
      <c r="CD32" s="4"/>
      <c r="CE32" s="4"/>
      <c r="CX32" s="4"/>
      <c r="CY32" s="4"/>
      <c r="CZ32" s="4"/>
      <c r="DS32" s="4"/>
      <c r="DT32" s="4"/>
      <c r="DU32" s="4"/>
      <c r="EN32" s="4"/>
      <c r="EO32" s="4"/>
      <c r="EP32" s="4"/>
      <c r="FI32" s="4"/>
      <c r="FJ32" s="4"/>
      <c r="FK32" s="4"/>
    </row>
    <row r="33" spans="1:167" s="2" customFormat="1">
      <c r="A33" s="5">
        <v>0.64583333333333404</v>
      </c>
      <c r="B33" s="19"/>
      <c r="C33" s="25"/>
      <c r="D33" s="28">
        <v>2</v>
      </c>
      <c r="E33" s="25"/>
      <c r="F33" s="25"/>
      <c r="G33" s="25"/>
      <c r="H33" s="25"/>
      <c r="I33" s="28">
        <v>7</v>
      </c>
      <c r="J33" s="25"/>
      <c r="K33" s="28">
        <v>2</v>
      </c>
      <c r="L33" s="25"/>
      <c r="M33" s="25"/>
      <c r="N33" s="25"/>
      <c r="O33" s="28">
        <v>7</v>
      </c>
      <c r="P33" s="18"/>
      <c r="Q33" s="25"/>
      <c r="R33" s="25"/>
      <c r="S33" s="25"/>
      <c r="T33" s="25"/>
      <c r="U33" s="25"/>
      <c r="V33" s="25"/>
      <c r="W33" s="25"/>
      <c r="X33" s="25"/>
      <c r="Y33" s="25"/>
      <c r="Z33" s="25"/>
      <c r="AA33" s="25"/>
      <c r="AB33" s="25"/>
      <c r="AC33" s="25"/>
      <c r="AD33" s="25"/>
      <c r="AE33" s="25"/>
      <c r="AF33" s="19"/>
      <c r="AM33" s="4"/>
      <c r="AN33" s="4"/>
      <c r="AO33" s="4"/>
      <c r="BH33" s="4"/>
      <c r="BI33" s="4"/>
      <c r="BJ33" s="4"/>
      <c r="CC33" s="4"/>
      <c r="CD33" s="4"/>
      <c r="CE33" s="4"/>
      <c r="CX33" s="4"/>
      <c r="CY33" s="4"/>
      <c r="CZ33" s="4"/>
      <c r="DS33" s="4"/>
      <c r="DT33" s="4"/>
      <c r="DU33" s="4"/>
      <c r="EN33" s="4"/>
      <c r="EO33" s="4"/>
      <c r="EP33" s="4"/>
      <c r="FI33" s="4"/>
      <c r="FJ33" s="4"/>
      <c r="FK33" s="4"/>
    </row>
    <row r="34" spans="1:167" s="2" customFormat="1">
      <c r="A34" s="5">
        <v>0.65625</v>
      </c>
      <c r="B34" s="19"/>
      <c r="C34" s="25"/>
      <c r="D34" s="25"/>
      <c r="E34" s="25"/>
      <c r="F34" s="25"/>
      <c r="G34" s="25"/>
      <c r="H34" s="25"/>
      <c r="I34" s="25"/>
      <c r="J34" s="25"/>
      <c r="K34" s="25"/>
      <c r="L34" s="25"/>
      <c r="M34" s="25"/>
      <c r="N34" s="25"/>
      <c r="O34" s="28">
        <v>1</v>
      </c>
      <c r="P34" s="18"/>
      <c r="Q34" s="25"/>
      <c r="R34" s="25"/>
      <c r="S34" s="25"/>
      <c r="T34" s="25"/>
      <c r="U34" s="25"/>
      <c r="V34" s="25"/>
      <c r="W34" s="25"/>
      <c r="X34" s="25"/>
      <c r="Y34" s="25"/>
      <c r="Z34" s="25"/>
      <c r="AA34" s="25"/>
      <c r="AB34" s="25"/>
      <c r="AC34" s="25"/>
      <c r="AD34" s="28">
        <v>2</v>
      </c>
      <c r="AE34" s="25"/>
      <c r="AF34" s="19"/>
      <c r="AM34" s="4"/>
      <c r="AN34" s="4"/>
      <c r="AO34" s="4"/>
      <c r="BH34" s="4"/>
      <c r="BI34" s="4"/>
      <c r="BJ34" s="4"/>
      <c r="CC34" s="4"/>
      <c r="CD34" s="4"/>
      <c r="CE34" s="4"/>
      <c r="CX34" s="4"/>
      <c r="CY34" s="4"/>
      <c r="CZ34" s="4"/>
      <c r="DS34" s="4"/>
      <c r="DT34" s="4"/>
      <c r="DU34" s="4"/>
      <c r="EN34" s="4"/>
      <c r="EO34" s="4"/>
      <c r="EP34" s="4"/>
      <c r="FI34" s="4"/>
      <c r="FJ34" s="4"/>
      <c r="FK34" s="4"/>
    </row>
    <row r="35" spans="1:167" s="2" customFormat="1">
      <c r="A35" s="5">
        <v>0.66666666666666696</v>
      </c>
      <c r="B35" s="19"/>
      <c r="C35" s="25"/>
      <c r="D35" s="25"/>
      <c r="E35" s="25"/>
      <c r="F35" s="25"/>
      <c r="G35" s="25"/>
      <c r="H35" s="25"/>
      <c r="I35" s="25"/>
      <c r="J35" s="25"/>
      <c r="K35" s="25"/>
      <c r="L35" s="25"/>
      <c r="M35" s="25"/>
      <c r="N35" s="25"/>
      <c r="O35" s="28">
        <v>78</v>
      </c>
      <c r="P35" s="18"/>
      <c r="Q35" s="25"/>
      <c r="R35" s="25"/>
      <c r="S35" s="25"/>
      <c r="T35" s="25"/>
      <c r="U35" s="25"/>
      <c r="V35" s="25"/>
      <c r="W35" s="130" t="s">
        <v>121</v>
      </c>
      <c r="X35" s="25"/>
      <c r="Y35" s="25"/>
      <c r="Z35" s="25"/>
      <c r="AA35" s="25"/>
      <c r="AB35" s="25"/>
      <c r="AC35" s="25"/>
      <c r="AD35" s="25"/>
      <c r="AE35" s="25"/>
      <c r="AF35" s="19"/>
      <c r="AM35" s="4"/>
      <c r="AN35" s="4"/>
      <c r="AO35" s="4"/>
      <c r="BH35" s="4"/>
      <c r="BI35" s="4"/>
      <c r="BJ35" s="4"/>
      <c r="CC35" s="4"/>
      <c r="CD35" s="4"/>
      <c r="CE35" s="4"/>
      <c r="CX35" s="4"/>
      <c r="CY35" s="4"/>
      <c r="CZ35" s="4"/>
      <c r="DS35" s="4"/>
      <c r="DT35" s="4"/>
      <c r="DU35" s="4"/>
      <c r="EN35" s="4"/>
      <c r="EO35" s="4"/>
      <c r="EP35" s="4"/>
      <c r="FI35" s="4"/>
      <c r="FJ35" s="4"/>
      <c r="FK35" s="4"/>
    </row>
    <row r="36" spans="1:167" s="2" customFormat="1">
      <c r="A36" s="5">
        <v>0.67708333333333404</v>
      </c>
      <c r="B36" s="19"/>
      <c r="C36" s="25"/>
      <c r="D36" s="25"/>
      <c r="E36" s="25"/>
      <c r="F36" s="25"/>
      <c r="G36" s="25"/>
      <c r="H36" s="25"/>
      <c r="I36" s="25"/>
      <c r="J36" s="25"/>
      <c r="K36" s="25"/>
      <c r="L36" s="25"/>
      <c r="M36" s="25"/>
      <c r="N36" s="25"/>
      <c r="O36" s="25"/>
      <c r="P36" s="18"/>
      <c r="Q36" s="25"/>
      <c r="R36" s="25"/>
      <c r="S36" s="25"/>
      <c r="T36" s="25"/>
      <c r="U36" s="25"/>
      <c r="V36" s="25"/>
      <c r="W36" s="25"/>
      <c r="X36" s="25"/>
      <c r="Y36" s="25"/>
      <c r="Z36" s="25"/>
      <c r="AA36" s="25"/>
      <c r="AB36" s="25"/>
      <c r="AC36" s="25"/>
      <c r="AD36" s="25"/>
      <c r="AE36" s="25"/>
      <c r="AF36" s="19"/>
      <c r="AM36" s="4"/>
      <c r="AN36" s="4"/>
      <c r="AO36" s="4"/>
      <c r="BH36" s="4"/>
      <c r="BI36" s="4"/>
      <c r="BJ36" s="4"/>
      <c r="CC36" s="4"/>
      <c r="CD36" s="4"/>
      <c r="CE36" s="4"/>
      <c r="CX36" s="4"/>
      <c r="CY36" s="4"/>
      <c r="CZ36" s="4"/>
      <c r="DS36" s="4"/>
      <c r="DT36" s="4"/>
      <c r="DU36" s="4"/>
      <c r="EN36" s="4"/>
      <c r="EO36" s="4"/>
      <c r="EP36" s="4"/>
      <c r="FI36" s="4"/>
      <c r="FJ36" s="4"/>
      <c r="FK36" s="4"/>
    </row>
    <row r="37" spans="1:167" s="2" customFormat="1">
      <c r="A37" s="5">
        <v>0.6875</v>
      </c>
      <c r="B37" s="19"/>
      <c r="C37" s="25"/>
      <c r="D37" s="25"/>
      <c r="E37" s="25"/>
      <c r="F37" s="25"/>
      <c r="G37" s="25"/>
      <c r="H37" s="25"/>
      <c r="I37" s="28">
        <v>1</v>
      </c>
      <c r="J37" s="25"/>
      <c r="K37" s="25"/>
      <c r="L37" s="25"/>
      <c r="M37" s="25"/>
      <c r="N37" s="25"/>
      <c r="O37" s="25"/>
      <c r="P37" s="28">
        <v>7</v>
      </c>
      <c r="Q37" s="25"/>
      <c r="R37" s="25"/>
      <c r="S37" s="25"/>
      <c r="T37" s="25"/>
      <c r="U37" s="25"/>
      <c r="V37" s="25"/>
      <c r="W37" s="28">
        <v>2</v>
      </c>
      <c r="X37" s="25"/>
      <c r="Y37" s="25"/>
      <c r="Z37" s="25"/>
      <c r="AA37" s="25"/>
      <c r="AB37" s="25"/>
      <c r="AC37" s="25"/>
      <c r="AD37" s="28">
        <v>1</v>
      </c>
      <c r="AE37" s="25"/>
      <c r="AF37" s="19"/>
      <c r="AM37" s="4"/>
      <c r="AN37" s="4"/>
      <c r="AO37" s="4"/>
      <c r="BH37" s="4"/>
      <c r="BI37" s="4"/>
      <c r="BJ37" s="4"/>
      <c r="CC37" s="4"/>
      <c r="CD37" s="4"/>
      <c r="CE37" s="4"/>
      <c r="CX37" s="4"/>
      <c r="CY37" s="4"/>
      <c r="CZ37" s="4"/>
      <c r="DS37" s="4"/>
      <c r="DT37" s="4"/>
      <c r="DU37" s="4"/>
      <c r="EN37" s="4"/>
      <c r="EO37" s="4"/>
      <c r="EP37" s="4"/>
      <c r="FI37" s="4"/>
      <c r="FJ37" s="4"/>
      <c r="FK37" s="4"/>
    </row>
    <row r="38" spans="1:167" s="2" customFormat="1">
      <c r="A38" s="5">
        <v>0.69791666666666696</v>
      </c>
      <c r="B38" s="19"/>
      <c r="C38" s="25"/>
      <c r="D38" s="25"/>
      <c r="E38" s="25"/>
      <c r="F38" s="25"/>
      <c r="G38" s="25"/>
      <c r="H38" s="25"/>
      <c r="I38" s="25"/>
      <c r="J38" s="25"/>
      <c r="K38" s="25"/>
      <c r="L38" s="25"/>
      <c r="M38" s="25"/>
      <c r="N38" s="25"/>
      <c r="O38" s="25"/>
      <c r="P38" s="18"/>
      <c r="Q38" s="25"/>
      <c r="R38" s="25"/>
      <c r="S38" s="25"/>
      <c r="T38" s="25"/>
      <c r="U38" s="25"/>
      <c r="V38" s="25"/>
      <c r="W38" s="25"/>
      <c r="X38" s="25"/>
      <c r="Y38" s="25"/>
      <c r="Z38" s="25"/>
      <c r="AA38" s="25"/>
      <c r="AB38" s="25"/>
      <c r="AC38" s="25"/>
      <c r="AD38" s="25"/>
      <c r="AE38" s="25"/>
      <c r="AF38" s="19"/>
      <c r="AM38" s="4"/>
      <c r="AN38" s="4"/>
      <c r="AO38" s="4"/>
      <c r="BH38" s="4"/>
      <c r="BI38" s="4"/>
      <c r="BJ38" s="4"/>
      <c r="CC38" s="4"/>
      <c r="CD38" s="4"/>
      <c r="CE38" s="4"/>
      <c r="CX38" s="4"/>
      <c r="CY38" s="4"/>
      <c r="CZ38" s="4"/>
      <c r="DS38" s="4"/>
      <c r="DT38" s="4"/>
      <c r="DU38" s="4"/>
      <c r="EN38" s="4"/>
      <c r="EO38" s="4"/>
      <c r="EP38" s="4"/>
      <c r="FI38" s="4"/>
      <c r="FJ38" s="4"/>
      <c r="FK38" s="4"/>
    </row>
    <row r="39" spans="1:167" s="2" customFormat="1">
      <c r="A39" s="5">
        <v>0.70833333333333404</v>
      </c>
      <c r="B39" s="21"/>
      <c r="C39" s="25"/>
      <c r="D39" s="25"/>
      <c r="E39" s="25"/>
      <c r="F39" s="25"/>
      <c r="G39" s="28">
        <v>1</v>
      </c>
      <c r="H39" s="25"/>
      <c r="I39" s="25"/>
      <c r="J39" s="28">
        <v>32</v>
      </c>
      <c r="K39" s="25"/>
      <c r="L39" s="25"/>
      <c r="M39" s="25"/>
      <c r="N39" s="25"/>
      <c r="O39" s="25"/>
      <c r="P39" s="18"/>
      <c r="Q39" s="25"/>
      <c r="R39" s="25"/>
      <c r="S39" s="25"/>
      <c r="T39" s="25"/>
      <c r="U39" s="25"/>
      <c r="V39" s="25"/>
      <c r="W39" s="28">
        <v>1</v>
      </c>
      <c r="X39" s="25"/>
      <c r="Y39" s="25"/>
      <c r="Z39" s="25"/>
      <c r="AA39" s="25"/>
      <c r="AB39" s="25"/>
      <c r="AC39" s="25"/>
      <c r="AD39" s="25"/>
      <c r="AE39" s="25"/>
      <c r="AF39" s="19"/>
      <c r="AM39" s="4"/>
      <c r="AN39" s="4"/>
      <c r="AO39" s="4"/>
      <c r="BH39" s="4"/>
      <c r="BI39" s="4"/>
      <c r="BJ39" s="4"/>
      <c r="CC39" s="4"/>
      <c r="CD39" s="4"/>
      <c r="CE39" s="4"/>
      <c r="CX39" s="4"/>
      <c r="CY39" s="4"/>
      <c r="CZ39" s="4"/>
      <c r="DS39" s="4"/>
      <c r="DT39" s="4"/>
      <c r="DU39" s="4"/>
      <c r="EN39" s="4"/>
      <c r="EO39" s="4"/>
      <c r="EP39" s="4"/>
      <c r="FI39" s="4"/>
      <c r="FJ39" s="4"/>
      <c r="FK39" s="4"/>
    </row>
    <row r="40" spans="1:167" s="2" customFormat="1">
      <c r="A40" s="5">
        <v>0.71875</v>
      </c>
      <c r="B40" s="19"/>
      <c r="C40" s="25"/>
      <c r="D40" s="25"/>
      <c r="E40" s="25"/>
      <c r="F40" s="25"/>
      <c r="G40" s="25"/>
      <c r="H40" s="25"/>
      <c r="I40" s="25"/>
      <c r="J40" s="25"/>
      <c r="K40" s="25"/>
      <c r="L40" s="25"/>
      <c r="M40" s="25"/>
      <c r="N40" s="25"/>
      <c r="O40" s="25"/>
      <c r="P40" s="18"/>
      <c r="Q40" s="25"/>
      <c r="R40" s="25"/>
      <c r="S40" s="25"/>
      <c r="T40" s="25"/>
      <c r="U40" s="25"/>
      <c r="V40" s="134" t="s">
        <v>121</v>
      </c>
      <c r="W40" s="25"/>
      <c r="X40" s="25"/>
      <c r="Y40" s="25"/>
      <c r="Z40" s="25"/>
      <c r="AA40" s="25"/>
      <c r="AB40" s="25"/>
      <c r="AC40" s="25"/>
      <c r="AD40" s="25"/>
      <c r="AE40" s="25"/>
      <c r="AF40" s="19"/>
      <c r="AM40" s="4"/>
      <c r="AN40" s="4"/>
      <c r="AO40" s="4"/>
      <c r="BH40" s="4"/>
      <c r="BI40" s="4"/>
      <c r="BJ40" s="4"/>
      <c r="CC40" s="4"/>
      <c r="CD40" s="4"/>
      <c r="CE40" s="4"/>
      <c r="CX40" s="4"/>
      <c r="CY40" s="4"/>
      <c r="CZ40" s="4"/>
      <c r="DS40" s="4"/>
      <c r="DT40" s="4"/>
      <c r="DU40" s="4"/>
      <c r="EN40" s="4"/>
      <c r="EO40" s="4"/>
      <c r="EP40" s="4"/>
      <c r="FI40" s="4"/>
      <c r="FJ40" s="4"/>
      <c r="FK40" s="4"/>
    </row>
    <row r="41" spans="1:167" s="2" customFormat="1">
      <c r="A41" s="5">
        <v>0.72916666666666696</v>
      </c>
      <c r="B41" s="19"/>
      <c r="C41" s="25"/>
      <c r="D41" s="25"/>
      <c r="E41" s="25"/>
      <c r="F41" s="25"/>
      <c r="G41" s="25"/>
      <c r="H41" s="25"/>
      <c r="I41" s="28">
        <v>2</v>
      </c>
      <c r="J41" s="134" t="s">
        <v>121</v>
      </c>
      <c r="K41" s="25"/>
      <c r="L41" s="25"/>
      <c r="M41" s="25"/>
      <c r="N41" s="25"/>
      <c r="O41" s="25"/>
      <c r="P41" s="18"/>
      <c r="Q41" s="130" t="s">
        <v>121</v>
      </c>
      <c r="R41" s="25"/>
      <c r="S41" s="25"/>
      <c r="T41" s="25"/>
      <c r="U41" s="25"/>
      <c r="V41" s="28">
        <v>1</v>
      </c>
      <c r="W41" s="25"/>
      <c r="X41" s="42">
        <v>7</v>
      </c>
      <c r="Y41" s="25"/>
      <c r="Z41" s="25"/>
      <c r="AA41" s="25"/>
      <c r="AB41" s="130" t="s">
        <v>121</v>
      </c>
      <c r="AC41" s="28">
        <v>1</v>
      </c>
      <c r="AD41" s="25"/>
      <c r="AE41" s="25"/>
      <c r="AF41" s="19"/>
      <c r="AM41" s="4"/>
      <c r="AN41" s="4"/>
      <c r="AO41" s="4"/>
      <c r="BH41" s="4"/>
      <c r="BI41" s="4"/>
      <c r="BJ41" s="4"/>
      <c r="CC41" s="4"/>
      <c r="CD41" s="4"/>
      <c r="CE41" s="4"/>
      <c r="CX41" s="4"/>
      <c r="CY41" s="4"/>
      <c r="CZ41" s="4"/>
      <c r="DS41" s="4"/>
      <c r="DT41" s="4"/>
      <c r="DU41" s="4"/>
      <c r="EN41" s="4"/>
      <c r="EO41" s="4"/>
      <c r="EP41" s="4"/>
      <c r="FI41" s="4"/>
      <c r="FJ41" s="4"/>
      <c r="FK41" s="4"/>
    </row>
    <row r="42" spans="1:167" s="2" customFormat="1" ht="12.75" customHeight="1">
      <c r="A42" s="5">
        <v>0.73958333333333404</v>
      </c>
      <c r="B42" s="19"/>
      <c r="C42" s="25"/>
      <c r="D42" s="25"/>
      <c r="E42" s="25"/>
      <c r="F42" s="25"/>
      <c r="G42" s="25"/>
      <c r="H42" s="25"/>
      <c r="I42" s="25"/>
      <c r="J42" s="25"/>
      <c r="K42" s="25"/>
      <c r="L42" s="25"/>
      <c r="M42" s="25"/>
      <c r="N42" s="25"/>
      <c r="O42" s="28">
        <v>1</v>
      </c>
      <c r="P42" s="18"/>
      <c r="Q42" s="28">
        <v>7</v>
      </c>
      <c r="R42" s="25"/>
      <c r="S42" s="25"/>
      <c r="T42" s="25"/>
      <c r="U42" s="25"/>
      <c r="V42" s="25"/>
      <c r="W42" s="25"/>
      <c r="X42" s="25"/>
      <c r="Y42" s="25"/>
      <c r="Z42" s="25"/>
      <c r="AA42" s="25"/>
      <c r="AB42" s="25"/>
      <c r="AC42" s="25"/>
      <c r="AD42" s="25"/>
      <c r="AE42" s="25"/>
      <c r="AF42" s="19"/>
      <c r="AM42" s="4"/>
      <c r="AN42" s="4"/>
      <c r="AO42" s="4"/>
      <c r="BH42" s="4"/>
      <c r="BI42" s="4"/>
      <c r="BJ42" s="4"/>
      <c r="CC42" s="4"/>
      <c r="CD42" s="4"/>
      <c r="CE42" s="4"/>
      <c r="CX42" s="4"/>
      <c r="CY42" s="4"/>
      <c r="CZ42" s="4"/>
      <c r="DS42" s="4"/>
      <c r="DT42" s="4"/>
      <c r="DU42" s="4"/>
      <c r="EN42" s="4"/>
      <c r="EO42" s="4"/>
      <c r="EP42" s="4"/>
      <c r="FI42" s="4"/>
      <c r="FJ42" s="4"/>
      <c r="FK42" s="4"/>
    </row>
    <row r="43" spans="1:167" s="2" customFormat="1" ht="12.75" customHeight="1">
      <c r="A43" s="5">
        <v>0.749999999999998</v>
      </c>
      <c r="B43" s="40"/>
      <c r="C43" s="41"/>
      <c r="D43" s="41"/>
      <c r="E43" s="41"/>
      <c r="F43" s="41"/>
      <c r="G43" s="41"/>
      <c r="H43" s="42">
        <v>32</v>
      </c>
      <c r="I43" s="42">
        <v>2</v>
      </c>
      <c r="J43" s="42">
        <v>2</v>
      </c>
      <c r="K43" s="42">
        <v>2</v>
      </c>
      <c r="L43" s="41"/>
      <c r="M43" s="41"/>
      <c r="N43" s="42">
        <v>2</v>
      </c>
      <c r="O43" s="42">
        <v>2</v>
      </c>
      <c r="P43" s="42">
        <v>2</v>
      </c>
      <c r="Q43" s="42">
        <v>2</v>
      </c>
      <c r="R43" s="42">
        <v>2</v>
      </c>
      <c r="S43" s="41"/>
      <c r="T43" s="41"/>
      <c r="U43" s="42">
        <v>2</v>
      </c>
      <c r="V43" s="42">
        <v>2</v>
      </c>
      <c r="W43" s="42">
        <v>2</v>
      </c>
      <c r="X43" s="42">
        <v>2</v>
      </c>
      <c r="Y43" s="42">
        <v>2</v>
      </c>
      <c r="Z43" s="41"/>
      <c r="AA43" s="41"/>
      <c r="AB43" s="42">
        <v>2</v>
      </c>
      <c r="AC43" s="42">
        <v>2</v>
      </c>
      <c r="AD43" s="42">
        <v>2</v>
      </c>
      <c r="AE43" s="42">
        <v>2</v>
      </c>
      <c r="AF43" s="40"/>
      <c r="AM43" s="4"/>
      <c r="AN43" s="4"/>
      <c r="AO43" s="4"/>
      <c r="BH43" s="4"/>
      <c r="BI43" s="4"/>
      <c r="BJ43" s="4"/>
      <c r="CC43" s="4"/>
      <c r="CD43" s="4"/>
      <c r="CE43" s="4"/>
      <c r="CX43" s="4"/>
      <c r="CY43" s="4"/>
      <c r="CZ43" s="4"/>
      <c r="DS43" s="4"/>
      <c r="DT43" s="4"/>
      <c r="DU43" s="4"/>
      <c r="EN43" s="4"/>
      <c r="EO43" s="4"/>
      <c r="EP43" s="4"/>
      <c r="FI43" s="4"/>
      <c r="FJ43" s="4"/>
      <c r="FK43" s="4"/>
    </row>
    <row r="44" spans="1:167" s="2" customFormat="1" ht="12.75" customHeight="1">
      <c r="A44" s="5">
        <v>0.76041666666666397</v>
      </c>
      <c r="B44" s="40"/>
      <c r="C44" s="41"/>
      <c r="D44" s="41"/>
      <c r="E44" s="41"/>
      <c r="F44" s="41"/>
      <c r="G44" s="41"/>
      <c r="H44" s="41"/>
      <c r="I44" s="41"/>
      <c r="J44" s="25"/>
      <c r="K44" s="41"/>
      <c r="L44" s="41"/>
      <c r="M44" s="41"/>
      <c r="N44" s="41"/>
      <c r="O44" s="42">
        <v>32</v>
      </c>
      <c r="P44" s="31"/>
      <c r="Q44" s="41"/>
      <c r="R44" s="41"/>
      <c r="S44" s="41"/>
      <c r="T44" s="41"/>
      <c r="U44" s="41"/>
      <c r="V44" s="42">
        <v>32</v>
      </c>
      <c r="W44" s="42">
        <v>7</v>
      </c>
      <c r="X44" s="41"/>
      <c r="Y44" s="41"/>
      <c r="Z44" s="41"/>
      <c r="AA44" s="41"/>
      <c r="AB44" s="41"/>
      <c r="AC44" s="41"/>
      <c r="AD44" s="41"/>
      <c r="AE44" s="41"/>
      <c r="AF44" s="40"/>
      <c r="AM44" s="4"/>
      <c r="AN44" s="4"/>
      <c r="AO44" s="4"/>
      <c r="BH44" s="4"/>
      <c r="BI44" s="4"/>
      <c r="BJ44" s="4"/>
      <c r="CC44" s="4"/>
      <c r="CD44" s="4"/>
      <c r="CE44" s="4"/>
      <c r="CX44" s="4"/>
      <c r="CY44" s="4"/>
      <c r="CZ44" s="4"/>
      <c r="DS44" s="4"/>
      <c r="DT44" s="4"/>
      <c r="DU44" s="4"/>
      <c r="EN44" s="4"/>
      <c r="EO44" s="4"/>
      <c r="EP44" s="4"/>
      <c r="FI44" s="4"/>
      <c r="FJ44" s="4"/>
      <c r="FK44" s="4"/>
    </row>
    <row r="45" spans="1:167" s="2" customFormat="1" ht="12.75" customHeight="1">
      <c r="A45" s="5">
        <v>0.77083333333333004</v>
      </c>
      <c r="B45" s="40"/>
      <c r="C45" s="41"/>
      <c r="D45" s="41"/>
      <c r="E45" s="41"/>
      <c r="F45" s="41"/>
      <c r="G45" s="41"/>
      <c r="H45" s="41"/>
      <c r="I45" s="41"/>
      <c r="J45" s="41"/>
      <c r="K45" s="41"/>
      <c r="L45" s="41"/>
      <c r="M45" s="41"/>
      <c r="N45" s="41"/>
      <c r="O45" s="41"/>
      <c r="P45" s="31"/>
      <c r="Q45" s="41"/>
      <c r="R45" s="41"/>
      <c r="S45" s="41"/>
      <c r="T45" s="41"/>
      <c r="U45" s="41"/>
      <c r="V45" s="41"/>
      <c r="W45" s="41"/>
      <c r="X45" s="41"/>
      <c r="Y45" s="41"/>
      <c r="Z45" s="41"/>
      <c r="AA45" s="41"/>
      <c r="AB45" s="41"/>
      <c r="AC45" s="41"/>
      <c r="AD45" s="41"/>
      <c r="AE45" s="41"/>
      <c r="AF45" s="40"/>
      <c r="AM45" s="4"/>
      <c r="AN45" s="4"/>
      <c r="AO45" s="4"/>
      <c r="BH45" s="4"/>
      <c r="BI45" s="4"/>
      <c r="BJ45" s="4"/>
      <c r="CC45" s="4"/>
      <c r="CD45" s="4"/>
      <c r="CE45" s="4"/>
      <c r="CX45" s="4"/>
      <c r="CY45" s="4"/>
      <c r="CZ45" s="4"/>
      <c r="DS45" s="4"/>
      <c r="DT45" s="4"/>
      <c r="DU45" s="4"/>
      <c r="EN45" s="4"/>
      <c r="EO45" s="4"/>
      <c r="EP45" s="4"/>
      <c r="FI45" s="4"/>
      <c r="FJ45" s="4"/>
      <c r="FK45" s="4"/>
    </row>
    <row r="46" spans="1:167" s="2" customFormat="1" ht="12.75" customHeight="1">
      <c r="A46" s="5">
        <v>0.781249999999996</v>
      </c>
      <c r="B46" s="40"/>
      <c r="C46" s="41"/>
      <c r="D46" s="41"/>
      <c r="E46" s="41"/>
      <c r="F46" s="41"/>
      <c r="G46" s="41"/>
      <c r="H46" s="41"/>
      <c r="I46" s="41"/>
      <c r="J46" s="41"/>
      <c r="K46" s="41"/>
      <c r="L46" s="41"/>
      <c r="M46" s="41"/>
      <c r="N46" s="41"/>
      <c r="O46" s="41"/>
      <c r="P46" s="31"/>
      <c r="Q46" s="41"/>
      <c r="R46" s="41"/>
      <c r="S46" s="41"/>
      <c r="T46" s="41"/>
      <c r="U46" s="41"/>
      <c r="V46" s="41"/>
      <c r="W46" s="41"/>
      <c r="X46" s="41"/>
      <c r="Y46" s="41"/>
      <c r="Z46" s="41"/>
      <c r="AA46" s="41"/>
      <c r="AB46" s="41"/>
      <c r="AC46" s="41"/>
      <c r="AD46" s="41"/>
      <c r="AE46" s="41"/>
      <c r="AF46" s="40"/>
      <c r="AM46" s="4"/>
      <c r="AN46" s="4"/>
      <c r="AO46" s="4"/>
      <c r="BH46" s="4"/>
      <c r="BI46" s="4"/>
      <c r="BJ46" s="4"/>
      <c r="CC46" s="4"/>
      <c r="CD46" s="4"/>
      <c r="CE46" s="4"/>
      <c r="CX46" s="4"/>
      <c r="CY46" s="4"/>
      <c r="CZ46" s="4"/>
      <c r="DS46" s="4"/>
      <c r="DT46" s="4"/>
      <c r="DU46" s="4"/>
      <c r="EN46" s="4"/>
      <c r="EO46" s="4"/>
      <c r="EP46" s="4"/>
      <c r="FI46" s="4"/>
      <c r="FJ46" s="4"/>
      <c r="FK46" s="4"/>
    </row>
    <row r="47" spans="1:167" s="2" customFormat="1" ht="12.75" customHeight="1">
      <c r="A47" s="5">
        <v>0.79166666666666197</v>
      </c>
      <c r="B47" s="40"/>
      <c r="C47" s="41"/>
      <c r="D47" s="41"/>
      <c r="E47" s="41"/>
      <c r="F47" s="41"/>
      <c r="G47" s="41"/>
      <c r="H47" s="41"/>
      <c r="I47" s="41"/>
      <c r="J47" s="41"/>
      <c r="K47" s="41"/>
      <c r="L47" s="41"/>
      <c r="M47" s="41"/>
      <c r="N47" s="41"/>
      <c r="O47" s="41"/>
      <c r="P47" s="31"/>
      <c r="Q47" s="41"/>
      <c r="R47" s="41"/>
      <c r="S47" s="41"/>
      <c r="T47" s="41"/>
      <c r="U47" s="41"/>
      <c r="V47" s="41"/>
      <c r="W47" s="134" t="s">
        <v>121</v>
      </c>
      <c r="X47" s="134" t="s">
        <v>121</v>
      </c>
      <c r="Y47" s="41"/>
      <c r="Z47" s="41"/>
      <c r="AA47" s="41"/>
      <c r="AB47" s="41"/>
      <c r="AC47" s="41"/>
      <c r="AD47" s="41"/>
      <c r="AE47" s="41"/>
      <c r="AF47" s="40"/>
      <c r="AM47" s="4"/>
      <c r="AN47" s="4"/>
      <c r="AO47" s="4"/>
      <c r="BH47" s="4"/>
      <c r="BI47" s="4"/>
      <c r="BJ47" s="4"/>
      <c r="CC47" s="4"/>
      <c r="CD47" s="4"/>
      <c r="CE47" s="4"/>
      <c r="CX47" s="4"/>
      <c r="CY47" s="4"/>
      <c r="CZ47" s="4"/>
      <c r="DS47" s="4"/>
      <c r="DT47" s="4"/>
      <c r="DU47" s="4"/>
      <c r="EN47" s="4"/>
      <c r="EO47" s="4"/>
      <c r="EP47" s="4"/>
      <c r="FI47" s="4"/>
      <c r="FJ47" s="4"/>
      <c r="FK47" s="4"/>
    </row>
    <row r="48" spans="1:167" s="2" customFormat="1" ht="12.75" customHeight="1">
      <c r="A48" s="5">
        <v>0.80208333333332804</v>
      </c>
      <c r="B48" s="40"/>
      <c r="C48" s="41"/>
      <c r="D48" s="41"/>
      <c r="E48" s="41"/>
      <c r="F48" s="41"/>
      <c r="G48" s="41"/>
      <c r="H48" s="41"/>
      <c r="I48" s="41"/>
      <c r="J48" s="41"/>
      <c r="K48" s="41"/>
      <c r="L48" s="41"/>
      <c r="M48" s="41"/>
      <c r="N48" s="41"/>
      <c r="O48" s="41"/>
      <c r="P48" s="31"/>
      <c r="Q48" s="41"/>
      <c r="R48" s="41"/>
      <c r="S48" s="41"/>
      <c r="T48" s="41"/>
      <c r="U48" s="41"/>
      <c r="V48" s="41"/>
      <c r="W48" s="41"/>
      <c r="X48" s="134" t="s">
        <v>121</v>
      </c>
      <c r="Y48" s="41"/>
      <c r="Z48" s="41"/>
      <c r="AA48" s="41"/>
      <c r="AB48" s="41"/>
      <c r="AC48" s="41"/>
      <c r="AD48" s="41"/>
      <c r="AE48" s="41"/>
      <c r="AF48" s="40"/>
      <c r="AM48" s="4"/>
      <c r="AN48" s="4"/>
      <c r="AO48" s="4"/>
      <c r="BH48" s="4"/>
      <c r="BI48" s="4"/>
      <c r="BJ48" s="4"/>
      <c r="CC48" s="4"/>
      <c r="CD48" s="4"/>
      <c r="CE48" s="4"/>
      <c r="CX48" s="4"/>
      <c r="CY48" s="4"/>
      <c r="CZ48" s="4"/>
      <c r="DS48" s="4"/>
      <c r="DT48" s="4"/>
      <c r="DU48" s="4"/>
      <c r="EN48" s="4"/>
      <c r="EO48" s="4"/>
      <c r="EP48" s="4"/>
      <c r="FI48" s="4"/>
      <c r="FJ48" s="4"/>
      <c r="FK48" s="4"/>
    </row>
    <row r="49" spans="1:167" s="2" customFormat="1" ht="12.75" customHeight="1">
      <c r="A49" s="5">
        <v>0.812499999999994</v>
      </c>
      <c r="B49" s="40"/>
      <c r="C49" s="41"/>
      <c r="D49" s="41"/>
      <c r="E49" s="41"/>
      <c r="F49" s="41"/>
      <c r="G49" s="41"/>
      <c r="H49" s="41"/>
      <c r="I49" s="41"/>
      <c r="J49" s="41"/>
      <c r="K49" s="41"/>
      <c r="L49" s="41"/>
      <c r="M49" s="41"/>
      <c r="N49" s="41"/>
      <c r="O49" s="41"/>
      <c r="P49" s="31"/>
      <c r="Q49" s="41"/>
      <c r="R49" s="41"/>
      <c r="S49" s="41"/>
      <c r="T49" s="41"/>
      <c r="U49" s="41"/>
      <c r="V49" s="41"/>
      <c r="W49" s="41"/>
      <c r="X49" s="41"/>
      <c r="Y49" s="41"/>
      <c r="Z49" s="41"/>
      <c r="AA49" s="41"/>
      <c r="AB49" s="41"/>
      <c r="AC49" s="41"/>
      <c r="AD49" s="41"/>
      <c r="AE49" s="41"/>
      <c r="AF49" s="40"/>
      <c r="AM49" s="4"/>
      <c r="AN49" s="4"/>
      <c r="AO49" s="4"/>
      <c r="BH49" s="4"/>
      <c r="BI49" s="4"/>
      <c r="BJ49" s="4"/>
      <c r="CC49" s="4"/>
      <c r="CD49" s="4"/>
      <c r="CE49" s="4"/>
      <c r="CX49" s="4"/>
      <c r="CY49" s="4"/>
      <c r="CZ49" s="4"/>
      <c r="DS49" s="4"/>
      <c r="DT49" s="4"/>
      <c r="DU49" s="4"/>
      <c r="EN49" s="4"/>
      <c r="EO49" s="4"/>
      <c r="EP49" s="4"/>
      <c r="FI49" s="4"/>
      <c r="FJ49" s="4"/>
      <c r="FK49" s="4"/>
    </row>
    <row r="50" spans="1:167" s="2" customFormat="1" ht="12.75" customHeight="1">
      <c r="A50" s="5">
        <v>0.82291666666665997</v>
      </c>
      <c r="B50" s="40"/>
      <c r="C50" s="41"/>
      <c r="D50" s="41"/>
      <c r="E50" s="41"/>
      <c r="F50" s="41"/>
      <c r="G50" s="41"/>
      <c r="H50" s="41"/>
      <c r="I50" s="41"/>
      <c r="J50" s="41"/>
      <c r="K50" s="41"/>
      <c r="L50" s="41"/>
      <c r="M50" s="41"/>
      <c r="N50" s="41"/>
      <c r="O50" s="41"/>
      <c r="P50" s="31"/>
      <c r="Q50" s="41"/>
      <c r="R50" s="41"/>
      <c r="S50" s="41"/>
      <c r="T50" s="41"/>
      <c r="U50" s="41"/>
      <c r="V50" s="41"/>
      <c r="W50" s="41"/>
      <c r="X50" s="41"/>
      <c r="Y50" s="41"/>
      <c r="Z50" s="41"/>
      <c r="AA50" s="41"/>
      <c r="AB50" s="41"/>
      <c r="AC50" s="41"/>
      <c r="AD50" s="41"/>
      <c r="AE50" s="41"/>
      <c r="AF50" s="40"/>
      <c r="AM50" s="4"/>
      <c r="AN50" s="4"/>
      <c r="AO50" s="4"/>
      <c r="BH50" s="4"/>
      <c r="BI50" s="4"/>
      <c r="BJ50" s="4"/>
      <c r="CC50" s="4"/>
      <c r="CD50" s="4"/>
      <c r="CE50" s="4"/>
      <c r="CX50" s="4"/>
      <c r="CY50" s="4"/>
      <c r="CZ50" s="4"/>
      <c r="DS50" s="4"/>
      <c r="DT50" s="4"/>
      <c r="DU50" s="4"/>
      <c r="EN50" s="4"/>
      <c r="EO50" s="4"/>
      <c r="EP50" s="4"/>
      <c r="FI50" s="4"/>
      <c r="FJ50" s="4"/>
      <c r="FK50" s="4"/>
    </row>
    <row r="51" spans="1:167" s="2" customFormat="1" ht="13.5" thickBot="1">
      <c r="A51" s="5">
        <v>0.83333333333332604</v>
      </c>
      <c r="B51" s="23"/>
      <c r="C51" s="27"/>
      <c r="D51" s="27"/>
      <c r="E51" s="27"/>
      <c r="F51" s="27"/>
      <c r="G51" s="27"/>
      <c r="H51" s="27"/>
      <c r="I51" s="27"/>
      <c r="J51" s="27"/>
      <c r="K51" s="27"/>
      <c r="L51" s="27"/>
      <c r="M51" s="27"/>
      <c r="N51" s="27"/>
      <c r="O51" s="27"/>
      <c r="P51" s="22"/>
      <c r="Q51" s="27"/>
      <c r="R51" s="27"/>
      <c r="S51" s="27"/>
      <c r="T51" s="27"/>
      <c r="U51" s="27"/>
      <c r="V51" s="135" t="s">
        <v>121</v>
      </c>
      <c r="W51" s="27"/>
      <c r="X51" s="27"/>
      <c r="Y51" s="27"/>
      <c r="Z51" s="27"/>
      <c r="AA51" s="27"/>
      <c r="AB51" s="27"/>
      <c r="AC51" s="27"/>
      <c r="AD51" s="27"/>
      <c r="AE51" s="27"/>
      <c r="AF51" s="23"/>
      <c r="AM51" s="4"/>
      <c r="AN51" s="4"/>
      <c r="AO51" s="4"/>
      <c r="BH51" s="4"/>
      <c r="BI51" s="4"/>
      <c r="BJ51" s="4"/>
      <c r="CC51" s="4"/>
      <c r="CD51" s="4"/>
      <c r="CE51" s="4"/>
      <c r="CX51" s="4"/>
      <c r="CY51" s="4"/>
      <c r="CZ51" s="4"/>
      <c r="DS51" s="4"/>
      <c r="DT51" s="4"/>
      <c r="DU51" s="4"/>
      <c r="EN51" s="4"/>
      <c r="EO51" s="4"/>
      <c r="EP51" s="4"/>
      <c r="FI51" s="4"/>
      <c r="FJ51" s="4"/>
      <c r="FK51" s="4"/>
    </row>
    <row r="52" spans="1:167"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row>
    <row r="53" spans="1:167"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row>
    <row r="54" spans="1:167"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c r="AF54" s="7"/>
    </row>
    <row r="55" spans="1:167" s="2" customFormat="1">
      <c r="A55" s="7"/>
      <c r="B55" s="11"/>
      <c r="I55" s="7"/>
      <c r="J55" s="7"/>
      <c r="K55" s="7"/>
      <c r="L55" s="7"/>
      <c r="M55" s="7"/>
      <c r="N55" s="7"/>
      <c r="O55" s="7"/>
      <c r="P55" s="7"/>
      <c r="Q55" s="7"/>
      <c r="R55" s="7"/>
      <c r="S55" s="7"/>
      <c r="T55" s="7"/>
      <c r="U55" s="7"/>
      <c r="V55" s="7"/>
      <c r="W55" s="7"/>
      <c r="X55" s="7"/>
      <c r="Y55" s="7"/>
      <c r="Z55" s="7"/>
      <c r="AA55" s="7"/>
      <c r="AB55" s="7"/>
      <c r="AC55" s="7"/>
      <c r="AD55" s="7"/>
      <c r="AE55" s="7"/>
      <c r="AF55" s="7"/>
    </row>
    <row r="56" spans="1:167"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c r="AF56" s="7"/>
    </row>
    <row r="57" spans="1:167"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row>
    <row r="58" spans="1:167"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row>
    <row r="59" spans="1:167"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167"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row>
    <row r="61" spans="1:167"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167"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167"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row>
    <row r="64" spans="1:167"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row>
    <row r="65" spans="1:32"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row>
    <row r="70" spans="1:32"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row>
    <row r="71" spans="1:32"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row>
    <row r="72" spans="1:32"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row>
    <row r="73" spans="1:32"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row>
    <row r="74" spans="1:32"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row>
    <row r="75" spans="1:32"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row>
    <row r="76" spans="1:32"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row>
    <row r="77" spans="1:32"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row>
    <row r="78" spans="1:32"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row>
    <row r="79" spans="1:32"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row>
    <row r="80" spans="1:32"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row>
    <row r="81" spans="1:32"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row>
    <row r="82" spans="1:32"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row>
    <row r="83" spans="1:32"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row>
    <row r="84" spans="1:32"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row>
    <row r="86" spans="1:32"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row>
    <row r="87" spans="1:32"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row>
    <row r="88" spans="1:32"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row>
    <row r="89" spans="1:32"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row>
    <row r="90" spans="1:32"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row>
    <row r="91" spans="1:32"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row>
    <row r="92" spans="1:32"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row>
    <row r="93" spans="1:32"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row>
    <row r="94" spans="1:32"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row>
    <row r="95" spans="1:32"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row>
    <row r="96" spans="1:32"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row>
    <row r="97" spans="1:32"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row>
    <row r="98" spans="1:32"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row>
    <row r="100" spans="1:32"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row>
    <row r="101" spans="1:32"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row>
    <row r="102" spans="1:32"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row>
    <row r="103" spans="1:32"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row>
    <row r="104" spans="1:32"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row>
    <row r="105" spans="1:32"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row>
    <row r="106" spans="1:32"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row>
    <row r="107" spans="1:32"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row>
    <row r="108" spans="1:32"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row>
    <row r="110" spans="1:32"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row>
    <row r="111" spans="1:32"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row>
    <row r="112" spans="1:32"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row>
    <row r="113" spans="1:32"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row>
    <row r="114" spans="1:32"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row>
    <row r="115" spans="1:32"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row>
    <row r="116" spans="1:32"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row>
    <row r="117" spans="1:32"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row>
    <row r="118" spans="1:32"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row>
    <row r="119" spans="1:32"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row>
    <row r="120" spans="1:32"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row>
    <row r="121" spans="1:32"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row>
    <row r="122" spans="1:32"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row>
    <row r="123" spans="1:32"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row>
    <row r="124" spans="1:32"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sheetData>
  <sheetProtection sheet="1" formatCells="0" insertHyperlinks="0"/>
  <customSheetViews>
    <customSheetView guid="{9898321C-5773-4C97-A5B9-E49A60561EDA}" showRuler="0">
      <pane xSplit="1" ySplit="2" topLeftCell="B3" activePane="bottomRight" state="frozenSplit"/>
      <selection pane="bottomRight" activeCell="O29" sqref="O29"/>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1"/>
      <headerFooter alignWithMargins="0"/>
    </customSheetView>
    <customSheetView guid="{F1719629-EC13-44D1-9FC6-57123ECFF61A}" showRuler="0">
      <pane xSplit="1" ySplit="2" topLeftCell="B3" activePane="bottomRight" state="frozenSplit"/>
      <selection pane="bottomRight" activeCell="O29" sqref="O29"/>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2"/>
      <headerFooter alignWithMargins="0"/>
    </customSheetView>
  </customSheetViews>
  <mergeCells count="9">
    <mergeCell ref="B1:AF1"/>
    <mergeCell ref="AK20:AN20"/>
    <mergeCell ref="AR20:AU20"/>
    <mergeCell ref="K56:T56"/>
    <mergeCell ref="M54:O54"/>
    <mergeCell ref="K54:L54"/>
    <mergeCell ref="AI5:AV16"/>
    <mergeCell ref="AI24:AJ24"/>
    <mergeCell ref="AI18:AJ18"/>
  </mergeCells>
  <phoneticPr fontId="3" type="noConversion"/>
  <conditionalFormatting sqref="I25:I51 P3:P30 H17:H51 B3:G51 I17:I23 J43:K51 K3:K42 J17:J42 L3:M51 P32:P42 Q3:R42 N3:O42 N43:R51 H3:J16 S3:AF51">
    <cfRule type="cellIs" priority="1" stopIfTrue="1" operator="notEqual">
      <formula>0</formula>
    </cfRule>
    <cfRule type="expression" dxfId="33" priority="2" stopIfTrue="1">
      <formula>OR(WEEKDAY(B$2)=1,WEEKDAY(B$2)=7)</formula>
    </cfRule>
    <cfRule type="expression" dxfId="32" priority="3" stopIfTrue="1">
      <formula>B$2=TODAY()</formula>
    </cfRule>
  </conditionalFormatting>
  <conditionalFormatting sqref="P31">
    <cfRule type="cellIs" priority="4" stopIfTrue="1" operator="notEqual">
      <formula>0</formula>
    </cfRule>
    <cfRule type="expression" dxfId="31" priority="5" stopIfTrue="1">
      <formula>OR(WEEKDAY(I$2)=1,WEEKDAY(I$2)=7)</formula>
    </cfRule>
    <cfRule type="expression" dxfId="30" priority="6" stopIfTrue="1">
      <formula>I$2=TODAY()</formula>
    </cfRule>
  </conditionalFormatting>
  <conditionalFormatting sqref="I24">
    <cfRule type="cellIs" priority="7" stopIfTrue="1" operator="notEqual">
      <formula>0</formula>
    </cfRule>
    <cfRule type="expression" dxfId="29" priority="8" stopIfTrue="1">
      <formula>OR(WEEKDAY(P$2)=1,WEEKDAY(P$2)=7)</formula>
    </cfRule>
    <cfRule type="expression" dxfId="28" priority="9" stopIfTrue="1">
      <formula>P$2=TODAY()</formula>
    </cfRule>
  </conditionalFormatting>
  <conditionalFormatting sqref="B2:AF2">
    <cfRule type="cellIs" dxfId="27" priority="10" stopIfTrue="1" operator="equal">
      <formula>TODAY()</formula>
    </cfRule>
  </conditionalFormatting>
  <hyperlinks>
    <hyperlink ref="G27" r:id="rId3" display="\\risintra-dept\dept\AFA\CAL\3000_GAL\3400_ESQUADRILHAS\3490_COMUM\CMDT_ESQLHA_ADJ\GW\06NOV2017.pdf"/>
    <hyperlink ref="U9" r:id="rId4" display="\\risintra-dept\dept\AFA\CAL\3000_GAL\3400_ESQUADRILHAS\3490_COMUM\CMDT_ESQLHA_ADJ\GW\20NOV2017.pdf"/>
    <hyperlink ref="J41" r:id="rId5"/>
    <hyperlink ref="Q41" r:id="rId6"/>
    <hyperlink ref="V40" r:id="rId7"/>
    <hyperlink ref="V9" r:id="rId8"/>
    <hyperlink ref="Q7" r:id="rId9" display="\\risintra-dept\dept\AFA\CAL\3000_GAL\3400_ESQUADRILHAS\3490_COMUM\CMDT_ESQLHA_ADJ\GW\NSI 2903.pdf"/>
    <hyperlink ref="V51" r:id="rId10"/>
    <hyperlink ref="W47" r:id="rId11"/>
    <hyperlink ref="W35" r:id="rId12"/>
    <hyperlink ref="X47" r:id="rId13"/>
    <hyperlink ref="X48" r:id="rId14"/>
    <hyperlink ref="AB41" r:id="rId15"/>
  </hyperlinks>
  <pageMargins left="0.75" right="0.75" top="1" bottom="1" header="0.5" footer="0.5"/>
  <pageSetup paperSize="9" scale="79" orientation="portrait" horizontalDpi="200" verticalDpi="200" r:id="rId16"/>
  <headerFooter alignWithMargins="0"/>
  <rowBreaks count="1" manualBreakCount="1">
    <brk id="51" max="16383" man="1"/>
  </rowBreaks>
  <colBreaks count="1" manualBreakCount="1">
    <brk id="32" max="1048575" man="1"/>
  </colBreaks>
  <drawing r:id="rId17"/>
  <legacyDrawing r:id="rId18"/>
  <mc:AlternateContent xmlns:mc="http://schemas.openxmlformats.org/markup-compatibility/2006">
    <mc:Choice Requires="x14">
      <controls>
        <mc:AlternateContent xmlns:mc="http://schemas.openxmlformats.org/markup-compatibility/2006">
          <mc:Choice Requires="x14">
            <control shapeId="61441" r:id="rId19" name="Button 1">
              <controlPr defaultSize="0" print="0" autoFill="0" autoPict="0" macro="[0]!procurar">
                <anchor moveWithCells="1" sizeWithCells="1">
                  <from>
                    <xdr:col>36</xdr:col>
                    <xdr:colOff>28575</xdr:colOff>
                    <xdr:row>31</xdr:row>
                    <xdr:rowOff>76200</xdr:rowOff>
                  </from>
                  <to>
                    <xdr:col>45</xdr:col>
                    <xdr:colOff>66675</xdr:colOff>
                    <xdr:row>35</xdr:row>
                    <xdr:rowOff>0</xdr:rowOff>
                  </to>
                </anchor>
              </controlPr>
            </control>
          </mc:Choice>
        </mc:AlternateContent>
      </controls>
    </mc:Choice>
  </mc:AlternateConten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5">
    <tabColor indexed="11"/>
  </sheetPr>
  <dimension ref="A1:FK798"/>
  <sheetViews>
    <sheetView zoomScaleNormal="100" workbookViewId="0">
      <pane xSplit="1" ySplit="2" topLeftCell="B3" activePane="bottomRight" state="frozenSplit"/>
      <selection activeCell="G23" sqref="G23"/>
      <selection pane="topRight" activeCell="G23" sqref="G23"/>
      <selection pane="bottomLeft" activeCell="G23" sqref="G23"/>
      <selection pane="bottomRight" activeCell="AH52" sqref="AH52"/>
    </sheetView>
  </sheetViews>
  <sheetFormatPr defaultColWidth="3.28515625" defaultRowHeight="12.75"/>
  <cols>
    <col min="1" max="1" width="6.85546875" style="7" customWidth="1"/>
    <col min="2" max="2" width="3.28515625" style="11"/>
    <col min="3" max="18" width="3.28515625" style="7"/>
    <col min="19" max="19" width="4" style="7" bestFit="1" customWidth="1"/>
    <col min="20" max="33" width="3.28515625" style="7"/>
    <col min="34" max="34" width="3.28515625" style="7" customWidth="1"/>
    <col min="35" max="16384" width="3.28515625" style="7"/>
  </cols>
  <sheetData>
    <row r="1" spans="1:167" s="2" customFormat="1" ht="13.5" thickBot="1">
      <c r="A1" s="1">
        <v>2017</v>
      </c>
      <c r="B1" s="678" t="str">
        <f ca="1">LEFT(RIGHT(CELL("filename",D9),LEN(CELL("filename",D9))-FIND("]",CELL("filename",D9))),MIN(FIND({1;2;3;4;5;6;7;8;9;0},RIGHT(CELL("filename",D9),LEN(CELL("filename",D9))-FIND("]",CELL("filename",D9)))&amp;1234567890))-1)</f>
        <v>Outubro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2" t="str">
        <f ca="1">IF($B$1="Janeiro",1,IF($B$1="Fevereiro",2,IF($B$1="Março",3,IF($B$1="Abril",4,IF($B$1="Maio",5,IF($B$1="Junho",6,""))))))</f>
        <v/>
      </c>
      <c r="AH1" s="2">
        <f ca="1">IF($B$1="Julho",7,IF($B$1="Agosto",8,IF($B$1="Setembro",9,IF($B$1="Outubro",10,IF($B$1="Novembro",11,IF($B$1="Dezembro",12,""))))))</f>
        <v>10</v>
      </c>
    </row>
    <row r="2" spans="1:167" s="2" customFormat="1" ht="13.5" thickBot="1">
      <c r="A2" s="1" t="str">
        <f ca="1">CONCATENATE(AG1,AH1)</f>
        <v>10</v>
      </c>
      <c r="B2" s="10">
        <f ca="1">DATE($A$1,$A$2,1)</f>
        <v>43009</v>
      </c>
      <c r="C2" s="10">
        <f t="shared" ref="C2:AE2" ca="1" si="0">B2+1</f>
        <v>43010</v>
      </c>
      <c r="D2" s="10">
        <f t="shared" ca="1" si="0"/>
        <v>43011</v>
      </c>
      <c r="E2" s="10">
        <f t="shared" ca="1" si="0"/>
        <v>43012</v>
      </c>
      <c r="F2" s="10">
        <f t="shared" ca="1" si="0"/>
        <v>43013</v>
      </c>
      <c r="G2" s="10">
        <f t="shared" ca="1" si="0"/>
        <v>43014</v>
      </c>
      <c r="H2" s="10">
        <f t="shared" ca="1" si="0"/>
        <v>43015</v>
      </c>
      <c r="I2" s="10">
        <f t="shared" ca="1" si="0"/>
        <v>43016</v>
      </c>
      <c r="J2" s="10">
        <f t="shared" ca="1" si="0"/>
        <v>43017</v>
      </c>
      <c r="K2" s="10">
        <f t="shared" ca="1" si="0"/>
        <v>43018</v>
      </c>
      <c r="L2" s="10">
        <f t="shared" ca="1" si="0"/>
        <v>43019</v>
      </c>
      <c r="M2" s="10">
        <f t="shared" ca="1" si="0"/>
        <v>43020</v>
      </c>
      <c r="N2" s="10">
        <f t="shared" ca="1" si="0"/>
        <v>43021</v>
      </c>
      <c r="O2" s="10">
        <f t="shared" ca="1" si="0"/>
        <v>43022</v>
      </c>
      <c r="P2" s="10">
        <f t="shared" ca="1" si="0"/>
        <v>43023</v>
      </c>
      <c r="Q2" s="10">
        <f t="shared" ca="1" si="0"/>
        <v>43024</v>
      </c>
      <c r="R2" s="10">
        <f t="shared" ca="1" si="0"/>
        <v>43025</v>
      </c>
      <c r="S2" s="10">
        <f t="shared" ca="1" si="0"/>
        <v>43026</v>
      </c>
      <c r="T2" s="10">
        <f t="shared" ca="1" si="0"/>
        <v>43027</v>
      </c>
      <c r="U2" s="10">
        <f t="shared" ca="1" si="0"/>
        <v>43028</v>
      </c>
      <c r="V2" s="10">
        <f t="shared" ca="1" si="0"/>
        <v>43029</v>
      </c>
      <c r="W2" s="10">
        <f t="shared" ca="1" si="0"/>
        <v>43030</v>
      </c>
      <c r="X2" s="10">
        <f t="shared" ca="1" si="0"/>
        <v>43031</v>
      </c>
      <c r="Y2" s="10">
        <f t="shared" ca="1" si="0"/>
        <v>43032</v>
      </c>
      <c r="Z2" s="10">
        <f t="shared" ca="1" si="0"/>
        <v>43033</v>
      </c>
      <c r="AA2" s="10">
        <f t="shared" ca="1" si="0"/>
        <v>43034</v>
      </c>
      <c r="AB2" s="10">
        <f t="shared" ca="1" si="0"/>
        <v>43035</v>
      </c>
      <c r="AC2" s="10">
        <f t="shared" ca="1" si="0"/>
        <v>43036</v>
      </c>
      <c r="AD2" s="10">
        <f t="shared" ca="1" si="0"/>
        <v>43037</v>
      </c>
      <c r="AE2" s="10">
        <f t="shared" ca="1" si="0"/>
        <v>43038</v>
      </c>
      <c r="AF2" s="10">
        <v>31</v>
      </c>
    </row>
    <row r="3" spans="1:167" s="2" customFormat="1">
      <c r="A3" s="3">
        <v>0.33333333333333331</v>
      </c>
      <c r="B3" s="25"/>
      <c r="C3" s="37" t="s">
        <v>121</v>
      </c>
      <c r="D3" s="25"/>
      <c r="E3" s="25"/>
      <c r="F3" s="17"/>
      <c r="G3" s="24"/>
      <c r="H3" s="24"/>
      <c r="I3" s="24"/>
      <c r="J3" s="24"/>
      <c r="K3" s="24"/>
      <c r="L3" s="30" t="s">
        <v>121</v>
      </c>
      <c r="M3" s="24"/>
      <c r="N3" s="24"/>
      <c r="O3" s="30" t="s">
        <v>121</v>
      </c>
      <c r="P3" s="30" t="s">
        <v>121</v>
      </c>
      <c r="Q3" s="24"/>
      <c r="R3" s="30">
        <v>4</v>
      </c>
      <c r="S3" s="24"/>
      <c r="T3" s="24"/>
      <c r="U3" s="24"/>
      <c r="V3" s="24"/>
      <c r="W3" s="24"/>
      <c r="X3" s="24"/>
      <c r="Y3" s="24"/>
      <c r="Z3" s="24"/>
      <c r="AA3" s="25"/>
      <c r="AB3" s="30">
        <v>6</v>
      </c>
      <c r="AC3" s="24"/>
      <c r="AD3" s="24"/>
      <c r="AE3" s="30">
        <v>2</v>
      </c>
      <c r="AF3" s="24"/>
      <c r="AM3" s="4"/>
      <c r="AN3" s="4"/>
      <c r="AO3" s="4"/>
      <c r="BH3" s="4"/>
      <c r="BI3" s="4"/>
      <c r="BJ3" s="4"/>
      <c r="CC3" s="4"/>
      <c r="CD3" s="4"/>
      <c r="CE3" s="4"/>
      <c r="CX3" s="4"/>
      <c r="CY3" s="4"/>
      <c r="CZ3" s="4"/>
      <c r="DS3" s="4"/>
      <c r="DT3" s="4"/>
      <c r="DU3" s="4"/>
      <c r="EN3" s="4"/>
      <c r="EO3" s="4"/>
      <c r="EP3" s="4"/>
      <c r="FI3" s="4"/>
      <c r="FJ3" s="4"/>
      <c r="FK3" s="4"/>
    </row>
    <row r="4" spans="1:167" s="2" customFormat="1">
      <c r="A4" s="5">
        <v>0.34375</v>
      </c>
      <c r="B4" s="25"/>
      <c r="C4" s="25"/>
      <c r="D4" s="25"/>
      <c r="E4" s="25"/>
      <c r="F4" s="19"/>
      <c r="G4" s="25"/>
      <c r="H4" s="25"/>
      <c r="I4" s="25"/>
      <c r="J4" s="25"/>
      <c r="K4" s="25"/>
      <c r="L4" s="25"/>
      <c r="M4" s="25"/>
      <c r="N4" s="25"/>
      <c r="O4" s="25"/>
      <c r="P4" s="18"/>
      <c r="Q4" s="25"/>
      <c r="R4" s="25"/>
      <c r="S4" s="25"/>
      <c r="T4" s="25"/>
      <c r="U4" s="25"/>
      <c r="V4" s="25"/>
      <c r="W4" s="25"/>
      <c r="X4" s="25"/>
      <c r="Y4" s="25"/>
      <c r="Z4" s="25"/>
      <c r="AA4" s="25"/>
      <c r="AB4" s="25"/>
      <c r="AC4" s="25"/>
      <c r="AD4" s="25"/>
      <c r="AE4" s="25"/>
      <c r="AF4" s="25"/>
      <c r="AM4" s="4"/>
      <c r="AN4" s="4"/>
      <c r="AO4" s="4"/>
      <c r="BH4" s="4"/>
      <c r="BI4" s="4"/>
      <c r="BJ4" s="4"/>
      <c r="CC4" s="4"/>
      <c r="CD4" s="4"/>
      <c r="CE4" s="4"/>
      <c r="CX4" s="4"/>
      <c r="CY4" s="4"/>
      <c r="CZ4" s="4"/>
      <c r="DS4" s="4"/>
      <c r="DT4" s="4"/>
      <c r="DU4" s="4"/>
      <c r="EN4" s="4"/>
      <c r="EO4" s="4"/>
      <c r="EP4" s="4"/>
      <c r="FI4" s="4"/>
      <c r="FJ4" s="4"/>
      <c r="FK4" s="4"/>
    </row>
    <row r="5" spans="1:167" s="2" customFormat="1" ht="12.75" customHeight="1">
      <c r="A5" s="5">
        <v>0.35416666666666669</v>
      </c>
      <c r="B5" s="25"/>
      <c r="C5" s="25"/>
      <c r="D5" s="25"/>
      <c r="E5" s="25"/>
      <c r="F5" s="19"/>
      <c r="G5" s="25"/>
      <c r="H5" s="25"/>
      <c r="I5" s="25"/>
      <c r="J5" s="25"/>
      <c r="K5" s="25"/>
      <c r="L5" s="25"/>
      <c r="M5" s="25"/>
      <c r="N5" s="25"/>
      <c r="O5" s="25"/>
      <c r="P5" s="18"/>
      <c r="Q5" s="25"/>
      <c r="R5" s="25"/>
      <c r="S5" s="25"/>
      <c r="T5" s="25"/>
      <c r="U5" s="25"/>
      <c r="V5" s="25"/>
      <c r="W5" s="25"/>
      <c r="X5" s="25"/>
      <c r="Y5" s="25"/>
      <c r="Z5" s="25"/>
      <c r="AA5" s="25"/>
      <c r="AB5" s="25"/>
      <c r="AC5" s="25"/>
      <c r="AD5" s="25"/>
      <c r="AE5" s="28">
        <v>1</v>
      </c>
      <c r="AF5" s="25"/>
      <c r="AI5" s="682" t="s">
        <v>117</v>
      </c>
      <c r="AJ5" s="682"/>
      <c r="AK5" s="682"/>
      <c r="AL5" s="682"/>
      <c r="AM5" s="682"/>
      <c r="AN5" s="682"/>
      <c r="AO5" s="682"/>
      <c r="AP5" s="682"/>
      <c r="AQ5" s="682"/>
      <c r="AR5" s="682"/>
      <c r="AS5" s="682"/>
      <c r="AT5" s="682"/>
      <c r="AU5" s="682"/>
      <c r="AV5" s="682"/>
      <c r="BH5" s="4"/>
      <c r="BI5" s="4"/>
      <c r="BJ5" s="4"/>
      <c r="CC5" s="4"/>
      <c r="CD5" s="4"/>
      <c r="CE5" s="4"/>
      <c r="CX5" s="4"/>
      <c r="CY5" s="4"/>
      <c r="CZ5" s="4"/>
      <c r="DS5" s="4"/>
      <c r="DT5" s="4"/>
      <c r="DU5" s="4"/>
      <c r="EN5" s="4"/>
      <c r="EO5" s="4"/>
      <c r="EP5" s="4"/>
      <c r="FI5" s="4"/>
      <c r="FJ5" s="4"/>
      <c r="FK5" s="4"/>
    </row>
    <row r="6" spans="1:167" s="2" customFormat="1">
      <c r="A6" s="5">
        <v>0.36458333333333331</v>
      </c>
      <c r="B6" s="25"/>
      <c r="C6" s="25"/>
      <c r="D6" s="25"/>
      <c r="E6" s="25"/>
      <c r="F6" s="19"/>
      <c r="G6" s="25"/>
      <c r="H6" s="25"/>
      <c r="I6" s="25"/>
      <c r="J6" s="25"/>
      <c r="K6" s="25"/>
      <c r="L6" s="25"/>
      <c r="M6" s="25"/>
      <c r="N6" s="25"/>
      <c r="O6" s="25"/>
      <c r="P6" s="18"/>
      <c r="Q6" s="25"/>
      <c r="R6" s="25"/>
      <c r="S6" s="25"/>
      <c r="T6" s="25"/>
      <c r="U6" s="25"/>
      <c r="V6" s="25"/>
      <c r="W6" s="25"/>
      <c r="X6" s="25"/>
      <c r="Y6" s="25"/>
      <c r="Z6" s="25"/>
      <c r="AA6" s="25"/>
      <c r="AB6" s="25"/>
      <c r="AC6" s="25"/>
      <c r="AD6" s="25"/>
      <c r="AE6" s="25"/>
      <c r="AF6" s="25"/>
      <c r="AI6" s="682"/>
      <c r="AJ6" s="682"/>
      <c r="AK6" s="682"/>
      <c r="AL6" s="682"/>
      <c r="AM6" s="682"/>
      <c r="AN6" s="682"/>
      <c r="AO6" s="682"/>
      <c r="AP6" s="682"/>
      <c r="AQ6" s="682"/>
      <c r="AR6" s="682"/>
      <c r="AS6" s="682"/>
      <c r="AT6" s="682"/>
      <c r="AU6" s="682"/>
      <c r="AV6" s="682"/>
      <c r="BH6" s="4"/>
      <c r="BI6" s="4"/>
      <c r="BJ6" s="4"/>
      <c r="CC6" s="4"/>
      <c r="CD6" s="4"/>
      <c r="CE6" s="4"/>
      <c r="CX6" s="4"/>
      <c r="CY6" s="4"/>
      <c r="CZ6" s="4"/>
      <c r="DS6" s="4"/>
      <c r="DT6" s="4"/>
      <c r="DU6" s="4"/>
      <c r="EN6" s="4"/>
      <c r="EO6" s="4"/>
      <c r="EP6" s="4"/>
      <c r="FI6" s="4"/>
      <c r="FJ6" s="4"/>
      <c r="FK6" s="4"/>
    </row>
    <row r="7" spans="1:167" s="2" customFormat="1">
      <c r="A7" s="5">
        <v>0.375</v>
      </c>
      <c r="B7" s="25"/>
      <c r="C7" s="25"/>
      <c r="D7" s="25"/>
      <c r="E7" s="25"/>
      <c r="F7" s="19"/>
      <c r="G7" s="25"/>
      <c r="H7" s="25"/>
      <c r="I7" s="25"/>
      <c r="J7" s="25"/>
      <c r="K7" s="25"/>
      <c r="L7" s="25"/>
      <c r="M7" s="25"/>
      <c r="N7" s="25"/>
      <c r="O7" s="25"/>
      <c r="P7" s="18"/>
      <c r="Q7" s="25"/>
      <c r="R7" s="25"/>
      <c r="S7" s="25"/>
      <c r="T7" s="25"/>
      <c r="U7" s="25"/>
      <c r="V7" s="25"/>
      <c r="W7" s="25"/>
      <c r="X7" s="25"/>
      <c r="Y7" s="28">
        <v>8</v>
      </c>
      <c r="Z7" s="25"/>
      <c r="AA7" s="25"/>
      <c r="AB7" s="25"/>
      <c r="AC7" s="25"/>
      <c r="AD7" s="25"/>
      <c r="AE7" s="25"/>
      <c r="AF7" s="25"/>
      <c r="AI7" s="682"/>
      <c r="AJ7" s="682"/>
      <c r="AK7" s="682"/>
      <c r="AL7" s="682"/>
      <c r="AM7" s="682"/>
      <c r="AN7" s="682"/>
      <c r="AO7" s="682"/>
      <c r="AP7" s="682"/>
      <c r="AQ7" s="682"/>
      <c r="AR7" s="682"/>
      <c r="AS7" s="682"/>
      <c r="AT7" s="682"/>
      <c r="AU7" s="682"/>
      <c r="AV7" s="682"/>
      <c r="BH7" s="4"/>
      <c r="BI7" s="4"/>
      <c r="BJ7" s="4"/>
      <c r="CC7" s="4"/>
      <c r="CD7" s="4"/>
      <c r="CE7" s="4"/>
      <c r="CX7" s="4"/>
      <c r="CY7" s="4"/>
      <c r="CZ7" s="4"/>
      <c r="DS7" s="4"/>
      <c r="DT7" s="4"/>
      <c r="DU7" s="4"/>
      <c r="EN7" s="4"/>
      <c r="EO7" s="4"/>
      <c r="EP7" s="4"/>
      <c r="FI7" s="4"/>
      <c r="FJ7" s="4"/>
      <c r="FK7" s="4"/>
    </row>
    <row r="8" spans="1:167" s="2" customFormat="1">
      <c r="A8" s="5">
        <v>0.38541666666666702</v>
      </c>
      <c r="B8" s="25"/>
      <c r="C8" s="25"/>
      <c r="D8" s="25"/>
      <c r="E8" s="25"/>
      <c r="F8" s="19"/>
      <c r="G8" s="25"/>
      <c r="H8" s="25"/>
      <c r="I8" s="25"/>
      <c r="J8" s="25"/>
      <c r="K8" s="25"/>
      <c r="L8" s="25"/>
      <c r="M8" s="25"/>
      <c r="N8" s="25"/>
      <c r="O8" s="25"/>
      <c r="P8" s="18"/>
      <c r="Q8" s="25"/>
      <c r="R8" s="25"/>
      <c r="S8" s="25"/>
      <c r="T8" s="25"/>
      <c r="U8" s="25"/>
      <c r="V8" s="25"/>
      <c r="W8" s="25"/>
      <c r="X8" s="25"/>
      <c r="Y8" s="25"/>
      <c r="Z8" s="25"/>
      <c r="AA8" s="25"/>
      <c r="AB8" s="25"/>
      <c r="AC8" s="25"/>
      <c r="AD8" s="25"/>
      <c r="AE8" s="25"/>
      <c r="AF8" s="25"/>
      <c r="AI8" s="682"/>
      <c r="AJ8" s="682"/>
      <c r="AK8" s="682"/>
      <c r="AL8" s="682"/>
      <c r="AM8" s="682"/>
      <c r="AN8" s="682"/>
      <c r="AO8" s="682"/>
      <c r="AP8" s="682"/>
      <c r="AQ8" s="682"/>
      <c r="AR8" s="682"/>
      <c r="AS8" s="682"/>
      <c r="AT8" s="682"/>
      <c r="AU8" s="682"/>
      <c r="AV8" s="682"/>
      <c r="BH8" s="4"/>
      <c r="BI8" s="4"/>
      <c r="BJ8" s="4"/>
      <c r="CC8" s="4"/>
      <c r="CD8" s="4"/>
      <c r="CE8" s="4"/>
      <c r="CX8" s="4"/>
      <c r="CY8" s="4"/>
      <c r="CZ8" s="4"/>
      <c r="DS8" s="4"/>
      <c r="DT8" s="4"/>
      <c r="DU8" s="4"/>
      <c r="EN8" s="4"/>
      <c r="EO8" s="4"/>
      <c r="EP8" s="4"/>
      <c r="FI8" s="4"/>
      <c r="FJ8" s="4"/>
      <c r="FK8" s="4"/>
    </row>
    <row r="9" spans="1:167" s="2" customFormat="1">
      <c r="A9" s="5">
        <v>0.39583333333333298</v>
      </c>
      <c r="B9" s="25"/>
      <c r="C9" s="25"/>
      <c r="D9" s="25"/>
      <c r="E9" s="25"/>
      <c r="F9" s="19"/>
      <c r="G9" s="25"/>
      <c r="H9" s="25"/>
      <c r="I9" s="25"/>
      <c r="J9" s="25"/>
      <c r="K9" s="25"/>
      <c r="L9" s="126"/>
      <c r="M9" s="25"/>
      <c r="N9" s="25"/>
      <c r="O9" s="25"/>
      <c r="P9" s="18"/>
      <c r="Q9" s="25"/>
      <c r="R9" s="25"/>
      <c r="S9" s="25"/>
      <c r="T9" s="25"/>
      <c r="U9" s="25"/>
      <c r="V9" s="25"/>
      <c r="W9" s="25"/>
      <c r="X9" s="25"/>
      <c r="Y9" s="25"/>
      <c r="Z9" s="25"/>
      <c r="AA9" s="25" t="s">
        <v>114</v>
      </c>
      <c r="AB9" s="25"/>
      <c r="AC9" s="25"/>
      <c r="AD9" s="25"/>
      <c r="AE9" s="25"/>
      <c r="AF9" s="25"/>
      <c r="AI9" s="682"/>
      <c r="AJ9" s="682"/>
      <c r="AK9" s="682"/>
      <c r="AL9" s="682"/>
      <c r="AM9" s="682"/>
      <c r="AN9" s="682"/>
      <c r="AO9" s="682"/>
      <c r="AP9" s="682"/>
      <c r="AQ9" s="682"/>
      <c r="AR9" s="682"/>
      <c r="AS9" s="682"/>
      <c r="AT9" s="682"/>
      <c r="AU9" s="682"/>
      <c r="AV9" s="682"/>
      <c r="BH9" s="4"/>
      <c r="BI9" s="4"/>
      <c r="BJ9" s="4"/>
      <c r="CC9" s="4"/>
      <c r="CD9" s="4"/>
      <c r="CE9" s="4"/>
      <c r="CX9" s="4"/>
      <c r="CY9" s="4"/>
      <c r="CZ9" s="4"/>
      <c r="DS9" s="4"/>
      <c r="DT9" s="4"/>
      <c r="DU9" s="4"/>
      <c r="EN9" s="4"/>
      <c r="EO9" s="4"/>
      <c r="EP9" s="4"/>
      <c r="FI9" s="4"/>
      <c r="FJ9" s="4"/>
      <c r="FK9" s="4"/>
    </row>
    <row r="10" spans="1:167" s="2" customFormat="1">
      <c r="A10" s="5">
        <v>0.40625</v>
      </c>
      <c r="B10" s="25"/>
      <c r="C10" s="25"/>
      <c r="D10" s="25"/>
      <c r="E10" s="25"/>
      <c r="F10" s="19"/>
      <c r="G10" s="25"/>
      <c r="H10" s="25"/>
      <c r="I10" s="25"/>
      <c r="J10" s="28">
        <v>2</v>
      </c>
      <c r="K10" s="25"/>
      <c r="L10" s="128"/>
      <c r="M10" s="25"/>
      <c r="N10" s="25"/>
      <c r="O10" s="25"/>
      <c r="P10" s="18"/>
      <c r="Q10" s="25"/>
      <c r="R10" s="25"/>
      <c r="S10" s="25"/>
      <c r="T10" s="25"/>
      <c r="U10" s="25"/>
      <c r="V10" s="25"/>
      <c r="W10" s="25"/>
      <c r="X10" s="25"/>
      <c r="Y10" s="25"/>
      <c r="Z10" s="25"/>
      <c r="AA10" s="25"/>
      <c r="AB10" s="25"/>
      <c r="AC10" s="25"/>
      <c r="AD10" s="25"/>
      <c r="AE10" s="25"/>
      <c r="AF10" s="25"/>
      <c r="AI10" s="682"/>
      <c r="AJ10" s="682"/>
      <c r="AK10" s="682"/>
      <c r="AL10" s="682"/>
      <c r="AM10" s="682"/>
      <c r="AN10" s="682"/>
      <c r="AO10" s="682"/>
      <c r="AP10" s="682"/>
      <c r="AQ10" s="682"/>
      <c r="AR10" s="682"/>
      <c r="AS10" s="682"/>
      <c r="AT10" s="682"/>
      <c r="AU10" s="682"/>
      <c r="AV10" s="682"/>
      <c r="BH10" s="4"/>
      <c r="BI10" s="4"/>
      <c r="BJ10" s="4"/>
      <c r="CC10" s="4"/>
      <c r="CD10" s="4"/>
      <c r="CE10" s="4"/>
      <c r="CX10" s="4"/>
      <c r="CY10" s="4"/>
      <c r="CZ10" s="4"/>
      <c r="DS10" s="4"/>
      <c r="DT10" s="4"/>
      <c r="DU10" s="4"/>
      <c r="EN10" s="4"/>
      <c r="EO10" s="4"/>
      <c r="EP10" s="4"/>
      <c r="FI10" s="4"/>
      <c r="FJ10" s="4"/>
      <c r="FK10" s="4"/>
    </row>
    <row r="11" spans="1:167" s="2" customFormat="1">
      <c r="A11" s="5">
        <v>0.41666666666666702</v>
      </c>
      <c r="B11" s="25"/>
      <c r="C11" s="25"/>
      <c r="D11" s="25"/>
      <c r="E11" s="25"/>
      <c r="F11" s="19"/>
      <c r="G11" s="25"/>
      <c r="H11" s="25"/>
      <c r="I11" s="25"/>
      <c r="J11" s="25"/>
      <c r="K11" s="25"/>
      <c r="L11" s="25"/>
      <c r="M11" s="25"/>
      <c r="N11" s="25"/>
      <c r="O11" s="25"/>
      <c r="P11" s="18"/>
      <c r="Q11" s="25"/>
      <c r="R11" s="25"/>
      <c r="S11" s="25"/>
      <c r="T11" s="25"/>
      <c r="U11" s="25"/>
      <c r="V11" s="25"/>
      <c r="W11" s="25"/>
      <c r="X11" s="25"/>
      <c r="Y11" s="25"/>
      <c r="Z11" s="25"/>
      <c r="AA11" s="25"/>
      <c r="AB11" s="25"/>
      <c r="AC11" s="25"/>
      <c r="AD11" s="25"/>
      <c r="AE11" s="25"/>
      <c r="AF11" s="25"/>
      <c r="AI11" s="682"/>
      <c r="AJ11" s="682"/>
      <c r="AK11" s="682"/>
      <c r="AL11" s="682"/>
      <c r="AM11" s="682"/>
      <c r="AN11" s="682"/>
      <c r="AO11" s="682"/>
      <c r="AP11" s="682"/>
      <c r="AQ11" s="682"/>
      <c r="AR11" s="682"/>
      <c r="AS11" s="682"/>
      <c r="AT11" s="682"/>
      <c r="AU11" s="682"/>
      <c r="AV11" s="682"/>
      <c r="BH11" s="4"/>
      <c r="BI11" s="4"/>
      <c r="BJ11" s="4"/>
      <c r="CC11" s="4"/>
      <c r="CD11" s="4"/>
      <c r="CE11" s="4"/>
      <c r="CX11" s="4"/>
      <c r="CY11" s="4"/>
      <c r="CZ11" s="4"/>
      <c r="DS11" s="4"/>
      <c r="DT11" s="4"/>
      <c r="DU11" s="4"/>
      <c r="EN11" s="4"/>
      <c r="EO11" s="4"/>
      <c r="EP11" s="4"/>
      <c r="FI11" s="4"/>
      <c r="FJ11" s="4"/>
      <c r="FK11" s="4"/>
    </row>
    <row r="12" spans="1:167" s="2" customFormat="1">
      <c r="A12" s="5">
        <v>0.42708333333333298</v>
      </c>
      <c r="B12" s="25"/>
      <c r="C12" s="25"/>
      <c r="D12" s="25"/>
      <c r="E12" s="25"/>
      <c r="F12" s="19"/>
      <c r="G12" s="25"/>
      <c r="H12" s="25"/>
      <c r="I12" s="25"/>
      <c r="J12" s="25"/>
      <c r="K12" s="25"/>
      <c r="L12" s="25"/>
      <c r="M12" s="25"/>
      <c r="N12" s="25"/>
      <c r="O12" s="25"/>
      <c r="P12" s="18"/>
      <c r="Q12" s="25"/>
      <c r="R12" s="25"/>
      <c r="S12" s="25"/>
      <c r="T12" s="25"/>
      <c r="U12" s="25"/>
      <c r="V12" s="25"/>
      <c r="W12" s="25"/>
      <c r="X12" s="25"/>
      <c r="Y12" s="25"/>
      <c r="Z12" s="25"/>
      <c r="AA12" s="25"/>
      <c r="AB12" s="18"/>
      <c r="AC12" s="25"/>
      <c r="AD12" s="25"/>
      <c r="AE12" s="25"/>
      <c r="AF12" s="25"/>
      <c r="AI12" s="682"/>
      <c r="AJ12" s="682"/>
      <c r="AK12" s="682"/>
      <c r="AL12" s="682"/>
      <c r="AM12" s="682"/>
      <c r="AN12" s="682"/>
      <c r="AO12" s="682"/>
      <c r="AP12" s="682"/>
      <c r="AQ12" s="682"/>
      <c r="AR12" s="682"/>
      <c r="AS12" s="682"/>
      <c r="AT12" s="682"/>
      <c r="AU12" s="682"/>
      <c r="AV12" s="682"/>
      <c r="BH12" s="4"/>
      <c r="BI12" s="4"/>
      <c r="BJ12" s="4"/>
      <c r="CC12" s="4"/>
      <c r="CD12" s="4"/>
      <c r="CE12" s="4"/>
      <c r="CX12" s="4"/>
      <c r="CY12" s="4"/>
      <c r="CZ12" s="4"/>
      <c r="DS12" s="4"/>
      <c r="DT12" s="4"/>
      <c r="DU12" s="4"/>
      <c r="EN12" s="4"/>
      <c r="EO12" s="4"/>
      <c r="EP12" s="4"/>
      <c r="FI12" s="4"/>
      <c r="FJ12" s="4"/>
      <c r="FK12" s="4"/>
    </row>
    <row r="13" spans="1:167" s="2" customFormat="1">
      <c r="A13" s="5">
        <v>0.4375</v>
      </c>
      <c r="B13" s="25"/>
      <c r="C13" s="25"/>
      <c r="D13" s="25"/>
      <c r="E13" s="25"/>
      <c r="F13" s="19"/>
      <c r="G13" s="25"/>
      <c r="H13" s="25"/>
      <c r="I13" s="25"/>
      <c r="J13" s="25"/>
      <c r="K13" s="25"/>
      <c r="L13" s="25"/>
      <c r="M13" s="28">
        <v>1</v>
      </c>
      <c r="N13" s="25"/>
      <c r="O13" s="25"/>
      <c r="P13" s="18"/>
      <c r="Q13" s="25"/>
      <c r="R13" s="25"/>
      <c r="S13" s="25"/>
      <c r="T13" s="25"/>
      <c r="U13" s="25"/>
      <c r="V13" s="25"/>
      <c r="W13" s="25"/>
      <c r="X13" s="25"/>
      <c r="Y13" s="25"/>
      <c r="Z13" s="25"/>
      <c r="AA13" s="25"/>
      <c r="AB13" s="18"/>
      <c r="AC13" s="25"/>
      <c r="AD13" s="25"/>
      <c r="AE13" s="28">
        <v>3</v>
      </c>
      <c r="AF13" s="25"/>
      <c r="AI13" s="682"/>
      <c r="AJ13" s="682"/>
      <c r="AK13" s="682"/>
      <c r="AL13" s="682"/>
      <c r="AM13" s="682"/>
      <c r="AN13" s="682"/>
      <c r="AO13" s="682"/>
      <c r="AP13" s="682"/>
      <c r="AQ13" s="682"/>
      <c r="AR13" s="682"/>
      <c r="AS13" s="682"/>
      <c r="AT13" s="682"/>
      <c r="AU13" s="682"/>
      <c r="AV13" s="682"/>
      <c r="BH13" s="4"/>
      <c r="BI13" s="4"/>
      <c r="BJ13" s="4"/>
      <c r="CC13" s="4"/>
      <c r="CD13" s="4"/>
      <c r="CE13" s="4"/>
      <c r="CX13" s="4"/>
      <c r="CY13" s="4"/>
      <c r="CZ13" s="4"/>
      <c r="DS13" s="4"/>
      <c r="DT13" s="4"/>
      <c r="DU13" s="4"/>
      <c r="EN13" s="4"/>
      <c r="EO13" s="4"/>
      <c r="EP13" s="4"/>
      <c r="FI13" s="4"/>
      <c r="FJ13" s="4"/>
      <c r="FK13" s="4"/>
    </row>
    <row r="14" spans="1:167" s="2" customFormat="1">
      <c r="A14" s="5">
        <v>0.44791666666666702</v>
      </c>
      <c r="B14" s="25"/>
      <c r="C14" s="25"/>
      <c r="D14" s="25"/>
      <c r="E14" s="25"/>
      <c r="F14" s="19"/>
      <c r="G14" s="25"/>
      <c r="H14" s="25"/>
      <c r="I14" s="25"/>
      <c r="J14" s="25"/>
      <c r="K14" s="25"/>
      <c r="L14" s="25"/>
      <c r="M14" s="25"/>
      <c r="N14" s="25"/>
      <c r="O14" s="25"/>
      <c r="P14" s="18"/>
      <c r="Q14" s="25"/>
      <c r="R14" s="25"/>
      <c r="S14" s="25"/>
      <c r="T14" s="25"/>
      <c r="U14" s="25"/>
      <c r="V14" s="25"/>
      <c r="W14" s="25"/>
      <c r="X14" s="25"/>
      <c r="Y14" s="25"/>
      <c r="Z14" s="25"/>
      <c r="AA14" s="25"/>
      <c r="AB14" s="18"/>
      <c r="AC14" s="25"/>
      <c r="AD14" s="25"/>
      <c r="AE14" s="25"/>
      <c r="AF14" s="25"/>
      <c r="AI14" s="682"/>
      <c r="AJ14" s="682"/>
      <c r="AK14" s="682"/>
      <c r="AL14" s="682"/>
      <c r="AM14" s="682"/>
      <c r="AN14" s="682"/>
      <c r="AO14" s="682"/>
      <c r="AP14" s="682"/>
      <c r="AQ14" s="682"/>
      <c r="AR14" s="682"/>
      <c r="AS14" s="682"/>
      <c r="AT14" s="682"/>
      <c r="AU14" s="682"/>
      <c r="AV14" s="682"/>
      <c r="BH14" s="4"/>
      <c r="BI14" s="4"/>
      <c r="BJ14" s="4"/>
      <c r="CC14" s="4"/>
      <c r="CD14" s="4"/>
      <c r="CE14" s="4"/>
      <c r="CX14" s="4"/>
      <c r="CY14" s="4"/>
      <c r="CZ14" s="4"/>
      <c r="DS14" s="4"/>
      <c r="DT14" s="4"/>
      <c r="DU14" s="4"/>
      <c r="EN14" s="4"/>
      <c r="EO14" s="4"/>
      <c r="EP14" s="4"/>
      <c r="FI14" s="4"/>
      <c r="FJ14" s="4"/>
      <c r="FK14" s="4"/>
    </row>
    <row r="15" spans="1:167" s="2" customFormat="1">
      <c r="A15" s="5">
        <v>0.45833333333333298</v>
      </c>
      <c r="B15" s="26"/>
      <c r="C15" s="26"/>
      <c r="D15" s="26"/>
      <c r="E15" s="26"/>
      <c r="F15" s="21"/>
      <c r="G15" s="26"/>
      <c r="H15" s="26"/>
      <c r="I15" s="26"/>
      <c r="J15" s="25"/>
      <c r="K15" s="26"/>
      <c r="L15" s="26"/>
      <c r="M15" s="26"/>
      <c r="N15" s="26"/>
      <c r="O15" s="26"/>
      <c r="P15" s="20"/>
      <c r="Q15" s="26"/>
      <c r="R15" s="26"/>
      <c r="S15" s="26"/>
      <c r="T15" s="26"/>
      <c r="U15" s="26"/>
      <c r="V15" s="26"/>
      <c r="W15" s="26"/>
      <c r="X15" s="26"/>
      <c r="Y15" s="26"/>
      <c r="Z15" s="26"/>
      <c r="AA15" s="26"/>
      <c r="AB15" s="29">
        <v>7</v>
      </c>
      <c r="AC15" s="26"/>
      <c r="AD15" s="26"/>
      <c r="AE15" s="26"/>
      <c r="AF15" s="26"/>
      <c r="AI15" s="682"/>
      <c r="AJ15" s="682"/>
      <c r="AK15" s="682"/>
      <c r="AL15" s="682"/>
      <c r="AM15" s="682"/>
      <c r="AN15" s="682"/>
      <c r="AO15" s="682"/>
      <c r="AP15" s="682"/>
      <c r="AQ15" s="682"/>
      <c r="AR15" s="682"/>
      <c r="AS15" s="682"/>
      <c r="AT15" s="682"/>
      <c r="AU15" s="682"/>
      <c r="AV15" s="682"/>
      <c r="BH15" s="4"/>
      <c r="BI15" s="4"/>
      <c r="BJ15" s="4"/>
      <c r="CC15" s="4"/>
      <c r="CD15" s="4"/>
      <c r="CE15" s="4"/>
      <c r="CX15" s="4"/>
      <c r="CY15" s="4"/>
      <c r="CZ15" s="4"/>
      <c r="DS15" s="4"/>
      <c r="DT15" s="4"/>
      <c r="DU15" s="4"/>
      <c r="EN15" s="4"/>
      <c r="EO15" s="4"/>
      <c r="EP15" s="4"/>
      <c r="FI15" s="4"/>
      <c r="FJ15" s="4"/>
      <c r="FK15" s="4"/>
    </row>
    <row r="16" spans="1:167" s="2" customFormat="1">
      <c r="A16" s="5">
        <v>0.46875</v>
      </c>
      <c r="B16" s="25"/>
      <c r="C16" s="25"/>
      <c r="D16" s="25"/>
      <c r="E16" s="25"/>
      <c r="F16" s="19"/>
      <c r="G16" s="25"/>
      <c r="H16" s="25"/>
      <c r="I16" s="25"/>
      <c r="J16" s="25"/>
      <c r="K16" s="25"/>
      <c r="L16" s="25"/>
      <c r="M16" s="25"/>
      <c r="N16" s="25"/>
      <c r="O16" s="25"/>
      <c r="P16" s="18"/>
      <c r="Q16" s="25"/>
      <c r="R16" s="25"/>
      <c r="S16" s="25"/>
      <c r="T16" s="25"/>
      <c r="U16" s="25"/>
      <c r="V16" s="25"/>
      <c r="W16" s="25"/>
      <c r="X16" s="25"/>
      <c r="Y16" s="25"/>
      <c r="Z16" s="25"/>
      <c r="AA16" s="25"/>
      <c r="AB16" s="25"/>
      <c r="AC16" s="25"/>
      <c r="AD16" s="25"/>
      <c r="AE16" s="25"/>
      <c r="AF16" s="25"/>
      <c r="AI16" s="682"/>
      <c r="AJ16" s="682"/>
      <c r="AK16" s="682"/>
      <c r="AL16" s="682"/>
      <c r="AM16" s="682"/>
      <c r="AN16" s="682"/>
      <c r="AO16" s="682"/>
      <c r="AP16" s="682"/>
      <c r="AQ16" s="682"/>
      <c r="AR16" s="682"/>
      <c r="AS16" s="682"/>
      <c r="AT16" s="682"/>
      <c r="AU16" s="682"/>
      <c r="AV16" s="682"/>
      <c r="BH16" s="4"/>
      <c r="BI16" s="4"/>
      <c r="BJ16" s="4"/>
      <c r="CC16" s="4"/>
      <c r="CD16" s="4"/>
      <c r="CE16" s="4"/>
      <c r="CX16" s="4"/>
      <c r="CY16" s="4"/>
      <c r="CZ16" s="4"/>
      <c r="DS16" s="4"/>
      <c r="DT16" s="4"/>
      <c r="DU16" s="4"/>
      <c r="EN16" s="4"/>
      <c r="EO16" s="4"/>
      <c r="EP16" s="4"/>
      <c r="FI16" s="4"/>
      <c r="FJ16" s="4"/>
      <c r="FK16" s="4"/>
    </row>
    <row r="17" spans="1:167" s="2" customFormat="1">
      <c r="A17" s="5">
        <v>0.47916666666666702</v>
      </c>
      <c r="B17" s="25"/>
      <c r="C17" s="25"/>
      <c r="D17" s="25"/>
      <c r="E17" s="25"/>
      <c r="F17" s="19"/>
      <c r="G17" s="25"/>
      <c r="H17" s="25"/>
      <c r="I17" s="25"/>
      <c r="J17" s="25"/>
      <c r="K17" s="25"/>
      <c r="L17" s="128"/>
      <c r="M17" s="25"/>
      <c r="N17" s="28" t="s">
        <v>121</v>
      </c>
      <c r="O17" s="25"/>
      <c r="P17" s="18"/>
      <c r="Q17" s="25"/>
      <c r="R17" s="25"/>
      <c r="S17" s="25"/>
      <c r="T17" s="25"/>
      <c r="U17" s="25"/>
      <c r="V17" s="25"/>
      <c r="W17" s="25"/>
      <c r="X17" s="25"/>
      <c r="Y17" s="25"/>
      <c r="Z17" s="25"/>
      <c r="AA17" s="25"/>
      <c r="AB17" s="25"/>
      <c r="AC17" s="25"/>
      <c r="AD17" s="25"/>
      <c r="AE17" s="25"/>
      <c r="AF17" s="25"/>
      <c r="AI17" s="9"/>
      <c r="AJ17" s="9"/>
      <c r="AK17" s="9"/>
      <c r="AL17" s="9"/>
      <c r="AM17" s="9"/>
      <c r="AN17" s="9"/>
      <c r="AO17" s="9"/>
      <c r="AP17" s="9"/>
      <c r="AQ17" s="9"/>
      <c r="AR17" s="9"/>
      <c r="AS17" s="9"/>
      <c r="AT17" s="9"/>
      <c r="AU17" s="9"/>
      <c r="AV17" s="9"/>
      <c r="BH17" s="4"/>
      <c r="BI17" s="4"/>
      <c r="BJ17" s="4"/>
      <c r="CC17" s="4"/>
      <c r="CD17" s="4"/>
      <c r="CE17" s="4"/>
      <c r="CX17" s="4"/>
      <c r="CY17" s="4"/>
      <c r="CZ17" s="4"/>
      <c r="DS17" s="4"/>
      <c r="DT17" s="4"/>
      <c r="DU17" s="4"/>
      <c r="EN17" s="4"/>
      <c r="EO17" s="4"/>
      <c r="EP17" s="4"/>
      <c r="FI17" s="4"/>
      <c r="FJ17" s="4"/>
      <c r="FK17" s="4"/>
    </row>
    <row r="18" spans="1:167" s="2" customFormat="1">
      <c r="A18" s="5">
        <v>0.48958333333333298</v>
      </c>
      <c r="B18" s="25"/>
      <c r="C18" s="25"/>
      <c r="D18" s="25"/>
      <c r="E18" s="25"/>
      <c r="F18" s="19"/>
      <c r="G18" s="28">
        <v>2</v>
      </c>
      <c r="H18" s="25"/>
      <c r="I18" s="25"/>
      <c r="J18" s="25"/>
      <c r="K18" s="25"/>
      <c r="L18" s="28">
        <v>3</v>
      </c>
      <c r="M18" s="25"/>
      <c r="N18" s="25"/>
      <c r="O18" s="25"/>
      <c r="P18" s="18"/>
      <c r="Q18" s="25"/>
      <c r="R18" s="25"/>
      <c r="S18" s="25"/>
      <c r="T18" s="25"/>
      <c r="U18" s="25"/>
      <c r="V18" s="25"/>
      <c r="W18" s="25"/>
      <c r="X18" s="25"/>
      <c r="Y18" s="25"/>
      <c r="Z18" s="25"/>
      <c r="AA18" s="25"/>
      <c r="AB18" s="25"/>
      <c r="AC18" s="25"/>
      <c r="AD18" s="25"/>
      <c r="AE18" s="25"/>
      <c r="AF18" s="25"/>
      <c r="AI18" s="684" t="s">
        <v>115</v>
      </c>
      <c r="AJ18" s="684"/>
      <c r="AV18" s="9"/>
      <c r="BH18" s="4"/>
      <c r="BI18" s="4"/>
      <c r="BJ18" s="4"/>
      <c r="CC18" s="4"/>
      <c r="CD18" s="4"/>
      <c r="CE18" s="4"/>
      <c r="CX18" s="4"/>
      <c r="CY18" s="4"/>
      <c r="CZ18" s="4"/>
      <c r="DS18" s="4"/>
      <c r="DT18" s="4"/>
      <c r="DU18" s="4"/>
      <c r="EN18" s="4"/>
      <c r="EO18" s="4"/>
      <c r="EP18" s="4"/>
      <c r="FI18" s="4"/>
      <c r="FJ18" s="4"/>
      <c r="FK18" s="4"/>
    </row>
    <row r="19" spans="1:167" s="2" customFormat="1">
      <c r="A19" s="5">
        <v>0.5</v>
      </c>
      <c r="B19" s="25"/>
      <c r="C19" s="25"/>
      <c r="D19" s="25"/>
      <c r="E19" s="25"/>
      <c r="F19" s="19"/>
      <c r="G19" s="25"/>
      <c r="H19" s="25"/>
      <c r="I19" s="25"/>
      <c r="J19" s="25"/>
      <c r="K19" s="25"/>
      <c r="L19" s="25"/>
      <c r="M19" s="25"/>
      <c r="N19" s="25"/>
      <c r="O19" s="25"/>
      <c r="P19" s="18"/>
      <c r="Q19" s="25"/>
      <c r="R19" s="25"/>
      <c r="S19" s="25"/>
      <c r="T19" s="25"/>
      <c r="U19" s="25"/>
      <c r="V19" s="25"/>
      <c r="W19" s="25"/>
      <c r="X19" s="25"/>
      <c r="Y19" s="25"/>
      <c r="Z19" s="25"/>
      <c r="AA19" s="25"/>
      <c r="AB19" s="25"/>
      <c r="AC19" s="25"/>
      <c r="AD19" s="25"/>
      <c r="AE19" s="25"/>
      <c r="AF19" s="25"/>
      <c r="AV19" s="9"/>
      <c r="BH19" s="4"/>
      <c r="BI19" s="4"/>
      <c r="BJ19" s="4"/>
      <c r="CC19" s="4"/>
      <c r="CD19" s="4"/>
      <c r="CE19" s="4"/>
      <c r="CX19" s="4"/>
      <c r="CY19" s="4"/>
      <c r="CZ19" s="4"/>
      <c r="DS19" s="4"/>
      <c r="DT19" s="4"/>
      <c r="DU19" s="4"/>
      <c r="EN19" s="4"/>
      <c r="EO19" s="4"/>
      <c r="EP19" s="4"/>
      <c r="FI19" s="4"/>
      <c r="FJ19" s="4"/>
      <c r="FK19" s="4"/>
    </row>
    <row r="20" spans="1:167" s="2" customFormat="1">
      <c r="A20" s="5">
        <v>0.51041666666666696</v>
      </c>
      <c r="B20" s="25"/>
      <c r="C20" s="25"/>
      <c r="D20" s="25"/>
      <c r="E20" s="25"/>
      <c r="F20" s="19"/>
      <c r="G20" s="25"/>
      <c r="H20" s="25"/>
      <c r="I20" s="25"/>
      <c r="J20" s="25"/>
      <c r="K20" s="25"/>
      <c r="L20" s="25"/>
      <c r="M20" s="25"/>
      <c r="N20" s="25"/>
      <c r="O20" s="25"/>
      <c r="P20" s="18"/>
      <c r="Q20" s="28" t="s">
        <v>121</v>
      </c>
      <c r="R20" s="28" t="s">
        <v>121</v>
      </c>
      <c r="S20" s="28" t="s">
        <v>121</v>
      </c>
      <c r="T20" s="25"/>
      <c r="U20" s="25"/>
      <c r="V20" s="25"/>
      <c r="W20" s="25"/>
      <c r="X20" s="25"/>
      <c r="Y20" s="25"/>
      <c r="Z20" s="25"/>
      <c r="AA20" s="25"/>
      <c r="AB20" s="25"/>
      <c r="AC20" s="25"/>
      <c r="AD20" s="25"/>
      <c r="AE20" s="25"/>
      <c r="AF20" s="25"/>
      <c r="AI20" s="6"/>
      <c r="AJ20" s="7"/>
      <c r="AK20" s="679" t="s">
        <v>0</v>
      </c>
      <c r="AL20" s="679"/>
      <c r="AM20" s="679"/>
      <c r="AN20" s="679"/>
      <c r="AO20" s="9"/>
      <c r="AP20" s="8"/>
      <c r="AQ20" s="7"/>
      <c r="AR20" s="679" t="s">
        <v>1</v>
      </c>
      <c r="AS20" s="679"/>
      <c r="AT20" s="679"/>
      <c r="AU20" s="679"/>
      <c r="BH20" s="4"/>
      <c r="BI20" s="4"/>
      <c r="BJ20" s="4"/>
      <c r="CC20" s="4"/>
      <c r="CD20" s="4"/>
      <c r="CE20" s="4"/>
      <c r="CX20" s="4"/>
      <c r="CY20" s="4"/>
      <c r="CZ20" s="4"/>
      <c r="DS20" s="4"/>
      <c r="DT20" s="4"/>
      <c r="DU20" s="4"/>
      <c r="EN20" s="4"/>
      <c r="EO20" s="4"/>
      <c r="EP20" s="4"/>
      <c r="FI20" s="4"/>
      <c r="FJ20" s="4"/>
      <c r="FK20" s="4"/>
    </row>
    <row r="21" spans="1:167" s="2" customFormat="1">
      <c r="A21" s="5">
        <v>0.52083333333333304</v>
      </c>
      <c r="B21" s="25"/>
      <c r="C21" s="25"/>
      <c r="D21" s="25"/>
      <c r="E21" s="25"/>
      <c r="F21" s="19"/>
      <c r="G21" s="25"/>
      <c r="H21" s="25"/>
      <c r="I21" s="25"/>
      <c r="J21" s="25"/>
      <c r="K21" s="25"/>
      <c r="L21" s="25"/>
      <c r="M21" s="25"/>
      <c r="N21" s="25"/>
      <c r="O21" s="25"/>
      <c r="P21" s="18"/>
      <c r="Q21" s="25"/>
      <c r="R21" s="25"/>
      <c r="S21" s="25"/>
      <c r="T21" s="25"/>
      <c r="U21" s="25"/>
      <c r="V21" s="25"/>
      <c r="W21" s="25"/>
      <c r="X21" s="25"/>
      <c r="Y21" s="25"/>
      <c r="Z21" s="25"/>
      <c r="AA21" s="25"/>
      <c r="AB21" s="25"/>
      <c r="AC21" s="25"/>
      <c r="AD21" s="25"/>
      <c r="AE21" s="25"/>
      <c r="AF21" s="25"/>
      <c r="AI21" s="9"/>
      <c r="AJ21" s="9"/>
      <c r="AK21" s="9"/>
      <c r="AL21" s="9"/>
      <c r="AM21" s="9"/>
      <c r="AN21" s="9"/>
      <c r="AO21" s="9"/>
      <c r="AP21" s="9"/>
      <c r="AQ21" s="9"/>
      <c r="AR21" s="9"/>
      <c r="AS21" s="9"/>
      <c r="AT21" s="9"/>
      <c r="AU21" s="9"/>
      <c r="AV21" s="9"/>
      <c r="BH21" s="4"/>
      <c r="BI21" s="4"/>
      <c r="BJ21" s="4"/>
      <c r="CC21" s="4"/>
      <c r="CD21" s="4"/>
      <c r="CE21" s="4"/>
      <c r="CX21" s="4"/>
      <c r="CY21" s="4"/>
      <c r="CZ21" s="4"/>
      <c r="DS21" s="4"/>
      <c r="DT21" s="4"/>
      <c r="DU21" s="4"/>
      <c r="EN21" s="4"/>
      <c r="EO21" s="4"/>
      <c r="EP21" s="4"/>
      <c r="FI21" s="4"/>
      <c r="FJ21" s="4"/>
      <c r="FK21" s="4"/>
    </row>
    <row r="22" spans="1:167" s="2" customFormat="1">
      <c r="A22" s="5">
        <v>0.53125</v>
      </c>
      <c r="B22" s="25"/>
      <c r="C22" s="25"/>
      <c r="D22" s="25"/>
      <c r="E22" s="28">
        <v>2</v>
      </c>
      <c r="F22" s="19"/>
      <c r="G22" s="25"/>
      <c r="H22" s="25"/>
      <c r="I22" s="25"/>
      <c r="J22" s="25"/>
      <c r="K22" s="25"/>
      <c r="L22" s="25"/>
      <c r="M22" s="25"/>
      <c r="N22" s="25"/>
      <c r="O22" s="25"/>
      <c r="P22" s="18"/>
      <c r="Q22" s="25"/>
      <c r="R22" s="25"/>
      <c r="S22" s="25"/>
      <c r="T22" s="25"/>
      <c r="U22" s="25"/>
      <c r="V22" s="25"/>
      <c r="W22" s="25"/>
      <c r="X22" s="25"/>
      <c r="Y22" s="25"/>
      <c r="Z22" s="25"/>
      <c r="AA22" s="25"/>
      <c r="AB22" s="25"/>
      <c r="AC22" s="25"/>
      <c r="AD22" s="25"/>
      <c r="AE22" s="25"/>
      <c r="AF22" s="25"/>
      <c r="AV22" s="9"/>
      <c r="BH22" s="4"/>
      <c r="BI22" s="4"/>
      <c r="BJ22" s="4"/>
      <c r="CC22" s="4"/>
      <c r="CD22" s="4"/>
      <c r="CE22" s="4"/>
      <c r="CX22" s="4"/>
      <c r="CY22" s="4"/>
      <c r="CZ22" s="4"/>
      <c r="DS22" s="4"/>
      <c r="DT22" s="4"/>
      <c r="DU22" s="4"/>
      <c r="EN22" s="4"/>
      <c r="EO22" s="4"/>
      <c r="EP22" s="4"/>
      <c r="FI22" s="4"/>
      <c r="FJ22" s="4"/>
      <c r="FK22" s="4"/>
    </row>
    <row r="23" spans="1:167" s="2" customFormat="1">
      <c r="A23" s="5">
        <v>0.54166666666666696</v>
      </c>
      <c r="B23" s="25"/>
      <c r="C23" s="25"/>
      <c r="D23" s="25"/>
      <c r="E23" s="28" t="s">
        <v>121</v>
      </c>
      <c r="F23" s="19"/>
      <c r="G23" s="25"/>
      <c r="H23" s="25"/>
      <c r="I23" s="25"/>
      <c r="J23" s="25"/>
      <c r="K23" s="25"/>
      <c r="L23" s="28">
        <v>3</v>
      </c>
      <c r="M23" s="25"/>
      <c r="N23" s="25"/>
      <c r="O23" s="25"/>
      <c r="P23" s="18"/>
      <c r="Q23" s="25"/>
      <c r="R23" s="25"/>
      <c r="S23" s="28" t="s">
        <v>121</v>
      </c>
      <c r="T23" s="25"/>
      <c r="U23" s="25"/>
      <c r="V23" s="25"/>
      <c r="W23" s="25"/>
      <c r="X23" s="25"/>
      <c r="Y23" s="25"/>
      <c r="Z23" s="130" t="s">
        <v>121</v>
      </c>
      <c r="AA23" s="28">
        <v>5</v>
      </c>
      <c r="AB23" s="25"/>
      <c r="AC23" s="25"/>
      <c r="AD23" s="25"/>
      <c r="AE23" s="25"/>
      <c r="AF23" s="25"/>
      <c r="AI23" s="9"/>
      <c r="AJ23" s="9"/>
      <c r="AK23" s="9"/>
      <c r="AL23" s="9"/>
      <c r="AM23" s="9"/>
      <c r="AN23" s="9"/>
      <c r="AO23" s="9"/>
      <c r="AP23" s="9"/>
      <c r="AQ23" s="9"/>
      <c r="AR23" s="9"/>
      <c r="AS23" s="9"/>
      <c r="AT23" s="9"/>
      <c r="AU23" s="9"/>
      <c r="AV23" s="9"/>
      <c r="BH23" s="4"/>
      <c r="BI23" s="4"/>
      <c r="BJ23" s="4"/>
      <c r="CC23" s="4"/>
      <c r="CD23" s="4"/>
      <c r="CE23" s="4"/>
      <c r="CX23" s="4"/>
      <c r="CY23" s="4"/>
      <c r="CZ23" s="4"/>
      <c r="DS23" s="4"/>
      <c r="DT23" s="4"/>
      <c r="DU23" s="4"/>
      <c r="EN23" s="4"/>
      <c r="EO23" s="4"/>
      <c r="EP23" s="4"/>
      <c r="FI23" s="4"/>
      <c r="FJ23" s="4"/>
      <c r="FK23" s="4"/>
    </row>
    <row r="24" spans="1:167" s="2" customFormat="1">
      <c r="A24" s="5">
        <v>0.55208333333333304</v>
      </c>
      <c r="B24" s="25"/>
      <c r="C24" s="25"/>
      <c r="D24" s="25"/>
      <c r="E24" s="25"/>
      <c r="F24" s="19"/>
      <c r="G24" s="25"/>
      <c r="H24" s="25"/>
      <c r="I24" s="25"/>
      <c r="J24" s="25"/>
      <c r="K24" s="25"/>
      <c r="L24" s="25"/>
      <c r="M24" s="25"/>
      <c r="N24" s="25"/>
      <c r="O24" s="25"/>
      <c r="P24" s="18"/>
      <c r="Q24" s="25"/>
      <c r="R24" s="25"/>
      <c r="S24" s="25"/>
      <c r="T24" s="25"/>
      <c r="U24" s="25"/>
      <c r="V24" s="25"/>
      <c r="W24" s="25"/>
      <c r="X24" s="25"/>
      <c r="Y24" s="25"/>
      <c r="Z24" s="25"/>
      <c r="AA24" s="25"/>
      <c r="AB24" s="25"/>
      <c r="AC24" s="25"/>
      <c r="AD24" s="25"/>
      <c r="AE24" s="25"/>
      <c r="AF24" s="25"/>
      <c r="AI24" s="683"/>
      <c r="AJ24" s="683"/>
      <c r="BH24" s="4"/>
      <c r="BI24" s="4"/>
      <c r="BJ24" s="4"/>
      <c r="CC24" s="4"/>
      <c r="CD24" s="4"/>
      <c r="CE24" s="4"/>
      <c r="CX24" s="4"/>
      <c r="CY24" s="4"/>
      <c r="CZ24" s="4"/>
      <c r="DS24" s="4"/>
      <c r="DT24" s="4"/>
      <c r="DU24" s="4"/>
      <c r="EN24" s="4"/>
      <c r="EO24" s="4"/>
      <c r="EP24" s="4"/>
      <c r="FI24" s="4"/>
      <c r="FJ24" s="4"/>
      <c r="FK24" s="4"/>
    </row>
    <row r="25" spans="1:167" s="2" customFormat="1">
      <c r="A25" s="5">
        <v>0.5625</v>
      </c>
      <c r="B25" s="25"/>
      <c r="C25" s="25"/>
      <c r="D25" s="25"/>
      <c r="E25" s="28">
        <v>1</v>
      </c>
      <c r="F25" s="19"/>
      <c r="G25" s="25"/>
      <c r="H25" s="25"/>
      <c r="I25" s="25"/>
      <c r="J25" s="28">
        <v>3</v>
      </c>
      <c r="K25" s="28">
        <v>2</v>
      </c>
      <c r="L25" s="28">
        <v>1</v>
      </c>
      <c r="M25" s="25"/>
      <c r="N25" s="25"/>
      <c r="O25" s="25"/>
      <c r="P25" s="18"/>
      <c r="Q25" s="25"/>
      <c r="R25" s="25"/>
      <c r="S25" s="25"/>
      <c r="T25" s="25"/>
      <c r="U25" s="25"/>
      <c r="V25" s="25"/>
      <c r="W25" s="25"/>
      <c r="X25" s="25"/>
      <c r="Y25" s="25"/>
      <c r="Z25" s="28" t="s">
        <v>121</v>
      </c>
      <c r="AA25" s="25"/>
      <c r="AB25" s="25"/>
      <c r="AC25" s="25"/>
      <c r="AD25" s="25"/>
      <c r="AE25" s="25"/>
      <c r="AF25" s="25"/>
      <c r="AK25" s="137" t="str">
        <f>HYPERLINK("\\risintra-dept\DEPT\AFA\CAL\3000_GAL\3400_ESQUADRILHAS\3490_COMUM\MAPA_GM\GW","Arquivo de Documentos")</f>
        <v>Arquivo de Documentos</v>
      </c>
      <c r="AM25" s="4"/>
      <c r="AN25" s="4"/>
      <c r="AO25" s="4"/>
      <c r="BH25" s="4"/>
      <c r="BI25" s="4"/>
      <c r="BJ25" s="4"/>
      <c r="CC25" s="4"/>
      <c r="CD25" s="4"/>
      <c r="CE25" s="4"/>
      <c r="CX25" s="4"/>
      <c r="CY25" s="4"/>
      <c r="CZ25" s="4"/>
      <c r="DS25" s="4"/>
      <c r="DT25" s="4"/>
      <c r="DU25" s="4"/>
      <c r="EN25" s="4"/>
      <c r="EO25" s="4"/>
      <c r="EP25" s="4"/>
      <c r="FI25" s="4"/>
      <c r="FJ25" s="4"/>
      <c r="FK25" s="4"/>
    </row>
    <row r="26" spans="1:167" s="2" customFormat="1">
      <c r="A26" s="5">
        <v>0.57291666666666696</v>
      </c>
      <c r="B26" s="25"/>
      <c r="C26" s="25"/>
      <c r="D26" s="25"/>
      <c r="E26" s="25"/>
      <c r="F26" s="19"/>
      <c r="G26" s="25"/>
      <c r="H26" s="25"/>
      <c r="I26" s="25"/>
      <c r="J26" s="25"/>
      <c r="K26" s="25"/>
      <c r="L26" s="25"/>
      <c r="M26" s="25"/>
      <c r="N26" s="25"/>
      <c r="O26" s="25"/>
      <c r="P26" s="18"/>
      <c r="Q26" s="25"/>
      <c r="R26" s="25"/>
      <c r="S26" s="28">
        <v>129</v>
      </c>
      <c r="T26" s="25"/>
      <c r="U26" s="25"/>
      <c r="V26" s="25"/>
      <c r="W26" s="25"/>
      <c r="X26" s="25"/>
      <c r="Y26" s="25"/>
      <c r="Z26" s="28">
        <v>7</v>
      </c>
      <c r="AA26" s="25"/>
      <c r="AB26" s="25"/>
      <c r="AC26" s="25"/>
      <c r="AD26" s="25"/>
      <c r="AE26" s="25"/>
      <c r="AF26" s="25"/>
      <c r="AI26" s="7"/>
      <c r="AK26" s="7"/>
      <c r="AL26" s="9"/>
      <c r="AM26" s="7"/>
      <c r="AN26" s="9"/>
      <c r="AO26" s="7"/>
      <c r="AP26" s="9"/>
      <c r="AQ26" s="7"/>
      <c r="AR26" s="9"/>
      <c r="AS26" s="7"/>
      <c r="BH26" s="4"/>
      <c r="BI26" s="4"/>
      <c r="BJ26" s="4"/>
      <c r="CC26" s="4"/>
      <c r="CD26" s="4"/>
      <c r="CE26" s="4"/>
      <c r="CX26" s="4"/>
      <c r="CY26" s="4"/>
      <c r="CZ26" s="4"/>
      <c r="DS26" s="4"/>
      <c r="DT26" s="4"/>
      <c r="DU26" s="4"/>
      <c r="EN26" s="4"/>
      <c r="EO26" s="4"/>
      <c r="EP26" s="4"/>
      <c r="FI26" s="4"/>
      <c r="FJ26" s="4"/>
      <c r="FK26" s="4"/>
    </row>
    <row r="27" spans="1:167" s="2" customFormat="1">
      <c r="A27" s="5">
        <v>0.58333333333333304</v>
      </c>
      <c r="B27" s="25"/>
      <c r="C27" s="28">
        <v>8</v>
      </c>
      <c r="D27" s="25"/>
      <c r="E27" s="28">
        <v>5</v>
      </c>
      <c r="F27" s="19"/>
      <c r="G27" s="25"/>
      <c r="H27" s="25"/>
      <c r="I27" s="25"/>
      <c r="J27" s="25"/>
      <c r="K27" s="25"/>
      <c r="L27" s="28">
        <v>3</v>
      </c>
      <c r="M27" s="25"/>
      <c r="N27" s="25"/>
      <c r="O27" s="25"/>
      <c r="P27" s="18"/>
      <c r="Q27" s="25"/>
      <c r="R27" s="25"/>
      <c r="S27" s="28" t="s">
        <v>121</v>
      </c>
      <c r="T27" s="25"/>
      <c r="U27" s="25"/>
      <c r="V27" s="25"/>
      <c r="W27" s="25"/>
      <c r="X27" s="25"/>
      <c r="Y27" s="25"/>
      <c r="Z27" s="28" t="s">
        <v>121</v>
      </c>
      <c r="AA27" s="25"/>
      <c r="AB27" s="25"/>
      <c r="AC27" s="25"/>
      <c r="AD27" s="25"/>
      <c r="AE27" s="25"/>
      <c r="AF27" s="25"/>
      <c r="AM27" s="4"/>
      <c r="AN27" s="4"/>
      <c r="AO27" s="4"/>
      <c r="BH27" s="4"/>
      <c r="BI27" s="4"/>
      <c r="BJ27" s="4"/>
      <c r="CC27" s="4"/>
      <c r="CD27" s="4"/>
      <c r="CE27" s="4"/>
      <c r="CX27" s="4"/>
      <c r="CY27" s="4"/>
      <c r="CZ27" s="4"/>
      <c r="DS27" s="4"/>
      <c r="DT27" s="4"/>
      <c r="DU27" s="4"/>
      <c r="EN27" s="4"/>
      <c r="EO27" s="4"/>
      <c r="EP27" s="4"/>
      <c r="FI27" s="4"/>
      <c r="FJ27" s="4"/>
      <c r="FK27" s="4"/>
    </row>
    <row r="28" spans="1:167" s="2" customFormat="1">
      <c r="A28" s="5">
        <v>0.59375</v>
      </c>
      <c r="B28" s="25"/>
      <c r="C28" s="25"/>
      <c r="D28" s="25"/>
      <c r="E28" s="25"/>
      <c r="F28" s="19"/>
      <c r="G28" s="25"/>
      <c r="H28" s="25"/>
      <c r="I28" s="25"/>
      <c r="J28" s="25"/>
      <c r="K28" s="25"/>
      <c r="L28" s="25"/>
      <c r="M28" s="25"/>
      <c r="N28" s="25"/>
      <c r="O28" s="25"/>
      <c r="P28" s="18"/>
      <c r="Q28" s="25"/>
      <c r="R28" s="25"/>
      <c r="S28" s="25"/>
      <c r="T28" s="25"/>
      <c r="U28" s="25"/>
      <c r="V28" s="25"/>
      <c r="W28" s="25"/>
      <c r="X28" s="25"/>
      <c r="Y28" s="25"/>
      <c r="Z28" s="25"/>
      <c r="AA28" s="25"/>
      <c r="AB28" s="25"/>
      <c r="AC28" s="25"/>
      <c r="AD28" s="25"/>
      <c r="AE28" s="25"/>
      <c r="AF28" s="25"/>
      <c r="AM28" s="4"/>
      <c r="AN28" s="4"/>
      <c r="AO28" s="4"/>
      <c r="BH28" s="4"/>
      <c r="BI28" s="4"/>
      <c r="BJ28" s="4"/>
      <c r="CC28" s="4"/>
      <c r="CD28" s="4"/>
      <c r="CE28" s="4"/>
      <c r="CX28" s="4"/>
      <c r="CY28" s="4"/>
      <c r="CZ28" s="4"/>
      <c r="DS28" s="4"/>
      <c r="DT28" s="4"/>
      <c r="DU28" s="4"/>
      <c r="EN28" s="4"/>
      <c r="EO28" s="4"/>
      <c r="EP28" s="4"/>
      <c r="FI28" s="4"/>
      <c r="FJ28" s="4"/>
      <c r="FK28" s="4"/>
    </row>
    <row r="29" spans="1:167" s="2" customFormat="1">
      <c r="A29" s="5">
        <v>0.60416666666666696</v>
      </c>
      <c r="B29" s="25"/>
      <c r="C29" s="28">
        <v>2</v>
      </c>
      <c r="D29" s="25"/>
      <c r="E29" s="28" t="s">
        <v>121</v>
      </c>
      <c r="F29" s="19"/>
      <c r="G29" s="25"/>
      <c r="H29" s="25"/>
      <c r="I29" s="25"/>
      <c r="J29" s="25"/>
      <c r="K29" s="25"/>
      <c r="L29" s="25"/>
      <c r="M29" s="25"/>
      <c r="N29" s="25"/>
      <c r="O29" s="25"/>
      <c r="P29" s="18"/>
      <c r="Q29" s="25"/>
      <c r="R29" s="25"/>
      <c r="S29" s="25"/>
      <c r="T29" s="25"/>
      <c r="U29" s="25"/>
      <c r="V29" s="25"/>
      <c r="W29" s="25"/>
      <c r="X29" s="25"/>
      <c r="Y29" s="25"/>
      <c r="Z29" s="25"/>
      <c r="AA29" s="25"/>
      <c r="AB29" s="25"/>
      <c r="AC29" s="25"/>
      <c r="AD29" s="25"/>
      <c r="AE29" s="25"/>
      <c r="AF29" s="25"/>
      <c r="AM29" s="4"/>
      <c r="AN29" s="4"/>
      <c r="AO29" s="4"/>
      <c r="BH29" s="4"/>
      <c r="BI29" s="4"/>
      <c r="BJ29" s="4"/>
      <c r="CC29" s="4"/>
      <c r="CD29" s="4"/>
      <c r="CE29" s="4"/>
      <c r="CX29" s="4"/>
      <c r="CY29" s="4"/>
      <c r="CZ29" s="4"/>
      <c r="DS29" s="4"/>
      <c r="DT29" s="4"/>
      <c r="DU29" s="4"/>
      <c r="EN29" s="4"/>
      <c r="EO29" s="4"/>
      <c r="EP29" s="4"/>
      <c r="FI29" s="4"/>
      <c r="FJ29" s="4"/>
      <c r="FK29" s="4"/>
    </row>
    <row r="30" spans="1:167" s="2" customFormat="1">
      <c r="A30" s="5">
        <v>0.61458333333333304</v>
      </c>
      <c r="B30" s="25"/>
      <c r="C30" s="25"/>
      <c r="D30" s="25"/>
      <c r="E30" s="25"/>
      <c r="F30" s="19"/>
      <c r="G30" s="25"/>
      <c r="H30" s="25"/>
      <c r="I30" s="25"/>
      <c r="J30" s="25"/>
      <c r="K30" s="25"/>
      <c r="L30" s="25"/>
      <c r="M30" s="25"/>
      <c r="N30" s="25"/>
      <c r="O30" s="25"/>
      <c r="P30" s="18"/>
      <c r="Q30" s="25"/>
      <c r="R30" s="25"/>
      <c r="S30" s="25"/>
      <c r="T30" s="25"/>
      <c r="U30" s="25"/>
      <c r="V30" s="25"/>
      <c r="W30" s="25"/>
      <c r="X30" s="25"/>
      <c r="Y30" s="25"/>
      <c r="Z30" s="25"/>
      <c r="AA30" s="25"/>
      <c r="AB30" s="25"/>
      <c r="AC30" s="25"/>
      <c r="AD30" s="25"/>
      <c r="AE30" s="25"/>
      <c r="AF30" s="25"/>
      <c r="BH30" s="4"/>
      <c r="BI30" s="4"/>
      <c r="BJ30" s="4"/>
      <c r="CC30" s="4"/>
      <c r="CD30" s="4"/>
      <c r="CE30" s="4"/>
      <c r="CX30" s="4"/>
      <c r="CY30" s="4"/>
      <c r="CZ30" s="4"/>
      <c r="DS30" s="4"/>
      <c r="DT30" s="4"/>
      <c r="DU30" s="4"/>
      <c r="EN30" s="4"/>
      <c r="EO30" s="4"/>
      <c r="EP30" s="4"/>
      <c r="FI30" s="4"/>
      <c r="FJ30" s="4"/>
      <c r="FK30" s="4"/>
    </row>
    <row r="31" spans="1:167" s="2" customFormat="1">
      <c r="A31" s="5">
        <v>0.625</v>
      </c>
      <c r="B31" s="25"/>
      <c r="C31" s="25"/>
      <c r="D31" s="25"/>
      <c r="E31" s="28" t="s">
        <v>121</v>
      </c>
      <c r="F31" s="19"/>
      <c r="G31" s="25"/>
      <c r="H31" s="25"/>
      <c r="I31" s="25"/>
      <c r="J31" s="25"/>
      <c r="K31" s="25"/>
      <c r="L31" s="28">
        <v>1</v>
      </c>
      <c r="M31" s="25"/>
      <c r="N31" s="25"/>
      <c r="O31" s="25"/>
      <c r="P31" s="18"/>
      <c r="Q31" s="25"/>
      <c r="R31" s="28">
        <v>1</v>
      </c>
      <c r="S31" s="25"/>
      <c r="T31" s="25"/>
      <c r="U31" s="25"/>
      <c r="V31" s="25"/>
      <c r="W31" s="25"/>
      <c r="X31" s="25"/>
      <c r="Y31" s="25"/>
      <c r="Z31" s="25"/>
      <c r="AA31" s="25"/>
      <c r="AB31" s="28" t="s">
        <v>121</v>
      </c>
      <c r="AC31" s="25"/>
      <c r="AD31" s="25"/>
      <c r="AE31" s="25"/>
      <c r="AF31" s="28">
        <v>1</v>
      </c>
      <c r="AM31" s="4"/>
      <c r="AN31" s="4"/>
      <c r="AO31" s="4"/>
      <c r="BH31" s="4"/>
      <c r="BI31" s="4"/>
      <c r="BJ31" s="4"/>
      <c r="CC31" s="4"/>
      <c r="CD31" s="4"/>
      <c r="CE31" s="4"/>
      <c r="CX31" s="4"/>
      <c r="CY31" s="4"/>
      <c r="CZ31" s="4"/>
      <c r="DS31" s="4"/>
      <c r="DT31" s="4"/>
      <c r="DU31" s="4"/>
      <c r="EN31" s="4"/>
      <c r="EO31" s="4"/>
      <c r="EP31" s="4"/>
      <c r="FI31" s="4"/>
      <c r="FJ31" s="4"/>
      <c r="FK31" s="4"/>
    </row>
    <row r="32" spans="1:167" s="2" customFormat="1">
      <c r="A32" s="5">
        <v>0.63541666666666696</v>
      </c>
      <c r="B32" s="25"/>
      <c r="C32" s="25"/>
      <c r="D32" s="25"/>
      <c r="E32" s="25"/>
      <c r="F32" s="19"/>
      <c r="G32" s="25"/>
      <c r="H32" s="25"/>
      <c r="I32" s="25"/>
      <c r="J32" s="25"/>
      <c r="K32" s="25"/>
      <c r="L32" s="25"/>
      <c r="M32" s="25"/>
      <c r="N32" s="25"/>
      <c r="O32" s="25"/>
      <c r="P32" s="18"/>
      <c r="Q32" s="25"/>
      <c r="R32" s="25"/>
      <c r="S32" s="25"/>
      <c r="T32" s="25"/>
      <c r="U32" s="25"/>
      <c r="V32" s="25"/>
      <c r="W32" s="25"/>
      <c r="X32" s="25"/>
      <c r="Y32" s="25"/>
      <c r="Z32" s="25"/>
      <c r="AA32" s="25"/>
      <c r="AB32" s="25"/>
      <c r="AC32" s="25"/>
      <c r="AD32" s="25"/>
      <c r="AE32" s="25"/>
      <c r="AF32" s="25"/>
      <c r="AM32" s="4"/>
      <c r="AN32" s="4"/>
      <c r="AO32" s="4"/>
      <c r="BH32" s="4"/>
      <c r="BI32" s="4"/>
      <c r="BJ32" s="4"/>
      <c r="CC32" s="4"/>
      <c r="CD32" s="4"/>
      <c r="CE32" s="4"/>
      <c r="CX32" s="4"/>
      <c r="CY32" s="4"/>
      <c r="CZ32" s="4"/>
      <c r="DS32" s="4"/>
      <c r="DT32" s="4"/>
      <c r="DU32" s="4"/>
      <c r="EN32" s="4"/>
      <c r="EO32" s="4"/>
      <c r="EP32" s="4"/>
      <c r="FI32" s="4"/>
      <c r="FJ32" s="4"/>
      <c r="FK32" s="4"/>
    </row>
    <row r="33" spans="1:167" s="2" customFormat="1">
      <c r="A33" s="5">
        <v>0.64583333333333404</v>
      </c>
      <c r="B33" s="25"/>
      <c r="C33" s="25"/>
      <c r="D33" s="25"/>
      <c r="E33" s="25"/>
      <c r="F33" s="19"/>
      <c r="G33" s="25"/>
      <c r="H33" s="25"/>
      <c r="I33" s="25"/>
      <c r="J33" s="25"/>
      <c r="K33" s="25"/>
      <c r="L33" s="25"/>
      <c r="M33" s="25"/>
      <c r="N33" s="25"/>
      <c r="O33" s="25"/>
      <c r="P33" s="18"/>
      <c r="Q33" s="25"/>
      <c r="R33" s="25"/>
      <c r="S33" s="28">
        <v>1</v>
      </c>
      <c r="T33" s="25"/>
      <c r="U33" s="25"/>
      <c r="V33" s="25"/>
      <c r="W33" s="25"/>
      <c r="X33" s="25"/>
      <c r="Y33" s="28">
        <v>1</v>
      </c>
      <c r="Z33" s="28">
        <v>1</v>
      </c>
      <c r="AA33" s="25"/>
      <c r="AB33" s="25"/>
      <c r="AC33" s="25"/>
      <c r="AD33" s="25"/>
      <c r="AE33" s="25"/>
      <c r="AF33" s="25"/>
      <c r="AM33" s="4"/>
      <c r="AN33" s="4"/>
      <c r="AO33" s="4"/>
      <c r="BH33" s="4"/>
      <c r="BI33" s="4"/>
      <c r="BJ33" s="4"/>
      <c r="CC33" s="4"/>
      <c r="CD33" s="4"/>
      <c r="CE33" s="4"/>
      <c r="CX33" s="4"/>
      <c r="CY33" s="4"/>
      <c r="CZ33" s="4"/>
      <c r="DS33" s="4"/>
      <c r="DT33" s="4"/>
      <c r="DU33" s="4"/>
      <c r="EN33" s="4"/>
      <c r="EO33" s="4"/>
      <c r="EP33" s="4"/>
      <c r="FI33" s="4"/>
      <c r="FJ33" s="4"/>
      <c r="FK33" s="4"/>
    </row>
    <row r="34" spans="1:167" s="2" customFormat="1">
      <c r="A34" s="5">
        <v>0.65625</v>
      </c>
      <c r="B34" s="25"/>
      <c r="C34" s="25"/>
      <c r="D34" s="25"/>
      <c r="E34" s="25"/>
      <c r="F34" s="19"/>
      <c r="G34" s="25"/>
      <c r="H34" s="25"/>
      <c r="I34" s="25"/>
      <c r="J34" s="25"/>
      <c r="K34" s="25"/>
      <c r="L34" s="25"/>
      <c r="M34" s="25"/>
      <c r="N34" s="25"/>
      <c r="O34" s="25"/>
      <c r="P34" s="18"/>
      <c r="Q34" s="25"/>
      <c r="R34" s="25"/>
      <c r="S34" s="25"/>
      <c r="T34" s="25"/>
      <c r="U34" s="25"/>
      <c r="V34" s="25"/>
      <c r="W34" s="25"/>
      <c r="X34" s="25"/>
      <c r="Y34" s="25"/>
      <c r="Z34" s="25"/>
      <c r="AA34" s="25"/>
      <c r="AB34" s="25"/>
      <c r="AC34" s="25"/>
      <c r="AD34" s="25"/>
      <c r="AE34" s="25"/>
      <c r="AF34" s="25"/>
      <c r="AM34" s="4"/>
      <c r="AN34" s="4"/>
      <c r="AO34" s="4"/>
      <c r="BH34" s="4"/>
      <c r="BI34" s="4"/>
      <c r="BJ34" s="4"/>
      <c r="CC34" s="4"/>
      <c r="CD34" s="4"/>
      <c r="CE34" s="4"/>
      <c r="CX34" s="4"/>
      <c r="CY34" s="4"/>
      <c r="CZ34" s="4"/>
      <c r="DS34" s="4"/>
      <c r="DT34" s="4"/>
      <c r="DU34" s="4"/>
      <c r="EN34" s="4"/>
      <c r="EO34" s="4"/>
      <c r="EP34" s="4"/>
      <c r="FI34" s="4"/>
      <c r="FJ34" s="4"/>
      <c r="FK34" s="4"/>
    </row>
    <row r="35" spans="1:167" s="2" customFormat="1">
      <c r="A35" s="5">
        <v>0.66666666666666696</v>
      </c>
      <c r="B35" s="25"/>
      <c r="C35" s="25"/>
      <c r="D35" s="25"/>
      <c r="E35" s="25"/>
      <c r="F35" s="19"/>
      <c r="G35" s="25"/>
      <c r="H35" s="25"/>
      <c r="I35" s="25"/>
      <c r="J35" s="25"/>
      <c r="K35" s="25"/>
      <c r="L35" s="25"/>
      <c r="M35" s="25"/>
      <c r="N35" s="25"/>
      <c r="O35" s="25"/>
      <c r="P35" s="18"/>
      <c r="Q35" s="25"/>
      <c r="R35" s="25"/>
      <c r="S35" s="25"/>
      <c r="T35" s="25"/>
      <c r="U35" s="25"/>
      <c r="V35" s="25"/>
      <c r="W35" s="25"/>
      <c r="X35" s="25"/>
      <c r="Y35" s="25"/>
      <c r="Z35" s="25"/>
      <c r="AA35" s="25"/>
      <c r="AB35" s="25"/>
      <c r="AC35" s="25"/>
      <c r="AD35" s="25"/>
      <c r="AE35" s="25"/>
      <c r="AF35" s="25"/>
      <c r="AM35" s="4"/>
      <c r="AN35" s="4"/>
      <c r="AO35" s="4"/>
      <c r="BH35" s="4"/>
      <c r="BI35" s="4"/>
      <c r="BJ35" s="4"/>
      <c r="CC35" s="4"/>
      <c r="CD35" s="4"/>
      <c r="CE35" s="4"/>
      <c r="CX35" s="4"/>
      <c r="CY35" s="4"/>
      <c r="CZ35" s="4"/>
      <c r="DS35" s="4"/>
      <c r="DT35" s="4"/>
      <c r="DU35" s="4"/>
      <c r="EN35" s="4"/>
      <c r="EO35" s="4"/>
      <c r="EP35" s="4"/>
      <c r="FI35" s="4"/>
      <c r="FJ35" s="4"/>
      <c r="FK35" s="4"/>
    </row>
    <row r="36" spans="1:167" s="2" customFormat="1">
      <c r="A36" s="5">
        <v>0.67708333333333404</v>
      </c>
      <c r="B36" s="25"/>
      <c r="C36" s="25"/>
      <c r="D36" s="25"/>
      <c r="E36" s="25"/>
      <c r="F36" s="19"/>
      <c r="G36" s="25"/>
      <c r="H36" s="25"/>
      <c r="I36" s="25"/>
      <c r="J36" s="25"/>
      <c r="K36" s="25"/>
      <c r="L36" s="25"/>
      <c r="M36" s="25"/>
      <c r="N36" s="25"/>
      <c r="O36" s="25"/>
      <c r="P36" s="18"/>
      <c r="Q36" s="25"/>
      <c r="R36" s="25"/>
      <c r="S36" s="25"/>
      <c r="T36" s="25"/>
      <c r="U36" s="25"/>
      <c r="V36" s="25"/>
      <c r="W36" s="25"/>
      <c r="X36" s="25"/>
      <c r="Y36" s="25"/>
      <c r="Z36" s="25"/>
      <c r="AA36" s="25"/>
      <c r="AB36" s="25"/>
      <c r="AC36" s="25"/>
      <c r="AD36" s="25"/>
      <c r="AE36" s="25"/>
      <c r="AF36" s="25"/>
      <c r="AM36" s="4"/>
      <c r="AN36" s="4"/>
      <c r="AO36" s="4"/>
      <c r="BH36" s="4"/>
      <c r="BI36" s="4"/>
      <c r="BJ36" s="4"/>
      <c r="CC36" s="4"/>
      <c r="CD36" s="4"/>
      <c r="CE36" s="4"/>
      <c r="CX36" s="4"/>
      <c r="CY36" s="4"/>
      <c r="CZ36" s="4"/>
      <c r="DS36" s="4"/>
      <c r="DT36" s="4"/>
      <c r="DU36" s="4"/>
      <c r="EN36" s="4"/>
      <c r="EO36" s="4"/>
      <c r="EP36" s="4"/>
      <c r="FI36" s="4"/>
      <c r="FJ36" s="4"/>
      <c r="FK36" s="4"/>
    </row>
    <row r="37" spans="1:167" s="2" customFormat="1">
      <c r="A37" s="5">
        <v>0.6875</v>
      </c>
      <c r="B37" s="25"/>
      <c r="C37" s="25"/>
      <c r="D37" s="25"/>
      <c r="E37" s="25"/>
      <c r="F37" s="19"/>
      <c r="G37" s="25"/>
      <c r="H37" s="25"/>
      <c r="I37" s="25"/>
      <c r="J37" s="25"/>
      <c r="K37" s="25"/>
      <c r="L37" s="25"/>
      <c r="M37" s="25"/>
      <c r="N37" s="25"/>
      <c r="O37" s="25"/>
      <c r="P37" s="18"/>
      <c r="Q37" s="25"/>
      <c r="R37" s="25"/>
      <c r="S37" s="25"/>
      <c r="T37" s="25"/>
      <c r="U37" s="25"/>
      <c r="V37" s="25"/>
      <c r="W37" s="25"/>
      <c r="X37" s="25"/>
      <c r="Y37" s="25"/>
      <c r="Z37" s="302">
        <v>1</v>
      </c>
      <c r="AA37" s="25"/>
      <c r="AB37" s="25"/>
      <c r="AC37" s="25"/>
      <c r="AD37" s="25"/>
      <c r="AE37" s="25"/>
      <c r="AF37" s="25"/>
      <c r="AM37" s="4"/>
      <c r="AN37" s="4"/>
      <c r="AO37" s="4"/>
      <c r="BH37" s="4"/>
      <c r="BI37" s="4"/>
      <c r="BJ37" s="4"/>
      <c r="CC37" s="4"/>
      <c r="CD37" s="4"/>
      <c r="CE37" s="4"/>
      <c r="CX37" s="4"/>
      <c r="CY37" s="4"/>
      <c r="CZ37" s="4"/>
      <c r="DS37" s="4"/>
      <c r="DT37" s="4"/>
      <c r="DU37" s="4"/>
      <c r="EN37" s="4"/>
      <c r="EO37" s="4"/>
      <c r="EP37" s="4"/>
      <c r="FI37" s="4"/>
      <c r="FJ37" s="4"/>
      <c r="FK37" s="4"/>
    </row>
    <row r="38" spans="1:167" s="2" customFormat="1">
      <c r="A38" s="5">
        <v>0.69791666666666696</v>
      </c>
      <c r="B38" s="25"/>
      <c r="C38" s="25"/>
      <c r="D38" s="25"/>
      <c r="E38" s="25"/>
      <c r="F38" s="19"/>
      <c r="G38" s="25"/>
      <c r="H38" s="25"/>
      <c r="I38" s="25"/>
      <c r="J38" s="25"/>
      <c r="K38" s="25"/>
      <c r="L38" s="25"/>
      <c r="M38" s="25"/>
      <c r="N38" s="25"/>
      <c r="O38" s="25"/>
      <c r="P38" s="18"/>
      <c r="Q38" s="25"/>
      <c r="R38" s="25"/>
      <c r="S38" s="25"/>
      <c r="T38" s="25"/>
      <c r="U38" s="25"/>
      <c r="V38" s="25"/>
      <c r="W38" s="25"/>
      <c r="X38" s="25"/>
      <c r="Y38" s="25"/>
      <c r="Z38" s="25"/>
      <c r="AA38" s="25"/>
      <c r="AB38" s="25"/>
      <c r="AC38" s="25"/>
      <c r="AD38" s="25"/>
      <c r="AE38" s="25"/>
      <c r="AF38" s="25"/>
      <c r="AM38" s="4"/>
      <c r="AN38" s="4"/>
      <c r="AO38" s="4"/>
      <c r="BH38" s="4"/>
      <c r="BI38" s="4"/>
      <c r="BJ38" s="4"/>
      <c r="CC38" s="4"/>
      <c r="CD38" s="4"/>
      <c r="CE38" s="4"/>
      <c r="CX38" s="4"/>
      <c r="CY38" s="4"/>
      <c r="CZ38" s="4"/>
      <c r="DS38" s="4"/>
      <c r="DT38" s="4"/>
      <c r="DU38" s="4"/>
      <c r="EN38" s="4"/>
      <c r="EO38" s="4"/>
      <c r="EP38" s="4"/>
      <c r="FI38" s="4"/>
      <c r="FJ38" s="4"/>
      <c r="FK38" s="4"/>
    </row>
    <row r="39" spans="1:167" s="2" customFormat="1">
      <c r="A39" s="5">
        <v>0.70833333333333404</v>
      </c>
      <c r="B39" s="26"/>
      <c r="C39" s="25"/>
      <c r="D39" s="25"/>
      <c r="E39" s="25"/>
      <c r="F39" s="19"/>
      <c r="G39" s="25"/>
      <c r="H39" s="25"/>
      <c r="I39" s="25"/>
      <c r="J39" s="25"/>
      <c r="K39" s="25"/>
      <c r="L39" s="28">
        <v>2</v>
      </c>
      <c r="M39" s="25"/>
      <c r="N39" s="25"/>
      <c r="O39" s="25"/>
      <c r="P39" s="18"/>
      <c r="Q39" s="25"/>
      <c r="R39" s="25"/>
      <c r="S39" s="25"/>
      <c r="T39" s="25"/>
      <c r="U39" s="25"/>
      <c r="V39" s="25"/>
      <c r="W39" s="25"/>
      <c r="X39" s="25"/>
      <c r="Y39" s="25"/>
      <c r="Z39" s="25"/>
      <c r="AA39" s="28" t="s">
        <v>121</v>
      </c>
      <c r="AB39" s="25"/>
      <c r="AC39" s="25"/>
      <c r="AD39" s="25"/>
      <c r="AE39" s="25"/>
      <c r="AF39" s="25"/>
      <c r="AM39" s="4"/>
      <c r="AN39" s="4"/>
      <c r="AO39" s="4"/>
      <c r="BH39" s="4"/>
      <c r="BI39" s="4"/>
      <c r="BJ39" s="4"/>
      <c r="CC39" s="4"/>
      <c r="CD39" s="4"/>
      <c r="CE39" s="4"/>
      <c r="CX39" s="4"/>
      <c r="CY39" s="4"/>
      <c r="CZ39" s="4"/>
      <c r="DS39" s="4"/>
      <c r="DT39" s="4"/>
      <c r="DU39" s="4"/>
      <c r="EN39" s="4"/>
      <c r="EO39" s="4"/>
      <c r="EP39" s="4"/>
      <c r="FI39" s="4"/>
      <c r="FJ39" s="4"/>
      <c r="FK39" s="4"/>
    </row>
    <row r="40" spans="1:167" s="2" customFormat="1">
      <c r="A40" s="5">
        <v>0.71875</v>
      </c>
      <c r="B40" s="25"/>
      <c r="C40" s="25"/>
      <c r="D40" s="25"/>
      <c r="E40" s="25"/>
      <c r="F40" s="19"/>
      <c r="G40" s="25"/>
      <c r="H40" s="25"/>
      <c r="I40" s="25"/>
      <c r="J40" s="25"/>
      <c r="K40" s="25"/>
      <c r="L40" s="25"/>
      <c r="M40" s="25"/>
      <c r="N40" s="25"/>
      <c r="O40" s="25"/>
      <c r="P40" s="18"/>
      <c r="Q40" s="25"/>
      <c r="R40" s="25"/>
      <c r="S40" s="25"/>
      <c r="T40" s="25"/>
      <c r="U40" s="25"/>
      <c r="V40" s="25"/>
      <c r="W40" s="25"/>
      <c r="X40" s="25"/>
      <c r="Y40" s="25"/>
      <c r="Z40" s="25"/>
      <c r="AA40" s="25"/>
      <c r="AB40" s="25"/>
      <c r="AC40" s="25"/>
      <c r="AD40" s="25"/>
      <c r="AE40" s="25"/>
      <c r="AF40" s="25"/>
      <c r="AM40" s="4"/>
      <c r="AN40" s="4"/>
      <c r="AO40" s="4"/>
      <c r="BH40" s="4"/>
      <c r="BI40" s="4"/>
      <c r="BJ40" s="4"/>
      <c r="CC40" s="4"/>
      <c r="CD40" s="4"/>
      <c r="CE40" s="4"/>
      <c r="CX40" s="4"/>
      <c r="CY40" s="4"/>
      <c r="CZ40" s="4"/>
      <c r="DS40" s="4"/>
      <c r="DT40" s="4"/>
      <c r="DU40" s="4"/>
      <c r="EN40" s="4"/>
      <c r="EO40" s="4"/>
      <c r="EP40" s="4"/>
      <c r="FI40" s="4"/>
      <c r="FJ40" s="4"/>
      <c r="FK40" s="4"/>
    </row>
    <row r="41" spans="1:167" s="2" customFormat="1">
      <c r="A41" s="5">
        <v>0.72916666666666696</v>
      </c>
      <c r="B41" s="25"/>
      <c r="C41" s="25"/>
      <c r="D41" s="25"/>
      <c r="E41" s="25"/>
      <c r="F41" s="19"/>
      <c r="G41" s="25"/>
      <c r="H41" s="25"/>
      <c r="I41" s="25"/>
      <c r="J41" s="25"/>
      <c r="K41" s="25"/>
      <c r="L41" s="25"/>
      <c r="M41" s="28">
        <v>1</v>
      </c>
      <c r="N41" s="25"/>
      <c r="O41" s="25"/>
      <c r="P41" s="18"/>
      <c r="Q41" s="28">
        <v>1</v>
      </c>
      <c r="R41" s="25"/>
      <c r="S41" s="25"/>
      <c r="T41" s="25"/>
      <c r="U41" s="25"/>
      <c r="V41" s="25"/>
      <c r="W41" s="25"/>
      <c r="X41" s="25"/>
      <c r="Y41" s="25"/>
      <c r="Z41" s="25"/>
      <c r="AA41" s="25"/>
      <c r="AB41" s="25"/>
      <c r="AC41" s="25"/>
      <c r="AD41" s="25"/>
      <c r="AE41" s="25"/>
      <c r="AF41" s="25"/>
      <c r="AM41" s="4"/>
      <c r="AN41" s="4"/>
      <c r="AO41" s="4"/>
      <c r="BH41" s="4"/>
      <c r="BI41" s="4"/>
      <c r="BJ41" s="4"/>
      <c r="CC41" s="4"/>
      <c r="CD41" s="4"/>
      <c r="CE41" s="4"/>
      <c r="CX41" s="4"/>
      <c r="CY41" s="4"/>
      <c r="CZ41" s="4"/>
      <c r="DS41" s="4"/>
      <c r="DT41" s="4"/>
      <c r="DU41" s="4"/>
      <c r="EN41" s="4"/>
      <c r="EO41" s="4"/>
      <c r="EP41" s="4"/>
      <c r="FI41" s="4"/>
      <c r="FJ41" s="4"/>
      <c r="FK41" s="4"/>
    </row>
    <row r="42" spans="1:167" s="2" customFormat="1" ht="12.75" customHeight="1">
      <c r="A42" s="5">
        <v>0.73958333333333404</v>
      </c>
      <c r="B42" s="25"/>
      <c r="C42" s="25"/>
      <c r="D42" s="25"/>
      <c r="E42" s="25"/>
      <c r="F42" s="19"/>
      <c r="G42" s="25"/>
      <c r="H42" s="25"/>
      <c r="I42" s="25"/>
      <c r="J42" s="28">
        <v>2</v>
      </c>
      <c r="K42" s="25"/>
      <c r="L42" s="25"/>
      <c r="M42" s="25"/>
      <c r="N42" s="25"/>
      <c r="O42" s="25"/>
      <c r="P42" s="18"/>
      <c r="Q42" s="25"/>
      <c r="R42" s="25"/>
      <c r="S42" s="25"/>
      <c r="T42" s="25"/>
      <c r="U42" s="25"/>
      <c r="V42" s="25"/>
      <c r="W42" s="25"/>
      <c r="X42" s="25"/>
      <c r="Y42" s="25"/>
      <c r="Z42" s="25"/>
      <c r="AA42" s="25"/>
      <c r="AB42" s="25"/>
      <c r="AC42" s="25"/>
      <c r="AD42" s="25"/>
      <c r="AE42" s="25"/>
      <c r="AF42" s="25"/>
      <c r="AM42" s="4"/>
      <c r="AN42" s="4"/>
      <c r="AO42" s="4"/>
      <c r="BH42" s="4"/>
      <c r="BI42" s="4"/>
      <c r="BJ42" s="4"/>
      <c r="CC42" s="4"/>
      <c r="CD42" s="4"/>
      <c r="CE42" s="4"/>
      <c r="CX42" s="4"/>
      <c r="CY42" s="4"/>
      <c r="CZ42" s="4"/>
      <c r="DS42" s="4"/>
      <c r="DT42" s="4"/>
      <c r="DU42" s="4"/>
      <c r="EN42" s="4"/>
      <c r="EO42" s="4"/>
      <c r="EP42" s="4"/>
      <c r="FI42" s="4"/>
      <c r="FJ42" s="4"/>
      <c r="FK42" s="4"/>
    </row>
    <row r="43" spans="1:167" s="2" customFormat="1" ht="12.75" customHeight="1">
      <c r="A43" s="5">
        <v>0.749999999999998</v>
      </c>
      <c r="B43" s="41"/>
      <c r="C43" s="41"/>
      <c r="D43" s="41"/>
      <c r="E43" s="41"/>
      <c r="F43" s="40"/>
      <c r="G43" s="41"/>
      <c r="H43" s="41"/>
      <c r="I43" s="41"/>
      <c r="J43" s="41"/>
      <c r="K43" s="41"/>
      <c r="L43" s="41"/>
      <c r="M43" s="42" t="s">
        <v>121</v>
      </c>
      <c r="N43" s="41"/>
      <c r="O43" s="41"/>
      <c r="P43" s="31"/>
      <c r="Q43" s="41"/>
      <c r="R43" s="41"/>
      <c r="S43" s="41"/>
      <c r="T43" s="41"/>
      <c r="U43" s="41"/>
      <c r="V43" s="41"/>
      <c r="W43" s="41"/>
      <c r="X43" s="41"/>
      <c r="Y43" s="41"/>
      <c r="Z43" s="41"/>
      <c r="AA43" s="41"/>
      <c r="AB43" s="41"/>
      <c r="AC43" s="41"/>
      <c r="AD43" s="41"/>
      <c r="AE43" s="41"/>
      <c r="AF43" s="41"/>
      <c r="AM43" s="4"/>
      <c r="AN43" s="4"/>
      <c r="AO43" s="4"/>
      <c r="BH43" s="4"/>
      <c r="BI43" s="4"/>
      <c r="BJ43" s="4"/>
      <c r="CC43" s="4"/>
      <c r="CD43" s="4"/>
      <c r="CE43" s="4"/>
      <c r="CX43" s="4"/>
      <c r="CY43" s="4"/>
      <c r="CZ43" s="4"/>
      <c r="DS43" s="4"/>
      <c r="DT43" s="4"/>
      <c r="DU43" s="4"/>
      <c r="EN43" s="4"/>
      <c r="EO43" s="4"/>
      <c r="EP43" s="4"/>
      <c r="FI43" s="4"/>
      <c r="FJ43" s="4"/>
      <c r="FK43" s="4"/>
    </row>
    <row r="44" spans="1:167" s="2" customFormat="1" ht="12.75" customHeight="1">
      <c r="A44" s="5">
        <v>0.76041666666666397</v>
      </c>
      <c r="B44" s="41"/>
      <c r="C44" s="41"/>
      <c r="D44" s="41"/>
      <c r="E44" s="41"/>
      <c r="F44" s="40"/>
      <c r="G44" s="41"/>
      <c r="H44" s="41"/>
      <c r="I44" s="41"/>
      <c r="J44" s="41"/>
      <c r="K44" s="41"/>
      <c r="L44" s="41"/>
      <c r="M44" s="41"/>
      <c r="N44" s="41"/>
      <c r="O44" s="41"/>
      <c r="P44" s="31"/>
      <c r="Q44" s="41"/>
      <c r="R44" s="41"/>
      <c r="S44" s="41"/>
      <c r="T44" s="41"/>
      <c r="U44" s="41"/>
      <c r="V44" s="41"/>
      <c r="W44" s="41"/>
      <c r="X44" s="41"/>
      <c r="Y44" s="41"/>
      <c r="Z44" s="41"/>
      <c r="AA44" s="41"/>
      <c r="AB44" s="41"/>
      <c r="AC44" s="41"/>
      <c r="AD44" s="41"/>
      <c r="AE44" s="41"/>
      <c r="AF44" s="41"/>
      <c r="AM44" s="4"/>
      <c r="AN44" s="4"/>
      <c r="AO44" s="4"/>
      <c r="BH44" s="4"/>
      <c r="BI44" s="4"/>
      <c r="BJ44" s="4"/>
      <c r="CC44" s="4"/>
      <c r="CD44" s="4"/>
      <c r="CE44" s="4"/>
      <c r="CX44" s="4"/>
      <c r="CY44" s="4"/>
      <c r="CZ44" s="4"/>
      <c r="DS44" s="4"/>
      <c r="DT44" s="4"/>
      <c r="DU44" s="4"/>
      <c r="EN44" s="4"/>
      <c r="EO44" s="4"/>
      <c r="EP44" s="4"/>
      <c r="FI44" s="4"/>
      <c r="FJ44" s="4"/>
      <c r="FK44" s="4"/>
    </row>
    <row r="45" spans="1:167" s="2" customFormat="1" ht="12.75" customHeight="1">
      <c r="A45" s="5">
        <v>0.77083333333333004</v>
      </c>
      <c r="B45" s="41"/>
      <c r="C45" s="41"/>
      <c r="D45" s="41"/>
      <c r="E45" s="41"/>
      <c r="F45" s="40"/>
      <c r="G45" s="41"/>
      <c r="H45" s="41"/>
      <c r="I45" s="41"/>
      <c r="J45" s="41"/>
      <c r="K45" s="41"/>
      <c r="L45" s="41"/>
      <c r="M45" s="41"/>
      <c r="N45" s="41"/>
      <c r="O45" s="41"/>
      <c r="P45" s="31"/>
      <c r="Q45" s="41"/>
      <c r="R45" s="41"/>
      <c r="S45" s="41"/>
      <c r="T45" s="41"/>
      <c r="U45" s="41"/>
      <c r="V45" s="41"/>
      <c r="W45" s="41"/>
      <c r="X45" s="41"/>
      <c r="Y45" s="41"/>
      <c r="Z45" s="41"/>
      <c r="AA45" s="41"/>
      <c r="AB45" s="41"/>
      <c r="AC45" s="41"/>
      <c r="AD45" s="41"/>
      <c r="AE45" s="41"/>
      <c r="AF45" s="41"/>
      <c r="AM45" s="4"/>
      <c r="AN45" s="4"/>
      <c r="AO45" s="4"/>
      <c r="BH45" s="4"/>
      <c r="BI45" s="4"/>
      <c r="BJ45" s="4"/>
      <c r="CC45" s="4"/>
      <c r="CD45" s="4"/>
      <c r="CE45" s="4"/>
      <c r="CX45" s="4"/>
      <c r="CY45" s="4"/>
      <c r="CZ45" s="4"/>
      <c r="DS45" s="4"/>
      <c r="DT45" s="4"/>
      <c r="DU45" s="4"/>
      <c r="EN45" s="4"/>
      <c r="EO45" s="4"/>
      <c r="EP45" s="4"/>
      <c r="FI45" s="4"/>
      <c r="FJ45" s="4"/>
      <c r="FK45" s="4"/>
    </row>
    <row r="46" spans="1:167" s="2" customFormat="1" ht="12.75" customHeight="1">
      <c r="A46" s="5">
        <v>0.781249999999996</v>
      </c>
      <c r="B46" s="41"/>
      <c r="C46" s="41"/>
      <c r="D46" s="41"/>
      <c r="E46" s="41"/>
      <c r="F46" s="40"/>
      <c r="G46" s="41"/>
      <c r="H46" s="41"/>
      <c r="I46" s="41"/>
      <c r="J46" s="41"/>
      <c r="K46" s="41"/>
      <c r="L46" s="41"/>
      <c r="M46" s="41"/>
      <c r="N46" s="41"/>
      <c r="O46" s="41"/>
      <c r="P46" s="31"/>
      <c r="Q46" s="41"/>
      <c r="R46" s="41"/>
      <c r="S46" s="41"/>
      <c r="T46" s="41"/>
      <c r="U46" s="41"/>
      <c r="V46" s="41"/>
      <c r="W46" s="41"/>
      <c r="X46" s="41"/>
      <c r="Y46" s="41"/>
      <c r="Z46" s="41"/>
      <c r="AA46" s="41"/>
      <c r="AB46" s="41"/>
      <c r="AC46" s="41"/>
      <c r="AD46" s="41"/>
      <c r="AE46" s="41"/>
      <c r="AF46" s="41"/>
      <c r="AM46" s="4"/>
      <c r="AN46" s="4"/>
      <c r="AO46" s="4"/>
      <c r="BH46" s="4"/>
      <c r="BI46" s="4"/>
      <c r="BJ46" s="4"/>
      <c r="CC46" s="4"/>
      <c r="CD46" s="4"/>
      <c r="CE46" s="4"/>
      <c r="CX46" s="4"/>
      <c r="CY46" s="4"/>
      <c r="CZ46" s="4"/>
      <c r="DS46" s="4"/>
      <c r="DT46" s="4"/>
      <c r="DU46" s="4"/>
      <c r="EN46" s="4"/>
      <c r="EO46" s="4"/>
      <c r="EP46" s="4"/>
      <c r="FI46" s="4"/>
      <c r="FJ46" s="4"/>
      <c r="FK46" s="4"/>
    </row>
    <row r="47" spans="1:167" s="2" customFormat="1" ht="12.75" customHeight="1">
      <c r="A47" s="5">
        <v>0.79166666666666197</v>
      </c>
      <c r="B47" s="41"/>
      <c r="C47" s="41"/>
      <c r="D47" s="41"/>
      <c r="E47" s="41"/>
      <c r="F47" s="40"/>
      <c r="G47" s="41"/>
      <c r="H47" s="41"/>
      <c r="I47" s="41"/>
      <c r="J47" s="41"/>
      <c r="K47" s="41"/>
      <c r="L47" s="41"/>
      <c r="M47" s="41"/>
      <c r="N47" s="41"/>
      <c r="O47" s="41"/>
      <c r="P47" s="31"/>
      <c r="Q47" s="41"/>
      <c r="R47" s="41"/>
      <c r="S47" s="41"/>
      <c r="T47" s="41"/>
      <c r="U47" s="41"/>
      <c r="V47" s="41"/>
      <c r="W47" s="41"/>
      <c r="X47" s="41"/>
      <c r="Y47" s="41"/>
      <c r="Z47" s="41"/>
      <c r="AA47" s="41"/>
      <c r="AB47" s="41"/>
      <c r="AC47" s="41"/>
      <c r="AD47" s="41"/>
      <c r="AE47" s="41"/>
      <c r="AF47" s="41"/>
      <c r="AM47" s="4"/>
      <c r="AN47" s="4"/>
      <c r="AO47" s="4"/>
      <c r="BH47" s="4"/>
      <c r="BI47" s="4"/>
      <c r="BJ47" s="4"/>
      <c r="CC47" s="4"/>
      <c r="CD47" s="4"/>
      <c r="CE47" s="4"/>
      <c r="CX47" s="4"/>
      <c r="CY47" s="4"/>
      <c r="CZ47" s="4"/>
      <c r="DS47" s="4"/>
      <c r="DT47" s="4"/>
      <c r="DU47" s="4"/>
      <c r="EN47" s="4"/>
      <c r="EO47" s="4"/>
      <c r="EP47" s="4"/>
      <c r="FI47" s="4"/>
      <c r="FJ47" s="4"/>
      <c r="FK47" s="4"/>
    </row>
    <row r="48" spans="1:167" s="2" customFormat="1" ht="12.75" customHeight="1">
      <c r="A48" s="5">
        <v>0.80208333333332804</v>
      </c>
      <c r="B48" s="41"/>
      <c r="C48" s="41"/>
      <c r="D48" s="41"/>
      <c r="E48" s="41"/>
      <c r="F48" s="40"/>
      <c r="G48" s="41"/>
      <c r="H48" s="41"/>
      <c r="I48" s="41"/>
      <c r="J48" s="41"/>
      <c r="K48" s="41"/>
      <c r="L48" s="41"/>
      <c r="M48" s="41"/>
      <c r="N48" s="41"/>
      <c r="O48" s="41"/>
      <c r="P48" s="31"/>
      <c r="Q48" s="41"/>
      <c r="R48" s="41"/>
      <c r="S48" s="41"/>
      <c r="T48" s="41"/>
      <c r="U48" s="41"/>
      <c r="V48" s="41"/>
      <c r="W48" s="41"/>
      <c r="X48" s="41"/>
      <c r="Y48" s="41"/>
      <c r="Z48" s="41"/>
      <c r="AA48" s="41"/>
      <c r="AB48" s="41"/>
      <c r="AC48" s="41"/>
      <c r="AD48" s="41"/>
      <c r="AE48" s="41"/>
      <c r="AF48" s="41"/>
      <c r="AM48" s="4"/>
      <c r="AN48" s="4"/>
      <c r="AO48" s="4"/>
      <c r="BH48" s="4"/>
      <c r="BI48" s="4"/>
      <c r="BJ48" s="4"/>
      <c r="CC48" s="4"/>
      <c r="CD48" s="4"/>
      <c r="CE48" s="4"/>
      <c r="CX48" s="4"/>
      <c r="CY48" s="4"/>
      <c r="CZ48" s="4"/>
      <c r="DS48" s="4"/>
      <c r="DT48" s="4"/>
      <c r="DU48" s="4"/>
      <c r="EN48" s="4"/>
      <c r="EO48" s="4"/>
      <c r="EP48" s="4"/>
      <c r="FI48" s="4"/>
      <c r="FJ48" s="4"/>
      <c r="FK48" s="4"/>
    </row>
    <row r="49" spans="1:167" s="2" customFormat="1" ht="12.75" customHeight="1">
      <c r="A49" s="5">
        <v>0.812499999999994</v>
      </c>
      <c r="B49" s="41"/>
      <c r="C49" s="41"/>
      <c r="D49" s="41"/>
      <c r="E49" s="41"/>
      <c r="F49" s="40"/>
      <c r="G49" s="41"/>
      <c r="H49" s="41"/>
      <c r="I49" s="41"/>
      <c r="J49" s="41"/>
      <c r="K49" s="41"/>
      <c r="L49" s="41"/>
      <c r="M49" s="41"/>
      <c r="N49" s="41"/>
      <c r="O49" s="41"/>
      <c r="P49" s="31"/>
      <c r="Q49" s="41"/>
      <c r="R49" s="41"/>
      <c r="S49" s="41"/>
      <c r="T49" s="41"/>
      <c r="U49" s="41"/>
      <c r="V49" s="41"/>
      <c r="W49" s="41"/>
      <c r="X49" s="41"/>
      <c r="Y49" s="41"/>
      <c r="Z49" s="41"/>
      <c r="AA49" s="41"/>
      <c r="AB49" s="41"/>
      <c r="AC49" s="41"/>
      <c r="AD49" s="41"/>
      <c r="AE49" s="41"/>
      <c r="AF49" s="41"/>
      <c r="AM49" s="4"/>
      <c r="AN49" s="4"/>
      <c r="AO49" s="4"/>
      <c r="BH49" s="4"/>
      <c r="BI49" s="4"/>
      <c r="BJ49" s="4"/>
      <c r="CC49" s="4"/>
      <c r="CD49" s="4"/>
      <c r="CE49" s="4"/>
      <c r="CX49" s="4"/>
      <c r="CY49" s="4"/>
      <c r="CZ49" s="4"/>
      <c r="DS49" s="4"/>
      <c r="DT49" s="4"/>
      <c r="DU49" s="4"/>
      <c r="EN49" s="4"/>
      <c r="EO49" s="4"/>
      <c r="EP49" s="4"/>
      <c r="FI49" s="4"/>
      <c r="FJ49" s="4"/>
      <c r="FK49" s="4"/>
    </row>
    <row r="50" spans="1:167" s="2" customFormat="1" ht="12.75" customHeight="1">
      <c r="A50" s="5">
        <v>0.82291666666665997</v>
      </c>
      <c r="B50" s="41"/>
      <c r="C50" s="41"/>
      <c r="D50" s="41"/>
      <c r="E50" s="41"/>
      <c r="F50" s="40"/>
      <c r="G50" s="41"/>
      <c r="H50" s="41"/>
      <c r="I50" s="41"/>
      <c r="J50" s="41"/>
      <c r="K50" s="41"/>
      <c r="L50" s="41"/>
      <c r="M50" s="41"/>
      <c r="N50" s="41"/>
      <c r="O50" s="41"/>
      <c r="P50" s="31"/>
      <c r="Q50" s="41"/>
      <c r="R50" s="41"/>
      <c r="S50" s="41"/>
      <c r="T50" s="41"/>
      <c r="U50" s="41"/>
      <c r="V50" s="41"/>
      <c r="W50" s="41"/>
      <c r="X50" s="41"/>
      <c r="Y50" s="41"/>
      <c r="Z50" s="41"/>
      <c r="AA50" s="41"/>
      <c r="AB50" s="41"/>
      <c r="AC50" s="41"/>
      <c r="AD50" s="41"/>
      <c r="AE50" s="41"/>
      <c r="AF50" s="41"/>
      <c r="AM50" s="4"/>
      <c r="AN50" s="4"/>
      <c r="AO50" s="4"/>
      <c r="BH50" s="4"/>
      <c r="BI50" s="4"/>
      <c r="BJ50" s="4"/>
      <c r="CC50" s="4"/>
      <c r="CD50" s="4"/>
      <c r="CE50" s="4"/>
      <c r="CX50" s="4"/>
      <c r="CY50" s="4"/>
      <c r="CZ50" s="4"/>
      <c r="DS50" s="4"/>
      <c r="DT50" s="4"/>
      <c r="DU50" s="4"/>
      <c r="EN50" s="4"/>
      <c r="EO50" s="4"/>
      <c r="EP50" s="4"/>
      <c r="FI50" s="4"/>
      <c r="FJ50" s="4"/>
      <c r="FK50" s="4"/>
    </row>
    <row r="51" spans="1:167" s="2" customFormat="1" ht="13.5" thickBot="1">
      <c r="A51" s="5">
        <v>0.83333333333332604</v>
      </c>
      <c r="B51" s="27"/>
      <c r="C51" s="27"/>
      <c r="D51" s="32">
        <v>1</v>
      </c>
      <c r="E51" s="27"/>
      <c r="F51" s="23"/>
      <c r="G51" s="27"/>
      <c r="H51" s="27"/>
      <c r="I51" s="27"/>
      <c r="J51" s="32" t="s">
        <v>121</v>
      </c>
      <c r="K51" s="27"/>
      <c r="L51" s="27"/>
      <c r="M51" s="27"/>
      <c r="N51" s="27"/>
      <c r="O51" s="27"/>
      <c r="P51" s="22"/>
      <c r="Q51" s="27"/>
      <c r="R51" s="27"/>
      <c r="S51" s="27"/>
      <c r="T51" s="27"/>
      <c r="U51" s="27"/>
      <c r="V51" s="27"/>
      <c r="W51" s="27"/>
      <c r="X51" s="27"/>
      <c r="Y51" s="27"/>
      <c r="Z51" s="27"/>
      <c r="AA51" s="27"/>
      <c r="AB51" s="27"/>
      <c r="AC51" s="27"/>
      <c r="AD51" s="27"/>
      <c r="AE51" s="27"/>
      <c r="AF51" s="27"/>
      <c r="AM51" s="4"/>
      <c r="AN51" s="4"/>
      <c r="AO51" s="4"/>
      <c r="BH51" s="4"/>
      <c r="BI51" s="4"/>
      <c r="BJ51" s="4"/>
      <c r="CC51" s="4"/>
      <c r="CD51" s="4"/>
      <c r="CE51" s="4"/>
      <c r="CX51" s="4"/>
      <c r="CY51" s="4"/>
      <c r="CZ51" s="4"/>
      <c r="DS51" s="4"/>
      <c r="DT51" s="4"/>
      <c r="DU51" s="4"/>
      <c r="EN51" s="4"/>
      <c r="EO51" s="4"/>
      <c r="EP51" s="4"/>
      <c r="FI51" s="4"/>
      <c r="FJ51" s="4"/>
      <c r="FK51" s="4"/>
    </row>
    <row r="52" spans="1:167"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row>
    <row r="53" spans="1:167"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row>
    <row r="54" spans="1:167"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c r="AF54" s="7"/>
    </row>
    <row r="55" spans="1:167" s="2" customFormat="1">
      <c r="A55" s="7"/>
      <c r="B55" s="11"/>
      <c r="I55" s="7"/>
      <c r="J55" s="7"/>
      <c r="K55" s="7"/>
      <c r="L55" s="7"/>
      <c r="M55" s="7"/>
      <c r="N55" s="7"/>
      <c r="O55" s="7"/>
      <c r="P55" s="7"/>
      <c r="Q55" s="7"/>
      <c r="R55" s="7"/>
      <c r="S55" s="7"/>
      <c r="T55" s="7"/>
      <c r="U55" s="7"/>
      <c r="V55" s="7"/>
      <c r="W55" s="7"/>
      <c r="X55" s="7"/>
      <c r="Y55" s="7"/>
      <c r="Z55" s="7"/>
      <c r="AA55" s="7"/>
      <c r="AB55" s="7"/>
      <c r="AC55" s="7"/>
      <c r="AD55" s="7"/>
      <c r="AE55" s="7"/>
      <c r="AF55" s="7"/>
    </row>
    <row r="56" spans="1:167"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c r="AF56" s="7"/>
    </row>
    <row r="57" spans="1:167"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row>
    <row r="58" spans="1:167"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row>
    <row r="59" spans="1:167"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167"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row>
    <row r="61" spans="1:167"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167"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167"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row>
    <row r="64" spans="1:167"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row>
    <row r="65" spans="1:32"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row>
    <row r="70" spans="1:32"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row>
    <row r="71" spans="1:32"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row>
    <row r="72" spans="1:32"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row>
    <row r="73" spans="1:32"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row>
    <row r="74" spans="1:32"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row>
    <row r="75" spans="1:32"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row>
    <row r="76" spans="1:32"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row>
    <row r="77" spans="1:32"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row>
    <row r="78" spans="1:32"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row>
    <row r="79" spans="1:32"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row>
    <row r="80" spans="1:32"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row>
    <row r="81" spans="1:32"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row>
    <row r="82" spans="1:32"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row>
    <row r="83" spans="1:32"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row>
    <row r="84" spans="1:32"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row>
    <row r="86" spans="1:32"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row>
    <row r="87" spans="1:32"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row>
    <row r="88" spans="1:32"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row>
    <row r="89" spans="1:32"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row>
    <row r="90" spans="1:32"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row>
    <row r="91" spans="1:32"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row>
    <row r="92" spans="1:32"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row>
    <row r="93" spans="1:32"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row>
    <row r="94" spans="1:32"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row>
    <row r="95" spans="1:32"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row>
    <row r="96" spans="1:32"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row>
    <row r="97" spans="1:32"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row>
    <row r="98" spans="1:32"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row>
    <row r="100" spans="1:32"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row>
    <row r="101" spans="1:32"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row>
    <row r="102" spans="1:32"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row>
    <row r="103" spans="1:32"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row>
    <row r="104" spans="1:32"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row>
    <row r="105" spans="1:32"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row>
    <row r="106" spans="1:32"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row>
    <row r="107" spans="1:32"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row>
    <row r="108" spans="1:32"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row>
    <row r="110" spans="1:32"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row>
    <row r="111" spans="1:32"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row>
    <row r="112" spans="1:32"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row>
    <row r="113" spans="1:32"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row>
    <row r="114" spans="1:32"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row>
    <row r="115" spans="1:32"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row>
    <row r="116" spans="1:32"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row>
    <row r="117" spans="1:32"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row>
    <row r="118" spans="1:32"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row>
    <row r="119" spans="1:32"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row>
    <row r="120" spans="1:32"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row>
    <row r="121" spans="1:32"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row>
    <row r="122" spans="1:32"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row>
    <row r="123" spans="1:32"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row>
    <row r="124" spans="1:32"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sheetData>
  <sheetProtection sheet="1" formatCells="0" insertHyperlinks="0"/>
  <customSheetViews>
    <customSheetView guid="{9898321C-5773-4C97-A5B9-E49A60561EDA}" showRuler="0">
      <pane xSplit="1" ySplit="2" topLeftCell="B3" activePane="bottomRight" state="frozenSplit"/>
      <selection pane="bottomRight" activeCell="C48" sqref="C48"/>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1"/>
      <headerFooter alignWithMargins="0"/>
    </customSheetView>
    <customSheetView guid="{F1719629-EC13-44D1-9FC6-57123ECFF61A}" showRuler="0">
      <pane xSplit="1" ySplit="2" topLeftCell="B3" activePane="bottomRight" state="frozenSplit"/>
      <selection pane="bottomRight" activeCell="C48" sqref="C48"/>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2"/>
      <headerFooter alignWithMargins="0"/>
    </customSheetView>
  </customSheetViews>
  <mergeCells count="9">
    <mergeCell ref="B1:AF1"/>
    <mergeCell ref="AK20:AN20"/>
    <mergeCell ref="AR20:AU20"/>
    <mergeCell ref="K56:T56"/>
    <mergeCell ref="M54:O54"/>
    <mergeCell ref="K54:L54"/>
    <mergeCell ref="AI5:AV16"/>
    <mergeCell ref="AI24:AJ24"/>
    <mergeCell ref="AI18:AJ18"/>
  </mergeCells>
  <phoneticPr fontId="3" type="noConversion"/>
  <conditionalFormatting sqref="B3:I51 K42 J3:K41 J43:K51 L3:AF51">
    <cfRule type="cellIs" priority="1" stopIfTrue="1" operator="notEqual">
      <formula>0</formula>
    </cfRule>
    <cfRule type="expression" dxfId="26" priority="2" stopIfTrue="1">
      <formula>OR(WEEKDAY(B$2)=1,WEEKDAY(B$2)=7)</formula>
    </cfRule>
    <cfRule type="expression" dxfId="25" priority="3" stopIfTrue="1">
      <formula>B$2=TODAY()</formula>
    </cfRule>
  </conditionalFormatting>
  <conditionalFormatting sqref="J42">
    <cfRule type="cellIs" priority="4" stopIfTrue="1" operator="notEqual">
      <formula>0</formula>
    </cfRule>
    <cfRule type="expression" dxfId="24" priority="5" stopIfTrue="1">
      <formula>OR(WEEKDAY(K$2)=1,WEEKDAY(K$2)=7)</formula>
    </cfRule>
    <cfRule type="expression" dxfId="23" priority="6" stopIfTrue="1">
      <formula>K$2=TODAY()</formula>
    </cfRule>
  </conditionalFormatting>
  <conditionalFormatting sqref="B2:AF2">
    <cfRule type="cellIs" dxfId="22" priority="7" stopIfTrue="1" operator="equal">
      <formula>TODAY()</formula>
    </cfRule>
  </conditionalFormatting>
  <hyperlinks>
    <hyperlink ref="Z23" r:id="rId3"/>
  </hyperlinks>
  <pageMargins left="0.75" right="0.75" top="1" bottom="1" header="0.5" footer="0.5"/>
  <pageSetup paperSize="9" scale="79" orientation="portrait" horizontalDpi="200" verticalDpi="200" r:id="rId4"/>
  <headerFooter alignWithMargins="0"/>
  <rowBreaks count="1" manualBreakCount="1">
    <brk id="51" max="16383" man="1"/>
  </rowBreaks>
  <colBreaks count="1" manualBreakCount="1">
    <brk id="32" max="1048575" man="1"/>
  </colBreaks>
  <drawing r:id="rId5"/>
  <legacyDrawing r:id="rId6"/>
  <mc:AlternateContent xmlns:mc="http://schemas.openxmlformats.org/markup-compatibility/2006">
    <mc:Choice Requires="x14">
      <controls>
        <mc:AlternateContent xmlns:mc="http://schemas.openxmlformats.org/markup-compatibility/2006">
          <mc:Choice Requires="x14">
            <control shapeId="60417" r:id="rId7" name="Button 1">
              <controlPr defaultSize="0" print="0" autoFill="0" autoPict="0" macro="[0]!procurar">
                <anchor moveWithCells="1" sizeWithCells="1">
                  <from>
                    <xdr:col>36</xdr:col>
                    <xdr:colOff>28575</xdr:colOff>
                    <xdr:row>31</xdr:row>
                    <xdr:rowOff>76200</xdr:rowOff>
                  </from>
                  <to>
                    <xdr:col>45</xdr:col>
                    <xdr:colOff>66675</xdr:colOff>
                    <xdr:row>35</xdr:row>
                    <xdr:rowOff>0</xdr:rowOff>
                  </to>
                </anchor>
              </controlPr>
            </control>
          </mc:Choice>
        </mc:AlternateContent>
      </controls>
    </mc:Choice>
  </mc:AlternateConten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4">
    <tabColor indexed="11"/>
  </sheetPr>
  <dimension ref="A1:FK798"/>
  <sheetViews>
    <sheetView zoomScaleNormal="100" workbookViewId="0">
      <pane xSplit="1" ySplit="2" topLeftCell="B3" activePane="bottomRight" state="frozenSplit"/>
      <selection activeCell="G23" sqref="G23"/>
      <selection pane="topRight" activeCell="G23" sqref="G23"/>
      <selection pane="bottomLeft" activeCell="G23" sqref="G23"/>
      <selection pane="bottomRight" activeCell="G19" sqref="G19"/>
    </sheetView>
  </sheetViews>
  <sheetFormatPr defaultColWidth="3.28515625" defaultRowHeight="12.75"/>
  <cols>
    <col min="1" max="1" width="6.85546875" style="7" customWidth="1"/>
    <col min="2" max="2" width="3.28515625" style="11"/>
    <col min="3" max="18" width="3.28515625" style="7"/>
    <col min="19" max="19" width="6" style="7" bestFit="1" customWidth="1"/>
    <col min="20" max="26" width="3.28515625" style="7"/>
    <col min="27" max="27" width="4" style="7" bestFit="1" customWidth="1"/>
    <col min="28" max="28" width="5" style="7" bestFit="1" customWidth="1"/>
    <col min="29" max="33" width="3.28515625" style="7"/>
    <col min="34" max="34" width="3.28515625" style="7" customWidth="1"/>
    <col min="35" max="16384" width="3.28515625" style="7"/>
  </cols>
  <sheetData>
    <row r="1" spans="1:167" s="2" customFormat="1" ht="13.5" thickBot="1">
      <c r="A1" s="1">
        <v>2017</v>
      </c>
      <c r="B1" s="678" t="str">
        <f ca="1">LEFT(RIGHT(CELL("filename",D9),LEN(CELL("filename",D9))-FIND("]",CELL("filename",D9))),MIN(FIND({1;2;3;4;5;6;7;8;9;0},RIGHT(CELL("filename",D9),LEN(CELL("filename",D9))-FIND("]",CELL("filename",D9)))&amp;1234567890))-1)</f>
        <v>Setembro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2" t="str">
        <f ca="1">IF($B$1="Janeiro",1,IF($B$1="Fevereiro",2,IF($B$1="Março",3,IF($B$1="Abril",4,IF($B$1="Maio",5,IF($B$1="Junho",6,""))))))</f>
        <v/>
      </c>
      <c r="AH1" s="2">
        <f ca="1">IF($B$1="Julho",7,IF($B$1="Agosto",8,IF($B$1="Setembro",9,IF($B$1="Outubro",10,IF($B$1="Novembro",11,IF($B$1="Dezembro",12,""))))))</f>
        <v>9</v>
      </c>
    </row>
    <row r="2" spans="1:167" s="2" customFormat="1" ht="13.5" thickBot="1">
      <c r="A2" s="1" t="str">
        <f ca="1">CONCATENATE(AG1,AH1)</f>
        <v>9</v>
      </c>
      <c r="B2" s="10">
        <f ca="1">DATE($A$1,$A$2,1)</f>
        <v>42979</v>
      </c>
      <c r="C2" s="10">
        <f t="shared" ref="C2:AE2" ca="1" si="0">B2+1</f>
        <v>42980</v>
      </c>
      <c r="D2" s="10">
        <f t="shared" ca="1" si="0"/>
        <v>42981</v>
      </c>
      <c r="E2" s="10">
        <f t="shared" ca="1" si="0"/>
        <v>42982</v>
      </c>
      <c r="F2" s="10">
        <f t="shared" ca="1" si="0"/>
        <v>42983</v>
      </c>
      <c r="G2" s="10">
        <f t="shared" ca="1" si="0"/>
        <v>42984</v>
      </c>
      <c r="H2" s="10">
        <f t="shared" ca="1" si="0"/>
        <v>42985</v>
      </c>
      <c r="I2" s="10">
        <f t="shared" ca="1" si="0"/>
        <v>42986</v>
      </c>
      <c r="J2" s="10">
        <f t="shared" ca="1" si="0"/>
        <v>42987</v>
      </c>
      <c r="K2" s="10">
        <f t="shared" ca="1" si="0"/>
        <v>42988</v>
      </c>
      <c r="L2" s="10">
        <f t="shared" ca="1" si="0"/>
        <v>42989</v>
      </c>
      <c r="M2" s="10">
        <f t="shared" ca="1" si="0"/>
        <v>42990</v>
      </c>
      <c r="N2" s="10">
        <f t="shared" ca="1" si="0"/>
        <v>42991</v>
      </c>
      <c r="O2" s="10">
        <f t="shared" ca="1" si="0"/>
        <v>42992</v>
      </c>
      <c r="P2" s="10">
        <f t="shared" ca="1" si="0"/>
        <v>42993</v>
      </c>
      <c r="Q2" s="10">
        <f t="shared" ca="1" si="0"/>
        <v>42994</v>
      </c>
      <c r="R2" s="10">
        <f t="shared" ca="1" si="0"/>
        <v>42995</v>
      </c>
      <c r="S2" s="10">
        <f t="shared" ca="1" si="0"/>
        <v>42996</v>
      </c>
      <c r="T2" s="10">
        <f t="shared" ca="1" si="0"/>
        <v>42997</v>
      </c>
      <c r="U2" s="10">
        <f t="shared" ca="1" si="0"/>
        <v>42998</v>
      </c>
      <c r="V2" s="10">
        <f t="shared" ca="1" si="0"/>
        <v>42999</v>
      </c>
      <c r="W2" s="10">
        <f t="shared" ca="1" si="0"/>
        <v>43000</v>
      </c>
      <c r="X2" s="10">
        <f t="shared" ca="1" si="0"/>
        <v>43001</v>
      </c>
      <c r="Y2" s="10">
        <f t="shared" ca="1" si="0"/>
        <v>43002</v>
      </c>
      <c r="Z2" s="10">
        <f t="shared" ca="1" si="0"/>
        <v>43003</v>
      </c>
      <c r="AA2" s="10">
        <f t="shared" ca="1" si="0"/>
        <v>43004</v>
      </c>
      <c r="AB2" s="10">
        <f t="shared" ca="1" si="0"/>
        <v>43005</v>
      </c>
      <c r="AC2" s="10">
        <f t="shared" ca="1" si="0"/>
        <v>43006</v>
      </c>
      <c r="AD2" s="10">
        <f t="shared" ca="1" si="0"/>
        <v>43007</v>
      </c>
      <c r="AE2" s="10">
        <f t="shared" ca="1" si="0"/>
        <v>43008</v>
      </c>
      <c r="AF2" s="15">
        <v>31</v>
      </c>
    </row>
    <row r="3" spans="1:167" s="2" customFormat="1">
      <c r="A3" s="3">
        <v>0.33333333333333331</v>
      </c>
      <c r="B3" s="28" t="s">
        <v>121</v>
      </c>
      <c r="C3" s="25"/>
      <c r="D3" s="25"/>
      <c r="E3" s="24"/>
      <c r="F3" s="24"/>
      <c r="G3" s="24"/>
      <c r="H3" s="24"/>
      <c r="I3" s="24"/>
      <c r="J3" s="24"/>
      <c r="K3" s="24"/>
      <c r="L3" s="24"/>
      <c r="M3" s="24"/>
      <c r="N3" s="24"/>
      <c r="O3" s="24"/>
      <c r="P3" s="16"/>
      <c r="Q3" s="24"/>
      <c r="R3" s="30">
        <v>4</v>
      </c>
      <c r="S3" s="30">
        <v>12</v>
      </c>
      <c r="T3" s="24"/>
      <c r="U3" s="24"/>
      <c r="V3" s="30" t="s">
        <v>121</v>
      </c>
      <c r="W3" s="30" t="s">
        <v>121</v>
      </c>
      <c r="X3" s="24"/>
      <c r="Y3" s="24"/>
      <c r="Z3" s="24"/>
      <c r="AA3" s="24"/>
      <c r="AB3" s="30">
        <v>6532</v>
      </c>
      <c r="AC3" s="24"/>
      <c r="AD3" s="24"/>
      <c r="AE3" s="24"/>
      <c r="AF3" s="17"/>
      <c r="AM3" s="4"/>
      <c r="AN3" s="4"/>
      <c r="AO3" s="4"/>
      <c r="BH3" s="4"/>
      <c r="BI3" s="4"/>
      <c r="BJ3" s="4"/>
      <c r="CC3" s="4"/>
      <c r="CD3" s="4"/>
      <c r="CE3" s="4"/>
      <c r="CX3" s="4"/>
      <c r="CY3" s="4"/>
      <c r="CZ3" s="4"/>
      <c r="DS3" s="4"/>
      <c r="DT3" s="4"/>
      <c r="DU3" s="4"/>
      <c r="EN3" s="4"/>
      <c r="EO3" s="4"/>
      <c r="EP3" s="4"/>
      <c r="FI3" s="4"/>
      <c r="FJ3" s="4"/>
      <c r="FK3" s="4"/>
    </row>
    <row r="4" spans="1:167" s="2" customFormat="1">
      <c r="A4" s="5">
        <v>0.34375</v>
      </c>
      <c r="B4" s="25"/>
      <c r="C4" s="25"/>
      <c r="D4" s="25"/>
      <c r="E4" s="28">
        <v>5</v>
      </c>
      <c r="F4" s="25"/>
      <c r="G4" s="25"/>
      <c r="H4" s="25"/>
      <c r="I4" s="25"/>
      <c r="J4" s="25"/>
      <c r="K4" s="25"/>
      <c r="L4" s="25"/>
      <c r="M4" s="25"/>
      <c r="N4" s="25"/>
      <c r="O4" s="25"/>
      <c r="P4" s="18"/>
      <c r="Q4" s="25"/>
      <c r="R4" s="25"/>
      <c r="S4" s="25"/>
      <c r="T4" s="25"/>
      <c r="U4" s="25"/>
      <c r="V4" s="25"/>
      <c r="W4" s="25"/>
      <c r="X4" s="25"/>
      <c r="Y4" s="25"/>
      <c r="Z4" s="25"/>
      <c r="AA4" s="25"/>
      <c r="AB4" s="25"/>
      <c r="AC4" s="25"/>
      <c r="AD4" s="25"/>
      <c r="AE4" s="25"/>
      <c r="AF4" s="19"/>
      <c r="AM4" s="4"/>
      <c r="AN4" s="4"/>
      <c r="AO4" s="4"/>
      <c r="BH4" s="4"/>
      <c r="BI4" s="4"/>
      <c r="BJ4" s="4"/>
      <c r="CC4" s="4"/>
      <c r="CD4" s="4"/>
      <c r="CE4" s="4"/>
      <c r="CX4" s="4"/>
      <c r="CY4" s="4"/>
      <c r="CZ4" s="4"/>
      <c r="DS4" s="4"/>
      <c r="DT4" s="4"/>
      <c r="DU4" s="4"/>
      <c r="EN4" s="4"/>
      <c r="EO4" s="4"/>
      <c r="EP4" s="4"/>
      <c r="FI4" s="4"/>
      <c r="FJ4" s="4"/>
      <c r="FK4" s="4"/>
    </row>
    <row r="5" spans="1:167" s="2" customFormat="1" ht="12.75" customHeight="1">
      <c r="A5" s="5">
        <v>0.35416666666666669</v>
      </c>
      <c r="B5" s="25"/>
      <c r="C5" s="25"/>
      <c r="D5" s="25"/>
      <c r="E5" s="25"/>
      <c r="F5" s="25"/>
      <c r="G5" s="25"/>
      <c r="H5" s="25"/>
      <c r="I5" s="25"/>
      <c r="J5" s="25"/>
      <c r="K5" s="25"/>
      <c r="L5" s="25"/>
      <c r="M5" s="25"/>
      <c r="N5" s="25"/>
      <c r="O5" s="25"/>
      <c r="P5" s="18"/>
      <c r="Q5" s="25"/>
      <c r="R5" s="25"/>
      <c r="S5" s="28">
        <v>5</v>
      </c>
      <c r="T5" s="25"/>
      <c r="U5" s="25"/>
      <c r="V5" s="25"/>
      <c r="W5" s="25"/>
      <c r="X5" s="25"/>
      <c r="Y5" s="25"/>
      <c r="Z5" s="25"/>
      <c r="AA5" s="28">
        <v>321</v>
      </c>
      <c r="AB5" s="28">
        <v>1</v>
      </c>
      <c r="AC5" s="25"/>
      <c r="AD5" s="25"/>
      <c r="AE5" s="25"/>
      <c r="AF5" s="19"/>
      <c r="AI5" s="682" t="s">
        <v>117</v>
      </c>
      <c r="AJ5" s="682"/>
      <c r="AK5" s="682"/>
      <c r="AL5" s="682"/>
      <c r="AM5" s="682"/>
      <c r="AN5" s="682"/>
      <c r="AO5" s="682"/>
      <c r="AP5" s="682"/>
      <c r="AQ5" s="682"/>
      <c r="AR5" s="682"/>
      <c r="AS5" s="682"/>
      <c r="AT5" s="682"/>
      <c r="AU5" s="682"/>
      <c r="AV5" s="682"/>
      <c r="BH5" s="4"/>
      <c r="BI5" s="4"/>
      <c r="BJ5" s="4"/>
      <c r="CC5" s="4"/>
      <c r="CD5" s="4"/>
      <c r="CE5" s="4"/>
      <c r="CX5" s="4"/>
      <c r="CY5" s="4"/>
      <c r="CZ5" s="4"/>
      <c r="DS5" s="4"/>
      <c r="DT5" s="4"/>
      <c r="DU5" s="4"/>
      <c r="EN5" s="4"/>
      <c r="EO5" s="4"/>
      <c r="EP5" s="4"/>
      <c r="FI5" s="4"/>
      <c r="FJ5" s="4"/>
      <c r="FK5" s="4"/>
    </row>
    <row r="6" spans="1:167" s="2" customFormat="1">
      <c r="A6" s="5">
        <v>0.36458333333333331</v>
      </c>
      <c r="B6" s="25"/>
      <c r="C6" s="25"/>
      <c r="D6" s="25"/>
      <c r="E6" s="25"/>
      <c r="F6" s="25"/>
      <c r="G6" s="25"/>
      <c r="H6" s="25"/>
      <c r="I6" s="25"/>
      <c r="J6" s="25"/>
      <c r="K6" s="25"/>
      <c r="L6" s="25"/>
      <c r="M6" s="25"/>
      <c r="N6" s="25"/>
      <c r="O6" s="25"/>
      <c r="P6" s="18"/>
      <c r="Q6" s="25"/>
      <c r="R6" s="25"/>
      <c r="S6" s="25"/>
      <c r="T6" s="25"/>
      <c r="U6" s="25"/>
      <c r="V6" s="25"/>
      <c r="W6" s="25"/>
      <c r="X6" s="25"/>
      <c r="Y6" s="25"/>
      <c r="Z6" s="25"/>
      <c r="AA6" s="25"/>
      <c r="AB6" s="25"/>
      <c r="AC6" s="25"/>
      <c r="AD6" s="25"/>
      <c r="AE6" s="25"/>
      <c r="AF6" s="19"/>
      <c r="AI6" s="682"/>
      <c r="AJ6" s="682"/>
      <c r="AK6" s="682"/>
      <c r="AL6" s="682"/>
      <c r="AM6" s="682"/>
      <c r="AN6" s="682"/>
      <c r="AO6" s="682"/>
      <c r="AP6" s="682"/>
      <c r="AQ6" s="682"/>
      <c r="AR6" s="682"/>
      <c r="AS6" s="682"/>
      <c r="AT6" s="682"/>
      <c r="AU6" s="682"/>
      <c r="AV6" s="682"/>
      <c r="BH6" s="4"/>
      <c r="BI6" s="4"/>
      <c r="BJ6" s="4"/>
      <c r="CC6" s="4"/>
      <c r="CD6" s="4"/>
      <c r="CE6" s="4"/>
      <c r="CX6" s="4"/>
      <c r="CY6" s="4"/>
      <c r="CZ6" s="4"/>
      <c r="DS6" s="4"/>
      <c r="DT6" s="4"/>
      <c r="DU6" s="4"/>
      <c r="EN6" s="4"/>
      <c r="EO6" s="4"/>
      <c r="EP6" s="4"/>
      <c r="FI6" s="4"/>
      <c r="FJ6" s="4"/>
      <c r="FK6" s="4"/>
    </row>
    <row r="7" spans="1:167" s="2" customFormat="1">
      <c r="A7" s="5">
        <v>0.375</v>
      </c>
      <c r="B7" s="25"/>
      <c r="C7" s="25"/>
      <c r="D7" s="25"/>
      <c r="E7" s="25"/>
      <c r="F7" s="25"/>
      <c r="G7" s="25"/>
      <c r="H7" s="25"/>
      <c r="I7" s="25"/>
      <c r="J7" s="25"/>
      <c r="K7" s="28" t="s">
        <v>121</v>
      </c>
      <c r="L7" s="25"/>
      <c r="M7" s="25"/>
      <c r="N7" s="25"/>
      <c r="O7" s="25"/>
      <c r="P7" s="18"/>
      <c r="Q7" s="25"/>
      <c r="R7" s="25"/>
      <c r="S7" s="25"/>
      <c r="T7" s="25"/>
      <c r="U7" s="25"/>
      <c r="V7" s="25"/>
      <c r="W7" s="25"/>
      <c r="X7" s="25"/>
      <c r="Y7" s="25"/>
      <c r="Z7" s="25"/>
      <c r="AA7" s="25"/>
      <c r="AB7" s="25"/>
      <c r="AC7" s="25"/>
      <c r="AD7" s="25"/>
      <c r="AE7" s="25"/>
      <c r="AF7" s="19"/>
      <c r="AI7" s="682"/>
      <c r="AJ7" s="682"/>
      <c r="AK7" s="682"/>
      <c r="AL7" s="682"/>
      <c r="AM7" s="682"/>
      <c r="AN7" s="682"/>
      <c r="AO7" s="682"/>
      <c r="AP7" s="682"/>
      <c r="AQ7" s="682"/>
      <c r="AR7" s="682"/>
      <c r="AS7" s="682"/>
      <c r="AT7" s="682"/>
      <c r="AU7" s="682"/>
      <c r="AV7" s="682"/>
      <c r="BH7" s="4"/>
      <c r="BI7" s="4"/>
      <c r="BJ7" s="4"/>
      <c r="CC7" s="4"/>
      <c r="CD7" s="4"/>
      <c r="CE7" s="4"/>
      <c r="CX7" s="4"/>
      <c r="CY7" s="4"/>
      <c r="CZ7" s="4"/>
      <c r="DS7" s="4"/>
      <c r="DT7" s="4"/>
      <c r="DU7" s="4"/>
      <c r="EN7" s="4"/>
      <c r="EO7" s="4"/>
      <c r="EP7" s="4"/>
      <c r="FI7" s="4"/>
      <c r="FJ7" s="4"/>
      <c r="FK7" s="4"/>
    </row>
    <row r="8" spans="1:167" s="2" customFormat="1">
      <c r="A8" s="5">
        <v>0.38541666666666702</v>
      </c>
      <c r="B8" s="25"/>
      <c r="C8" s="25"/>
      <c r="D8" s="25"/>
      <c r="E8" s="25"/>
      <c r="F8" s="25"/>
      <c r="G8" s="25"/>
      <c r="H8" s="25"/>
      <c r="I8" s="25"/>
      <c r="J8" s="25"/>
      <c r="K8" s="25"/>
      <c r="L8" s="25"/>
      <c r="M8" s="25"/>
      <c r="N8" s="25"/>
      <c r="O8" s="25"/>
      <c r="P8" s="18"/>
      <c r="Q8" s="25"/>
      <c r="R8" s="25"/>
      <c r="S8" s="25"/>
      <c r="T8" s="25"/>
      <c r="U8" s="25"/>
      <c r="V8" s="25"/>
      <c r="W8" s="25"/>
      <c r="X8" s="25"/>
      <c r="Y8" s="25"/>
      <c r="Z8" s="25"/>
      <c r="AA8" s="25"/>
      <c r="AB8" s="25"/>
      <c r="AC8" s="25"/>
      <c r="AD8" s="25"/>
      <c r="AE8" s="25"/>
      <c r="AF8" s="19"/>
      <c r="AI8" s="682"/>
      <c r="AJ8" s="682"/>
      <c r="AK8" s="682"/>
      <c r="AL8" s="682"/>
      <c r="AM8" s="682"/>
      <c r="AN8" s="682"/>
      <c r="AO8" s="682"/>
      <c r="AP8" s="682"/>
      <c r="AQ8" s="682"/>
      <c r="AR8" s="682"/>
      <c r="AS8" s="682"/>
      <c r="AT8" s="682"/>
      <c r="AU8" s="682"/>
      <c r="AV8" s="682"/>
      <c r="BH8" s="4"/>
      <c r="BI8" s="4"/>
      <c r="BJ8" s="4"/>
      <c r="CC8" s="4"/>
      <c r="CD8" s="4"/>
      <c r="CE8" s="4"/>
      <c r="CX8" s="4"/>
      <c r="CY8" s="4"/>
      <c r="CZ8" s="4"/>
      <c r="DS8" s="4"/>
      <c r="DT8" s="4"/>
      <c r="DU8" s="4"/>
      <c r="EN8" s="4"/>
      <c r="EO8" s="4"/>
      <c r="EP8" s="4"/>
      <c r="FI8" s="4"/>
      <c r="FJ8" s="4"/>
      <c r="FK8" s="4"/>
    </row>
    <row r="9" spans="1:167" s="2" customFormat="1">
      <c r="A9" s="5">
        <v>0.39583333333333298</v>
      </c>
      <c r="B9" s="25"/>
      <c r="C9" s="25"/>
      <c r="D9" s="25"/>
      <c r="E9" s="25"/>
      <c r="F9" s="25"/>
      <c r="G9" s="25"/>
      <c r="H9" s="25"/>
      <c r="I9" s="25"/>
      <c r="J9" s="25"/>
      <c r="K9" s="25"/>
      <c r="L9" s="126"/>
      <c r="M9" s="25"/>
      <c r="N9" s="25"/>
      <c r="O9" s="25"/>
      <c r="P9" s="18"/>
      <c r="Q9" s="25"/>
      <c r="R9" s="25"/>
      <c r="S9" s="25"/>
      <c r="T9" s="25"/>
      <c r="U9" s="25"/>
      <c r="V9" s="28">
        <v>1</v>
      </c>
      <c r="W9" s="25"/>
      <c r="X9" s="25"/>
      <c r="Y9" s="25"/>
      <c r="Z9" s="25"/>
      <c r="AA9" s="25"/>
      <c r="AB9" s="25"/>
      <c r="AC9" s="25"/>
      <c r="AD9" s="25"/>
      <c r="AE9" s="25"/>
      <c r="AF9" s="19"/>
      <c r="AI9" s="682"/>
      <c r="AJ9" s="682"/>
      <c r="AK9" s="682"/>
      <c r="AL9" s="682"/>
      <c r="AM9" s="682"/>
      <c r="AN9" s="682"/>
      <c r="AO9" s="682"/>
      <c r="AP9" s="682"/>
      <c r="AQ9" s="682"/>
      <c r="AR9" s="682"/>
      <c r="AS9" s="682"/>
      <c r="AT9" s="682"/>
      <c r="AU9" s="682"/>
      <c r="AV9" s="682"/>
      <c r="BH9" s="4"/>
      <c r="BI9" s="4"/>
      <c r="BJ9" s="4"/>
      <c r="CC9" s="4"/>
      <c r="CD9" s="4"/>
      <c r="CE9" s="4"/>
      <c r="CX9" s="4"/>
      <c r="CY9" s="4"/>
      <c r="CZ9" s="4"/>
      <c r="DS9" s="4"/>
      <c r="DT9" s="4"/>
      <c r="DU9" s="4"/>
      <c r="EN9" s="4"/>
      <c r="EO9" s="4"/>
      <c r="EP9" s="4"/>
      <c r="FI9" s="4"/>
      <c r="FJ9" s="4"/>
      <c r="FK9" s="4"/>
    </row>
    <row r="10" spans="1:167" s="2" customFormat="1">
      <c r="A10" s="5">
        <v>0.40625</v>
      </c>
      <c r="B10" s="25"/>
      <c r="C10" s="25"/>
      <c r="D10" s="25"/>
      <c r="E10" s="25"/>
      <c r="F10" s="25"/>
      <c r="G10" s="25"/>
      <c r="H10" s="25"/>
      <c r="I10" s="25"/>
      <c r="J10" s="25"/>
      <c r="K10" s="25"/>
      <c r="L10" s="128"/>
      <c r="M10" s="25"/>
      <c r="N10" s="25"/>
      <c r="O10" s="25"/>
      <c r="P10" s="18"/>
      <c r="Q10" s="25"/>
      <c r="R10" s="25"/>
      <c r="S10" s="28">
        <v>2</v>
      </c>
      <c r="T10" s="25"/>
      <c r="U10" s="25"/>
      <c r="V10" s="25"/>
      <c r="W10" s="25"/>
      <c r="X10" s="25"/>
      <c r="Y10" s="25"/>
      <c r="Z10" s="25"/>
      <c r="AA10" s="25"/>
      <c r="AB10" s="28">
        <v>3</v>
      </c>
      <c r="AC10" s="25"/>
      <c r="AD10" s="25"/>
      <c r="AE10" s="25"/>
      <c r="AF10" s="19"/>
      <c r="AI10" s="682"/>
      <c r="AJ10" s="682"/>
      <c r="AK10" s="682"/>
      <c r="AL10" s="682"/>
      <c r="AM10" s="682"/>
      <c r="AN10" s="682"/>
      <c r="AO10" s="682"/>
      <c r="AP10" s="682"/>
      <c r="AQ10" s="682"/>
      <c r="AR10" s="682"/>
      <c r="AS10" s="682"/>
      <c r="AT10" s="682"/>
      <c r="AU10" s="682"/>
      <c r="AV10" s="682"/>
      <c r="BH10" s="4"/>
      <c r="BI10" s="4"/>
      <c r="BJ10" s="4"/>
      <c r="CC10" s="4"/>
      <c r="CD10" s="4"/>
      <c r="CE10" s="4"/>
      <c r="CX10" s="4"/>
      <c r="CY10" s="4"/>
      <c r="CZ10" s="4"/>
      <c r="DS10" s="4"/>
      <c r="DT10" s="4"/>
      <c r="DU10" s="4"/>
      <c r="EN10" s="4"/>
      <c r="EO10" s="4"/>
      <c r="EP10" s="4"/>
      <c r="FI10" s="4"/>
      <c r="FJ10" s="4"/>
      <c r="FK10" s="4"/>
    </row>
    <row r="11" spans="1:167" s="2" customFormat="1">
      <c r="A11" s="5">
        <v>0.41666666666666702</v>
      </c>
      <c r="B11" s="25"/>
      <c r="C11" s="25"/>
      <c r="D11" s="25"/>
      <c r="E11" s="25"/>
      <c r="F11" s="25"/>
      <c r="G11" s="25"/>
      <c r="H11" s="25"/>
      <c r="I11" s="25"/>
      <c r="J11" s="25"/>
      <c r="K11" s="25"/>
      <c r="L11" s="25"/>
      <c r="M11" s="25"/>
      <c r="N11" s="25"/>
      <c r="O11" s="25"/>
      <c r="P11" s="18"/>
      <c r="Q11" s="25"/>
      <c r="R11" s="25"/>
      <c r="S11" s="25"/>
      <c r="T11" s="25"/>
      <c r="U11" s="25"/>
      <c r="V11" s="25"/>
      <c r="W11" s="25"/>
      <c r="X11" s="25"/>
      <c r="Y11" s="25"/>
      <c r="Z11" s="25"/>
      <c r="AA11" s="25"/>
      <c r="AB11" s="25"/>
      <c r="AC11" s="25"/>
      <c r="AD11" s="25"/>
      <c r="AE11" s="25"/>
      <c r="AF11" s="19"/>
      <c r="AI11" s="682"/>
      <c r="AJ11" s="682"/>
      <c r="AK11" s="682"/>
      <c r="AL11" s="682"/>
      <c r="AM11" s="682"/>
      <c r="AN11" s="682"/>
      <c r="AO11" s="682"/>
      <c r="AP11" s="682"/>
      <c r="AQ11" s="682"/>
      <c r="AR11" s="682"/>
      <c r="AS11" s="682"/>
      <c r="AT11" s="682"/>
      <c r="AU11" s="682"/>
      <c r="AV11" s="682"/>
      <c r="BH11" s="4"/>
      <c r="BI11" s="4"/>
      <c r="BJ11" s="4"/>
      <c r="CC11" s="4"/>
      <c r="CD11" s="4"/>
      <c r="CE11" s="4"/>
      <c r="CX11" s="4"/>
      <c r="CY11" s="4"/>
      <c r="CZ11" s="4"/>
      <c r="DS11" s="4"/>
      <c r="DT11" s="4"/>
      <c r="DU11" s="4"/>
      <c r="EN11" s="4"/>
      <c r="EO11" s="4"/>
      <c r="EP11" s="4"/>
      <c r="FI11" s="4"/>
      <c r="FJ11" s="4"/>
      <c r="FK11" s="4"/>
    </row>
    <row r="12" spans="1:167" s="2" customFormat="1">
      <c r="A12" s="5">
        <v>0.42708333333333298</v>
      </c>
      <c r="B12" s="25"/>
      <c r="C12" s="25"/>
      <c r="D12" s="25"/>
      <c r="E12" s="25"/>
      <c r="F12" s="25"/>
      <c r="G12" s="25"/>
      <c r="H12" s="25"/>
      <c r="I12" s="25"/>
      <c r="J12" s="25"/>
      <c r="K12" s="25"/>
      <c r="L12" s="25"/>
      <c r="M12" s="25"/>
      <c r="N12" s="25"/>
      <c r="O12" s="25"/>
      <c r="P12" s="18"/>
      <c r="Q12" s="25"/>
      <c r="R12" s="25"/>
      <c r="S12" s="25"/>
      <c r="T12" s="25"/>
      <c r="U12" s="25"/>
      <c r="V12" s="25"/>
      <c r="W12" s="25"/>
      <c r="X12" s="25"/>
      <c r="Y12" s="25"/>
      <c r="Z12" s="25"/>
      <c r="AA12" s="25"/>
      <c r="AB12" s="25"/>
      <c r="AC12" s="25"/>
      <c r="AD12" s="25"/>
      <c r="AE12" s="25"/>
      <c r="AF12" s="19"/>
      <c r="AI12" s="682"/>
      <c r="AJ12" s="682"/>
      <c r="AK12" s="682"/>
      <c r="AL12" s="682"/>
      <c r="AM12" s="682"/>
      <c r="AN12" s="682"/>
      <c r="AO12" s="682"/>
      <c r="AP12" s="682"/>
      <c r="AQ12" s="682"/>
      <c r="AR12" s="682"/>
      <c r="AS12" s="682"/>
      <c r="AT12" s="682"/>
      <c r="AU12" s="682"/>
      <c r="AV12" s="682"/>
      <c r="BH12" s="4"/>
      <c r="BI12" s="4"/>
      <c r="BJ12" s="4"/>
      <c r="CC12" s="4"/>
      <c r="CD12" s="4"/>
      <c r="CE12" s="4"/>
      <c r="CX12" s="4"/>
      <c r="CY12" s="4"/>
      <c r="CZ12" s="4"/>
      <c r="DS12" s="4"/>
      <c r="DT12" s="4"/>
      <c r="DU12" s="4"/>
      <c r="EN12" s="4"/>
      <c r="EO12" s="4"/>
      <c r="EP12" s="4"/>
      <c r="FI12" s="4"/>
      <c r="FJ12" s="4"/>
      <c r="FK12" s="4"/>
    </row>
    <row r="13" spans="1:167" s="2" customFormat="1">
      <c r="A13" s="5">
        <v>0.4375</v>
      </c>
      <c r="B13" s="25"/>
      <c r="C13" s="25"/>
      <c r="D13" s="25"/>
      <c r="E13" s="25"/>
      <c r="F13" s="25"/>
      <c r="G13" s="25"/>
      <c r="H13" s="25"/>
      <c r="I13" s="25"/>
      <c r="J13" s="25"/>
      <c r="K13" s="25"/>
      <c r="L13" s="25"/>
      <c r="M13" s="25"/>
      <c r="N13" s="25"/>
      <c r="O13" s="25"/>
      <c r="P13" s="18"/>
      <c r="Q13" s="25"/>
      <c r="R13" s="25"/>
      <c r="S13" s="25"/>
      <c r="T13" s="25"/>
      <c r="U13" s="25"/>
      <c r="V13" s="25"/>
      <c r="W13" s="25"/>
      <c r="X13" s="25"/>
      <c r="Y13" s="25"/>
      <c r="Z13" s="25"/>
      <c r="AA13" s="25"/>
      <c r="AB13" s="25"/>
      <c r="AC13" s="25"/>
      <c r="AD13" s="25"/>
      <c r="AE13" s="25"/>
      <c r="AF13" s="19"/>
      <c r="AI13" s="682"/>
      <c r="AJ13" s="682"/>
      <c r="AK13" s="682"/>
      <c r="AL13" s="682"/>
      <c r="AM13" s="682"/>
      <c r="AN13" s="682"/>
      <c r="AO13" s="682"/>
      <c r="AP13" s="682"/>
      <c r="AQ13" s="682"/>
      <c r="AR13" s="682"/>
      <c r="AS13" s="682"/>
      <c r="AT13" s="682"/>
      <c r="AU13" s="682"/>
      <c r="AV13" s="682"/>
      <c r="BH13" s="4"/>
      <c r="BI13" s="4"/>
      <c r="BJ13" s="4"/>
      <c r="CC13" s="4"/>
      <c r="CD13" s="4"/>
      <c r="CE13" s="4"/>
      <c r="CX13" s="4"/>
      <c r="CY13" s="4"/>
      <c r="CZ13" s="4"/>
      <c r="DS13" s="4"/>
      <c r="DT13" s="4"/>
      <c r="DU13" s="4"/>
      <c r="EN13" s="4"/>
      <c r="EO13" s="4"/>
      <c r="EP13" s="4"/>
      <c r="FI13" s="4"/>
      <c r="FJ13" s="4"/>
      <c r="FK13" s="4"/>
    </row>
    <row r="14" spans="1:167" s="2" customFormat="1">
      <c r="A14" s="5">
        <v>0.44791666666666702</v>
      </c>
      <c r="B14" s="25"/>
      <c r="C14" s="25"/>
      <c r="D14" s="25"/>
      <c r="E14" s="25"/>
      <c r="F14" s="25"/>
      <c r="G14" s="25"/>
      <c r="H14" s="25"/>
      <c r="I14" s="25"/>
      <c r="J14" s="25"/>
      <c r="K14" s="25"/>
      <c r="L14" s="25"/>
      <c r="M14" s="25"/>
      <c r="N14" s="25"/>
      <c r="O14" s="25"/>
      <c r="P14" s="18"/>
      <c r="Q14" s="25"/>
      <c r="R14" s="25"/>
      <c r="S14" s="25"/>
      <c r="T14" s="25"/>
      <c r="U14" s="25"/>
      <c r="V14" s="28">
        <v>1</v>
      </c>
      <c r="W14" s="25"/>
      <c r="X14" s="25"/>
      <c r="Y14" s="25"/>
      <c r="Z14" s="25"/>
      <c r="AA14" s="25"/>
      <c r="AB14" s="25"/>
      <c r="AC14" s="25"/>
      <c r="AD14" s="25"/>
      <c r="AE14" s="25"/>
      <c r="AF14" s="19"/>
      <c r="AI14" s="682"/>
      <c r="AJ14" s="682"/>
      <c r="AK14" s="682"/>
      <c r="AL14" s="682"/>
      <c r="AM14" s="682"/>
      <c r="AN14" s="682"/>
      <c r="AO14" s="682"/>
      <c r="AP14" s="682"/>
      <c r="AQ14" s="682"/>
      <c r="AR14" s="682"/>
      <c r="AS14" s="682"/>
      <c r="AT14" s="682"/>
      <c r="AU14" s="682"/>
      <c r="AV14" s="682"/>
      <c r="BH14" s="4"/>
      <c r="BI14" s="4"/>
      <c r="BJ14" s="4"/>
      <c r="CC14" s="4"/>
      <c r="CD14" s="4"/>
      <c r="CE14" s="4"/>
      <c r="CX14" s="4"/>
      <c r="CY14" s="4"/>
      <c r="CZ14" s="4"/>
      <c r="DS14" s="4"/>
      <c r="DT14" s="4"/>
      <c r="DU14" s="4"/>
      <c r="EN14" s="4"/>
      <c r="EO14" s="4"/>
      <c r="EP14" s="4"/>
      <c r="FI14" s="4"/>
      <c r="FJ14" s="4"/>
      <c r="FK14" s="4"/>
    </row>
    <row r="15" spans="1:167" s="2" customFormat="1">
      <c r="A15" s="5">
        <v>0.45833333333333298</v>
      </c>
      <c r="B15" s="26"/>
      <c r="C15" s="26"/>
      <c r="D15" s="26"/>
      <c r="E15" s="26"/>
      <c r="F15" s="26"/>
      <c r="G15" s="26"/>
      <c r="H15" s="26"/>
      <c r="I15" s="26"/>
      <c r="J15" s="25"/>
      <c r="K15" s="26"/>
      <c r="L15" s="26"/>
      <c r="M15" s="26"/>
      <c r="N15" s="26"/>
      <c r="O15" s="26"/>
      <c r="P15" s="20"/>
      <c r="Q15" s="26"/>
      <c r="R15" s="26"/>
      <c r="S15" s="26"/>
      <c r="T15" s="26"/>
      <c r="U15" s="26"/>
      <c r="V15" s="26"/>
      <c r="W15" s="26"/>
      <c r="X15" s="26"/>
      <c r="Y15" s="26"/>
      <c r="Z15" s="26"/>
      <c r="AA15" s="26"/>
      <c r="AB15" s="26"/>
      <c r="AC15" s="26"/>
      <c r="AD15" s="26"/>
      <c r="AE15" s="26"/>
      <c r="AF15" s="21"/>
      <c r="AI15" s="682"/>
      <c r="AJ15" s="682"/>
      <c r="AK15" s="682"/>
      <c r="AL15" s="682"/>
      <c r="AM15" s="682"/>
      <c r="AN15" s="682"/>
      <c r="AO15" s="682"/>
      <c r="AP15" s="682"/>
      <c r="AQ15" s="682"/>
      <c r="AR15" s="682"/>
      <c r="AS15" s="682"/>
      <c r="AT15" s="682"/>
      <c r="AU15" s="682"/>
      <c r="AV15" s="682"/>
      <c r="BH15" s="4"/>
      <c r="BI15" s="4"/>
      <c r="BJ15" s="4"/>
      <c r="CC15" s="4"/>
      <c r="CD15" s="4"/>
      <c r="CE15" s="4"/>
      <c r="CX15" s="4"/>
      <c r="CY15" s="4"/>
      <c r="CZ15" s="4"/>
      <c r="DS15" s="4"/>
      <c r="DT15" s="4"/>
      <c r="DU15" s="4"/>
      <c r="EN15" s="4"/>
      <c r="EO15" s="4"/>
      <c r="EP15" s="4"/>
      <c r="FI15" s="4"/>
      <c r="FJ15" s="4"/>
      <c r="FK15" s="4"/>
    </row>
    <row r="16" spans="1:167" s="2" customFormat="1">
      <c r="A16" s="5">
        <v>0.46875</v>
      </c>
      <c r="B16" s="25"/>
      <c r="C16" s="25"/>
      <c r="D16" s="25"/>
      <c r="E16" s="25"/>
      <c r="F16" s="25"/>
      <c r="G16" s="25"/>
      <c r="H16" s="25"/>
      <c r="I16" s="25"/>
      <c r="J16" s="25"/>
      <c r="K16" s="25"/>
      <c r="L16" s="25"/>
      <c r="M16" s="25"/>
      <c r="N16" s="25"/>
      <c r="O16" s="25"/>
      <c r="P16" s="18"/>
      <c r="Q16" s="25"/>
      <c r="R16" s="25"/>
      <c r="S16" s="25"/>
      <c r="T16" s="25"/>
      <c r="U16" s="25"/>
      <c r="V16" s="25"/>
      <c r="W16" s="25"/>
      <c r="X16" s="25"/>
      <c r="Y16" s="25"/>
      <c r="Z16" s="25"/>
      <c r="AA16" s="25"/>
      <c r="AB16" s="28">
        <v>6</v>
      </c>
      <c r="AC16" s="25"/>
      <c r="AD16" s="25"/>
      <c r="AE16" s="25"/>
      <c r="AF16" s="19"/>
      <c r="AI16" s="682"/>
      <c r="AJ16" s="682"/>
      <c r="AK16" s="682"/>
      <c r="AL16" s="682"/>
      <c r="AM16" s="682"/>
      <c r="AN16" s="682"/>
      <c r="AO16" s="682"/>
      <c r="AP16" s="682"/>
      <c r="AQ16" s="682"/>
      <c r="AR16" s="682"/>
      <c r="AS16" s="682"/>
      <c r="AT16" s="682"/>
      <c r="AU16" s="682"/>
      <c r="AV16" s="682"/>
      <c r="BH16" s="4"/>
      <c r="BI16" s="4"/>
      <c r="BJ16" s="4"/>
      <c r="CC16" s="4"/>
      <c r="CD16" s="4"/>
      <c r="CE16" s="4"/>
      <c r="CX16" s="4"/>
      <c r="CY16" s="4"/>
      <c r="CZ16" s="4"/>
      <c r="DS16" s="4"/>
      <c r="DT16" s="4"/>
      <c r="DU16" s="4"/>
      <c r="EN16" s="4"/>
      <c r="EO16" s="4"/>
      <c r="EP16" s="4"/>
      <c r="FI16" s="4"/>
      <c r="FJ16" s="4"/>
      <c r="FK16" s="4"/>
    </row>
    <row r="17" spans="1:167" s="2" customFormat="1">
      <c r="A17" s="5">
        <v>0.47916666666666702</v>
      </c>
      <c r="B17" s="25"/>
      <c r="C17" s="25"/>
      <c r="D17" s="25"/>
      <c r="E17" s="25"/>
      <c r="F17" s="25"/>
      <c r="G17" s="25"/>
      <c r="H17" s="25"/>
      <c r="I17" s="25"/>
      <c r="J17" s="25"/>
      <c r="K17" s="25"/>
      <c r="L17" s="128"/>
      <c r="M17" s="25"/>
      <c r="N17" s="25"/>
      <c r="O17" s="25"/>
      <c r="P17" s="18"/>
      <c r="Q17" s="25"/>
      <c r="R17" s="25"/>
      <c r="S17" s="25"/>
      <c r="T17" s="25"/>
      <c r="U17" s="25"/>
      <c r="V17" s="25"/>
      <c r="W17" s="25"/>
      <c r="X17" s="25"/>
      <c r="Y17" s="25"/>
      <c r="Z17" s="25"/>
      <c r="AA17" s="25"/>
      <c r="AB17" s="25"/>
      <c r="AC17" s="25"/>
      <c r="AD17" s="25"/>
      <c r="AE17" s="25"/>
      <c r="AF17" s="19"/>
      <c r="AI17" s="9"/>
      <c r="AJ17" s="9"/>
      <c r="AK17" s="9"/>
      <c r="AL17" s="9"/>
      <c r="AM17" s="9"/>
      <c r="AN17" s="9"/>
      <c r="AO17" s="9"/>
      <c r="AP17" s="9"/>
      <c r="AQ17" s="9"/>
      <c r="AR17" s="9"/>
      <c r="AS17" s="9"/>
      <c r="AT17" s="9"/>
      <c r="AU17" s="9"/>
      <c r="AV17" s="9"/>
      <c r="BH17" s="4"/>
      <c r="BI17" s="4"/>
      <c r="BJ17" s="4"/>
      <c r="CC17" s="4"/>
      <c r="CD17" s="4"/>
      <c r="CE17" s="4"/>
      <c r="CX17" s="4"/>
      <c r="CY17" s="4"/>
      <c r="CZ17" s="4"/>
      <c r="DS17" s="4"/>
      <c r="DT17" s="4"/>
      <c r="DU17" s="4"/>
      <c r="EN17" s="4"/>
      <c r="EO17" s="4"/>
      <c r="EP17" s="4"/>
      <c r="FI17" s="4"/>
      <c r="FJ17" s="4"/>
      <c r="FK17" s="4"/>
    </row>
    <row r="18" spans="1:167" s="2" customFormat="1">
      <c r="A18" s="5">
        <v>0.48958333333333298</v>
      </c>
      <c r="B18" s="25"/>
      <c r="C18" s="25"/>
      <c r="D18" s="25"/>
      <c r="E18" s="25"/>
      <c r="F18" s="25"/>
      <c r="G18" s="25"/>
      <c r="H18" s="25"/>
      <c r="I18" s="25"/>
      <c r="J18" s="25"/>
      <c r="K18" s="25"/>
      <c r="L18" s="25"/>
      <c r="M18" s="25"/>
      <c r="N18" s="25"/>
      <c r="O18" s="25"/>
      <c r="P18" s="18"/>
      <c r="Q18" s="25"/>
      <c r="R18" s="25"/>
      <c r="S18" s="25"/>
      <c r="T18" s="25"/>
      <c r="U18" s="25"/>
      <c r="V18" s="25"/>
      <c r="W18" s="25"/>
      <c r="X18" s="25"/>
      <c r="Y18" s="25"/>
      <c r="Z18" s="25"/>
      <c r="AA18" s="25"/>
      <c r="AB18" s="25"/>
      <c r="AC18" s="25"/>
      <c r="AD18" s="25"/>
      <c r="AE18" s="25"/>
      <c r="AF18" s="19"/>
      <c r="AI18" s="684" t="s">
        <v>115</v>
      </c>
      <c r="AJ18" s="684"/>
      <c r="AV18" s="9"/>
      <c r="BH18" s="4"/>
      <c r="BI18" s="4"/>
      <c r="BJ18" s="4"/>
      <c r="CC18" s="4"/>
      <c r="CD18" s="4"/>
      <c r="CE18" s="4"/>
      <c r="CX18" s="4"/>
      <c r="CY18" s="4"/>
      <c r="CZ18" s="4"/>
      <c r="DS18" s="4"/>
      <c r="DT18" s="4"/>
      <c r="DU18" s="4"/>
      <c r="EN18" s="4"/>
      <c r="EO18" s="4"/>
      <c r="EP18" s="4"/>
      <c r="FI18" s="4"/>
      <c r="FJ18" s="4"/>
      <c r="FK18" s="4"/>
    </row>
    <row r="19" spans="1:167" s="2" customFormat="1">
      <c r="A19" s="5">
        <v>0.5</v>
      </c>
      <c r="B19" s="25"/>
      <c r="C19" s="25"/>
      <c r="D19" s="25"/>
      <c r="E19" s="25"/>
      <c r="F19" s="25"/>
      <c r="G19" s="25"/>
      <c r="H19" s="25"/>
      <c r="I19" s="25"/>
      <c r="J19" s="25"/>
      <c r="K19" s="25"/>
      <c r="L19" s="25"/>
      <c r="M19" s="25"/>
      <c r="N19" s="25"/>
      <c r="O19" s="25"/>
      <c r="P19" s="18"/>
      <c r="Q19" s="25"/>
      <c r="R19" s="25"/>
      <c r="S19" s="25"/>
      <c r="T19" s="25"/>
      <c r="U19" s="25"/>
      <c r="V19" s="25"/>
      <c r="W19" s="25"/>
      <c r="X19" s="25"/>
      <c r="Y19" s="25"/>
      <c r="Z19" s="25"/>
      <c r="AA19" s="25"/>
      <c r="AB19" s="25"/>
      <c r="AC19" s="25"/>
      <c r="AD19" s="25"/>
      <c r="AE19" s="25"/>
      <c r="AF19" s="19"/>
      <c r="AV19" s="9"/>
      <c r="BH19" s="4"/>
      <c r="BI19" s="4"/>
      <c r="BJ19" s="4"/>
      <c r="CC19" s="4"/>
      <c r="CD19" s="4"/>
      <c r="CE19" s="4"/>
      <c r="CX19" s="4"/>
      <c r="CY19" s="4"/>
      <c r="CZ19" s="4"/>
      <c r="DS19" s="4"/>
      <c r="DT19" s="4"/>
      <c r="DU19" s="4"/>
      <c r="EN19" s="4"/>
      <c r="EO19" s="4"/>
      <c r="EP19" s="4"/>
      <c r="FI19" s="4"/>
      <c r="FJ19" s="4"/>
      <c r="FK19" s="4"/>
    </row>
    <row r="20" spans="1:167" s="2" customFormat="1">
      <c r="A20" s="5">
        <v>0.51041666666666696</v>
      </c>
      <c r="B20" s="25"/>
      <c r="C20" s="25"/>
      <c r="D20" s="25"/>
      <c r="E20" s="25"/>
      <c r="F20" s="25"/>
      <c r="G20" s="25"/>
      <c r="H20" s="25"/>
      <c r="I20" s="25"/>
      <c r="J20" s="25"/>
      <c r="K20" s="25"/>
      <c r="L20" s="25"/>
      <c r="M20" s="25"/>
      <c r="N20" s="25"/>
      <c r="O20" s="25"/>
      <c r="P20" s="18"/>
      <c r="Q20" s="25"/>
      <c r="R20" s="25"/>
      <c r="S20" s="25"/>
      <c r="T20" s="25"/>
      <c r="U20" s="25"/>
      <c r="V20" s="25"/>
      <c r="W20" s="25"/>
      <c r="X20" s="25"/>
      <c r="Y20" s="25"/>
      <c r="Z20" s="25"/>
      <c r="AA20" s="25"/>
      <c r="AB20" s="25"/>
      <c r="AC20" s="25"/>
      <c r="AD20" s="25"/>
      <c r="AE20" s="25"/>
      <c r="AF20" s="19"/>
      <c r="AI20" s="6"/>
      <c r="AJ20" s="7"/>
      <c r="AK20" s="679" t="s">
        <v>0</v>
      </c>
      <c r="AL20" s="679"/>
      <c r="AM20" s="679"/>
      <c r="AN20" s="679"/>
      <c r="AO20" s="9"/>
      <c r="AP20" s="8"/>
      <c r="AQ20" s="7"/>
      <c r="AR20" s="679" t="s">
        <v>1</v>
      </c>
      <c r="AS20" s="679"/>
      <c r="AT20" s="679"/>
      <c r="AU20" s="679"/>
      <c r="BH20" s="4"/>
      <c r="BI20" s="4"/>
      <c r="BJ20" s="4"/>
      <c r="CC20" s="4"/>
      <c r="CD20" s="4"/>
      <c r="CE20" s="4"/>
      <c r="CX20" s="4"/>
      <c r="CY20" s="4"/>
      <c r="CZ20" s="4"/>
      <c r="DS20" s="4"/>
      <c r="DT20" s="4"/>
      <c r="DU20" s="4"/>
      <c r="EN20" s="4"/>
      <c r="EO20" s="4"/>
      <c r="EP20" s="4"/>
      <c r="FI20" s="4"/>
      <c r="FJ20" s="4"/>
      <c r="FK20" s="4"/>
    </row>
    <row r="21" spans="1:167" s="2" customFormat="1">
      <c r="A21" s="5">
        <v>0.52083333333333304</v>
      </c>
      <c r="B21" s="25"/>
      <c r="C21" s="25"/>
      <c r="D21" s="25"/>
      <c r="E21" s="25"/>
      <c r="F21" s="25"/>
      <c r="G21" s="25"/>
      <c r="H21" s="25"/>
      <c r="I21" s="25"/>
      <c r="J21" s="25"/>
      <c r="K21" s="25"/>
      <c r="L21" s="25"/>
      <c r="M21" s="25"/>
      <c r="N21" s="25"/>
      <c r="O21" s="25"/>
      <c r="P21" s="18"/>
      <c r="Q21" s="25"/>
      <c r="R21" s="25"/>
      <c r="S21" s="25"/>
      <c r="T21" s="25"/>
      <c r="U21" s="25"/>
      <c r="V21" s="25"/>
      <c r="W21" s="25"/>
      <c r="X21" s="25"/>
      <c r="Y21" s="25"/>
      <c r="Z21" s="25"/>
      <c r="AA21" s="25"/>
      <c r="AB21" s="25"/>
      <c r="AC21" s="25"/>
      <c r="AD21" s="25"/>
      <c r="AE21" s="25"/>
      <c r="AF21" s="19"/>
      <c r="AI21" s="9"/>
      <c r="AJ21" s="9"/>
      <c r="AK21" s="9"/>
      <c r="AL21" s="9"/>
      <c r="AM21" s="9"/>
      <c r="AN21" s="9"/>
      <c r="AO21" s="9"/>
      <c r="AP21" s="9"/>
      <c r="AQ21" s="9"/>
      <c r="AR21" s="9"/>
      <c r="AS21" s="9"/>
      <c r="AT21" s="9"/>
      <c r="AU21" s="9"/>
      <c r="AV21" s="9"/>
      <c r="BH21" s="4"/>
      <c r="BI21" s="4"/>
      <c r="BJ21" s="4"/>
      <c r="CC21" s="4"/>
      <c r="CD21" s="4"/>
      <c r="CE21" s="4"/>
      <c r="CX21" s="4"/>
      <c r="CY21" s="4"/>
      <c r="CZ21" s="4"/>
      <c r="DS21" s="4"/>
      <c r="DT21" s="4"/>
      <c r="DU21" s="4"/>
      <c r="EN21" s="4"/>
      <c r="EO21" s="4"/>
      <c r="EP21" s="4"/>
      <c r="FI21" s="4"/>
      <c r="FJ21" s="4"/>
      <c r="FK21" s="4"/>
    </row>
    <row r="22" spans="1:167" s="2" customFormat="1">
      <c r="A22" s="5">
        <v>0.53125</v>
      </c>
      <c r="B22" s="25"/>
      <c r="C22" s="25"/>
      <c r="D22" s="25"/>
      <c r="E22" s="25"/>
      <c r="F22" s="25"/>
      <c r="G22" s="25"/>
      <c r="H22" s="25"/>
      <c r="I22" s="25"/>
      <c r="J22" s="25"/>
      <c r="K22" s="25"/>
      <c r="L22" s="25"/>
      <c r="M22" s="25"/>
      <c r="N22" s="25"/>
      <c r="O22" s="25"/>
      <c r="P22" s="18"/>
      <c r="Q22" s="25"/>
      <c r="R22" s="25"/>
      <c r="S22" s="25"/>
      <c r="T22" s="25"/>
      <c r="U22" s="25"/>
      <c r="V22" s="25"/>
      <c r="W22" s="25"/>
      <c r="X22" s="25"/>
      <c r="Y22" s="25"/>
      <c r="Z22" s="25"/>
      <c r="AA22" s="25"/>
      <c r="AB22" s="25"/>
      <c r="AC22" s="25"/>
      <c r="AD22" s="25"/>
      <c r="AE22" s="25"/>
      <c r="AF22" s="19"/>
      <c r="AV22" s="9"/>
      <c r="BH22" s="4"/>
      <c r="BI22" s="4"/>
      <c r="BJ22" s="4"/>
      <c r="CC22" s="4"/>
      <c r="CD22" s="4"/>
      <c r="CE22" s="4"/>
      <c r="CX22" s="4"/>
      <c r="CY22" s="4"/>
      <c r="CZ22" s="4"/>
      <c r="DS22" s="4"/>
      <c r="DT22" s="4"/>
      <c r="DU22" s="4"/>
      <c r="EN22" s="4"/>
      <c r="EO22" s="4"/>
      <c r="EP22" s="4"/>
      <c r="FI22" s="4"/>
      <c r="FJ22" s="4"/>
      <c r="FK22" s="4"/>
    </row>
    <row r="23" spans="1:167" s="2" customFormat="1">
      <c r="A23" s="5">
        <v>0.54166666666666696</v>
      </c>
      <c r="B23" s="25"/>
      <c r="C23" s="25"/>
      <c r="D23" s="25"/>
      <c r="E23" s="25"/>
      <c r="F23" s="25"/>
      <c r="G23" s="25"/>
      <c r="H23" s="25"/>
      <c r="I23" s="25"/>
      <c r="J23" s="25"/>
      <c r="K23" s="25"/>
      <c r="L23" s="25"/>
      <c r="M23" s="25"/>
      <c r="N23" s="25"/>
      <c r="O23" s="25"/>
      <c r="P23" s="18"/>
      <c r="Q23" s="25"/>
      <c r="R23" s="25"/>
      <c r="S23" s="25"/>
      <c r="T23" s="25"/>
      <c r="U23" s="25"/>
      <c r="V23" s="25"/>
      <c r="W23" s="25"/>
      <c r="X23" s="25"/>
      <c r="Y23" s="25"/>
      <c r="Z23" s="25"/>
      <c r="AA23" s="25"/>
      <c r="AB23" s="25"/>
      <c r="AC23" s="25"/>
      <c r="AD23" s="25"/>
      <c r="AE23" s="25"/>
      <c r="AF23" s="19"/>
      <c r="AI23" s="9"/>
      <c r="AJ23" s="9"/>
      <c r="AK23" s="9"/>
      <c r="AL23" s="9"/>
      <c r="AM23" s="9"/>
      <c r="AN23" s="9"/>
      <c r="AO23" s="9"/>
      <c r="AP23" s="9"/>
      <c r="AQ23" s="9"/>
      <c r="AR23" s="9"/>
      <c r="AS23" s="9"/>
      <c r="AT23" s="9"/>
      <c r="AU23" s="9"/>
      <c r="AV23" s="9"/>
      <c r="BH23" s="4"/>
      <c r="BI23" s="4"/>
      <c r="BJ23" s="4"/>
      <c r="CC23" s="4"/>
      <c r="CD23" s="4"/>
      <c r="CE23" s="4"/>
      <c r="CX23" s="4"/>
      <c r="CY23" s="4"/>
      <c r="CZ23" s="4"/>
      <c r="DS23" s="4"/>
      <c r="DT23" s="4"/>
      <c r="DU23" s="4"/>
      <c r="EN23" s="4"/>
      <c r="EO23" s="4"/>
      <c r="EP23" s="4"/>
      <c r="FI23" s="4"/>
      <c r="FJ23" s="4"/>
      <c r="FK23" s="4"/>
    </row>
    <row r="24" spans="1:167" s="2" customFormat="1">
      <c r="A24" s="5">
        <v>0.55208333333333304</v>
      </c>
      <c r="B24" s="25"/>
      <c r="C24" s="25"/>
      <c r="D24" s="25"/>
      <c r="E24" s="25"/>
      <c r="F24" s="25"/>
      <c r="G24" s="25"/>
      <c r="H24" s="25"/>
      <c r="I24" s="25"/>
      <c r="J24" s="25"/>
      <c r="K24" s="25"/>
      <c r="L24" s="25"/>
      <c r="M24" s="25"/>
      <c r="N24" s="25"/>
      <c r="O24" s="25"/>
      <c r="P24" s="18"/>
      <c r="Q24" s="25"/>
      <c r="R24" s="25"/>
      <c r="S24" s="25"/>
      <c r="T24" s="25"/>
      <c r="U24" s="25"/>
      <c r="V24" s="25"/>
      <c r="W24" s="25"/>
      <c r="X24" s="25"/>
      <c r="Y24" s="25"/>
      <c r="Z24" s="25"/>
      <c r="AA24" s="25"/>
      <c r="AB24" s="18"/>
      <c r="AC24" s="25"/>
      <c r="AD24" s="25"/>
      <c r="AE24" s="25"/>
      <c r="AF24" s="19"/>
      <c r="AI24" s="683"/>
      <c r="AJ24" s="683"/>
      <c r="BH24" s="4"/>
      <c r="BI24" s="4"/>
      <c r="BJ24" s="4"/>
      <c r="CC24" s="4"/>
      <c r="CD24" s="4"/>
      <c r="CE24" s="4"/>
      <c r="CX24" s="4"/>
      <c r="CY24" s="4"/>
      <c r="CZ24" s="4"/>
      <c r="DS24" s="4"/>
      <c r="DT24" s="4"/>
      <c r="DU24" s="4"/>
      <c r="EN24" s="4"/>
      <c r="EO24" s="4"/>
      <c r="EP24" s="4"/>
      <c r="FI24" s="4"/>
      <c r="FJ24" s="4"/>
      <c r="FK24" s="4"/>
    </row>
    <row r="25" spans="1:167" s="2" customFormat="1">
      <c r="A25" s="5">
        <v>0.5625</v>
      </c>
      <c r="B25" s="25"/>
      <c r="C25" s="25"/>
      <c r="D25" s="25"/>
      <c r="E25" s="25"/>
      <c r="F25" s="25"/>
      <c r="G25" s="25"/>
      <c r="H25" s="25"/>
      <c r="I25" s="25"/>
      <c r="J25" s="25"/>
      <c r="K25" s="25"/>
      <c r="L25" s="25"/>
      <c r="M25" s="25"/>
      <c r="N25" s="25"/>
      <c r="O25" s="25"/>
      <c r="P25" s="18"/>
      <c r="Q25" s="25"/>
      <c r="R25" s="25"/>
      <c r="S25" s="25"/>
      <c r="T25" s="25"/>
      <c r="U25" s="25"/>
      <c r="V25" s="25"/>
      <c r="W25" s="25"/>
      <c r="X25" s="25"/>
      <c r="Y25" s="25"/>
      <c r="Z25" s="33"/>
      <c r="AA25" s="25"/>
      <c r="AB25" s="18"/>
      <c r="AC25" s="25"/>
      <c r="AD25" s="25"/>
      <c r="AE25" s="25"/>
      <c r="AF25" s="19"/>
      <c r="AK25" s="137" t="str">
        <f>HYPERLINK("\\risintra-dept\DEPT\AFA\CAL\3000_GAL\3400_ESQUADRILHAS\3490_COMUM\MAPA_GM\GW","Arquivo de Documentos")</f>
        <v>Arquivo de Documentos</v>
      </c>
      <c r="AM25" s="4"/>
      <c r="AN25" s="4"/>
      <c r="AO25" s="4"/>
      <c r="BH25" s="4"/>
      <c r="BI25" s="4"/>
      <c r="BJ25" s="4"/>
      <c r="CC25" s="4"/>
      <c r="CD25" s="4"/>
      <c r="CE25" s="4"/>
      <c r="CX25" s="4"/>
      <c r="CY25" s="4"/>
      <c r="CZ25" s="4"/>
      <c r="DS25" s="4"/>
      <c r="DT25" s="4"/>
      <c r="DU25" s="4"/>
      <c r="EN25" s="4"/>
      <c r="EO25" s="4"/>
      <c r="EP25" s="4"/>
      <c r="FI25" s="4"/>
      <c r="FJ25" s="4"/>
      <c r="FK25" s="4"/>
    </row>
    <row r="26" spans="1:167" s="2" customFormat="1">
      <c r="A26" s="5">
        <v>0.57291666666666696</v>
      </c>
      <c r="B26" s="25"/>
      <c r="C26" s="25"/>
      <c r="D26" s="25"/>
      <c r="E26" s="25"/>
      <c r="F26" s="25"/>
      <c r="G26" s="25"/>
      <c r="H26" s="25"/>
      <c r="I26" s="25"/>
      <c r="J26" s="25"/>
      <c r="K26" s="25"/>
      <c r="L26" s="25"/>
      <c r="M26" s="25"/>
      <c r="N26" s="25"/>
      <c r="O26" s="25"/>
      <c r="P26" s="18"/>
      <c r="Q26" s="25"/>
      <c r="R26" s="25"/>
      <c r="S26" s="25"/>
      <c r="T26" s="25"/>
      <c r="U26" s="25"/>
      <c r="V26" s="25"/>
      <c r="W26" s="25"/>
      <c r="X26" s="25"/>
      <c r="Y26" s="25"/>
      <c r="Z26" s="25"/>
      <c r="AA26" s="25"/>
      <c r="AB26" s="18"/>
      <c r="AC26" s="25"/>
      <c r="AD26" s="25"/>
      <c r="AE26" s="25"/>
      <c r="AF26" s="19"/>
      <c r="AI26" s="7"/>
      <c r="AK26" s="7"/>
      <c r="AL26" s="9"/>
      <c r="AM26" s="7"/>
      <c r="AN26" s="9"/>
      <c r="AO26" s="7"/>
      <c r="AP26" s="9"/>
      <c r="AQ26" s="7"/>
      <c r="AR26" s="9"/>
      <c r="AS26" s="7"/>
      <c r="BH26" s="4"/>
      <c r="BI26" s="4"/>
      <c r="BJ26" s="4"/>
      <c r="CC26" s="4"/>
      <c r="CD26" s="4"/>
      <c r="CE26" s="4"/>
      <c r="CX26" s="4"/>
      <c r="CY26" s="4"/>
      <c r="CZ26" s="4"/>
      <c r="DS26" s="4"/>
      <c r="DT26" s="4"/>
      <c r="DU26" s="4"/>
      <c r="EN26" s="4"/>
      <c r="EO26" s="4"/>
      <c r="EP26" s="4"/>
      <c r="FI26" s="4"/>
      <c r="FJ26" s="4"/>
      <c r="FK26" s="4"/>
    </row>
    <row r="27" spans="1:167" s="2" customFormat="1">
      <c r="A27" s="5">
        <v>0.58333333333333304</v>
      </c>
      <c r="B27" s="25"/>
      <c r="C27" s="25"/>
      <c r="D27" s="25"/>
      <c r="E27" s="25"/>
      <c r="F27" s="25"/>
      <c r="G27" s="25"/>
      <c r="H27" s="25"/>
      <c r="I27" s="25"/>
      <c r="J27" s="25"/>
      <c r="K27" s="25"/>
      <c r="L27" s="25"/>
      <c r="M27" s="25"/>
      <c r="N27" s="28">
        <v>1</v>
      </c>
      <c r="O27" s="25"/>
      <c r="P27" s="18"/>
      <c r="Q27" s="25"/>
      <c r="R27" s="25"/>
      <c r="S27" s="25"/>
      <c r="T27" s="25"/>
      <c r="U27" s="25"/>
      <c r="V27" s="25"/>
      <c r="W27" s="25"/>
      <c r="X27" s="25"/>
      <c r="Y27" s="25"/>
      <c r="Z27" s="25"/>
      <c r="AA27" s="25"/>
      <c r="AB27" s="28">
        <v>9</v>
      </c>
      <c r="AC27" s="25"/>
      <c r="AD27" s="25"/>
      <c r="AE27" s="25"/>
      <c r="AF27" s="19"/>
      <c r="AM27" s="4"/>
      <c r="AN27" s="4"/>
      <c r="AO27" s="4"/>
      <c r="BH27" s="4"/>
      <c r="BI27" s="4"/>
      <c r="BJ27" s="4"/>
      <c r="CC27" s="4"/>
      <c r="CD27" s="4"/>
      <c r="CE27" s="4"/>
      <c r="CX27" s="4"/>
      <c r="CY27" s="4"/>
      <c r="CZ27" s="4"/>
      <c r="DS27" s="4"/>
      <c r="DT27" s="4"/>
      <c r="DU27" s="4"/>
      <c r="EN27" s="4"/>
      <c r="EO27" s="4"/>
      <c r="EP27" s="4"/>
      <c r="FI27" s="4"/>
      <c r="FJ27" s="4"/>
      <c r="FK27" s="4"/>
    </row>
    <row r="28" spans="1:167" s="2" customFormat="1">
      <c r="A28" s="5">
        <v>0.59375</v>
      </c>
      <c r="B28" s="25"/>
      <c r="C28" s="25"/>
      <c r="D28" s="25"/>
      <c r="E28" s="25"/>
      <c r="F28" s="25"/>
      <c r="G28" s="25"/>
      <c r="H28" s="25"/>
      <c r="I28" s="25"/>
      <c r="J28" s="25"/>
      <c r="K28" s="25"/>
      <c r="L28" s="25"/>
      <c r="M28" s="25"/>
      <c r="N28" s="25"/>
      <c r="O28" s="25"/>
      <c r="P28" s="18"/>
      <c r="Q28" s="25"/>
      <c r="R28" s="25"/>
      <c r="S28" s="25"/>
      <c r="T28" s="25"/>
      <c r="U28" s="25"/>
      <c r="V28" s="25"/>
      <c r="W28" s="25"/>
      <c r="X28" s="25"/>
      <c r="Y28" s="25"/>
      <c r="Z28" s="25"/>
      <c r="AA28" s="25"/>
      <c r="AB28" s="18"/>
      <c r="AC28" s="25"/>
      <c r="AD28" s="25"/>
      <c r="AE28" s="25"/>
      <c r="AF28" s="19"/>
      <c r="AM28" s="4"/>
      <c r="AN28" s="4"/>
      <c r="AO28" s="4"/>
      <c r="BH28" s="4"/>
      <c r="BI28" s="4"/>
      <c r="BJ28" s="4"/>
      <c r="CC28" s="4"/>
      <c r="CD28" s="4"/>
      <c r="CE28" s="4"/>
      <c r="CX28" s="4"/>
      <c r="CY28" s="4"/>
      <c r="CZ28" s="4"/>
      <c r="DS28" s="4"/>
      <c r="DT28" s="4"/>
      <c r="DU28" s="4"/>
      <c r="EN28" s="4"/>
      <c r="EO28" s="4"/>
      <c r="EP28" s="4"/>
      <c r="FI28" s="4"/>
      <c r="FJ28" s="4"/>
      <c r="FK28" s="4"/>
    </row>
    <row r="29" spans="1:167" s="2" customFormat="1">
      <c r="A29" s="5">
        <v>0.60416666666666696</v>
      </c>
      <c r="B29" s="25"/>
      <c r="C29" s="25"/>
      <c r="D29" s="25"/>
      <c r="E29" s="25"/>
      <c r="F29" s="25"/>
      <c r="G29" s="25"/>
      <c r="H29" s="25"/>
      <c r="I29" s="25"/>
      <c r="J29" s="25"/>
      <c r="K29" s="25"/>
      <c r="L29" s="25"/>
      <c r="M29" s="25"/>
      <c r="N29" s="25"/>
      <c r="O29" s="25"/>
      <c r="P29" s="18"/>
      <c r="Q29" s="25"/>
      <c r="R29" s="25"/>
      <c r="S29" s="25"/>
      <c r="T29" s="25"/>
      <c r="U29" s="25"/>
      <c r="V29" s="25"/>
      <c r="W29" s="25"/>
      <c r="X29" s="25"/>
      <c r="Y29" s="25"/>
      <c r="Z29" s="25"/>
      <c r="AA29" s="25"/>
      <c r="AB29" s="25"/>
      <c r="AC29" s="25"/>
      <c r="AD29" s="25"/>
      <c r="AE29" s="25"/>
      <c r="AF29" s="19"/>
      <c r="AM29" s="4"/>
      <c r="AN29" s="4"/>
      <c r="AO29" s="4"/>
      <c r="BH29" s="4"/>
      <c r="BI29" s="4"/>
      <c r="BJ29" s="4"/>
      <c r="CC29" s="4"/>
      <c r="CD29" s="4"/>
      <c r="CE29" s="4"/>
      <c r="CX29" s="4"/>
      <c r="CY29" s="4"/>
      <c r="CZ29" s="4"/>
      <c r="DS29" s="4"/>
      <c r="DT29" s="4"/>
      <c r="DU29" s="4"/>
      <c r="EN29" s="4"/>
      <c r="EO29" s="4"/>
      <c r="EP29" s="4"/>
      <c r="FI29" s="4"/>
      <c r="FJ29" s="4"/>
      <c r="FK29" s="4"/>
    </row>
    <row r="30" spans="1:167" s="2" customFormat="1">
      <c r="A30" s="5">
        <v>0.61458333333333304</v>
      </c>
      <c r="B30" s="25"/>
      <c r="C30" s="25"/>
      <c r="D30" s="25"/>
      <c r="E30" s="25"/>
      <c r="F30" s="25"/>
      <c r="G30" s="25"/>
      <c r="H30" s="25"/>
      <c r="I30" s="25"/>
      <c r="J30" s="25"/>
      <c r="K30" s="25"/>
      <c r="L30" s="25"/>
      <c r="M30" s="25"/>
      <c r="N30" s="25"/>
      <c r="O30" s="25"/>
      <c r="P30" s="18"/>
      <c r="Q30" s="25"/>
      <c r="R30" s="25"/>
      <c r="S30" s="25"/>
      <c r="T30" s="25"/>
      <c r="U30" s="25"/>
      <c r="V30" s="25"/>
      <c r="W30" s="25"/>
      <c r="X30" s="25"/>
      <c r="Y30" s="25"/>
      <c r="Z30" s="25"/>
      <c r="AA30" s="25"/>
      <c r="AB30" s="25"/>
      <c r="AC30" s="25"/>
      <c r="AD30" s="25"/>
      <c r="AE30" s="25"/>
      <c r="AF30" s="19"/>
      <c r="BH30" s="4"/>
      <c r="BI30" s="4"/>
      <c r="BJ30" s="4"/>
      <c r="CC30" s="4"/>
      <c r="CD30" s="4"/>
      <c r="CE30" s="4"/>
      <c r="CX30" s="4"/>
      <c r="CY30" s="4"/>
      <c r="CZ30" s="4"/>
      <c r="DS30" s="4"/>
      <c r="DT30" s="4"/>
      <c r="DU30" s="4"/>
      <c r="EN30" s="4"/>
      <c r="EO30" s="4"/>
      <c r="EP30" s="4"/>
      <c r="FI30" s="4"/>
      <c r="FJ30" s="4"/>
      <c r="FK30" s="4"/>
    </row>
    <row r="31" spans="1:167" s="2" customFormat="1">
      <c r="A31" s="5">
        <v>0.625</v>
      </c>
      <c r="B31" s="25"/>
      <c r="C31" s="25"/>
      <c r="D31" s="25"/>
      <c r="E31" s="25"/>
      <c r="F31" s="25"/>
      <c r="G31" s="25"/>
      <c r="H31" s="25"/>
      <c r="I31" s="25"/>
      <c r="J31" s="25"/>
      <c r="K31" s="25"/>
      <c r="L31" s="25"/>
      <c r="M31" s="25"/>
      <c r="N31" s="25"/>
      <c r="O31" s="25"/>
      <c r="P31" s="18"/>
      <c r="Q31" s="25"/>
      <c r="R31" s="25"/>
      <c r="S31" s="25"/>
      <c r="T31" s="25"/>
      <c r="U31" s="25"/>
      <c r="V31" s="25"/>
      <c r="W31" s="25"/>
      <c r="X31" s="25"/>
      <c r="Y31" s="25"/>
      <c r="Z31" s="25"/>
      <c r="AA31" s="25"/>
      <c r="AB31" s="25"/>
      <c r="AC31" s="25"/>
      <c r="AD31" s="28" t="s">
        <v>121</v>
      </c>
      <c r="AE31" s="25"/>
      <c r="AF31" s="19"/>
      <c r="AM31" s="4"/>
      <c r="AN31" s="4"/>
      <c r="AO31" s="4"/>
      <c r="BH31" s="4"/>
      <c r="BI31" s="4"/>
      <c r="BJ31" s="4"/>
      <c r="CC31" s="4"/>
      <c r="CD31" s="4"/>
      <c r="CE31" s="4"/>
      <c r="CX31" s="4"/>
      <c r="CY31" s="4"/>
      <c r="CZ31" s="4"/>
      <c r="DS31" s="4"/>
      <c r="DT31" s="4"/>
      <c r="DU31" s="4"/>
      <c r="EN31" s="4"/>
      <c r="EO31" s="4"/>
      <c r="EP31" s="4"/>
      <c r="FI31" s="4"/>
      <c r="FJ31" s="4"/>
      <c r="FK31" s="4"/>
    </row>
    <row r="32" spans="1:167" s="2" customFormat="1">
      <c r="A32" s="5">
        <v>0.63541666666666696</v>
      </c>
      <c r="B32" s="25"/>
      <c r="C32" s="25"/>
      <c r="D32" s="25"/>
      <c r="E32" s="25"/>
      <c r="F32" s="25"/>
      <c r="G32" s="25"/>
      <c r="H32" s="25"/>
      <c r="I32" s="25"/>
      <c r="J32" s="25"/>
      <c r="K32" s="25"/>
      <c r="L32" s="25"/>
      <c r="M32" s="25"/>
      <c r="N32" s="25"/>
      <c r="O32" s="25"/>
      <c r="P32" s="18"/>
      <c r="Q32" s="25"/>
      <c r="R32" s="25"/>
      <c r="S32" s="25"/>
      <c r="T32" s="25"/>
      <c r="U32" s="25"/>
      <c r="V32" s="25"/>
      <c r="W32" s="25"/>
      <c r="X32" s="25"/>
      <c r="Y32" s="25"/>
      <c r="Z32" s="25"/>
      <c r="AA32" s="25"/>
      <c r="AB32" s="25"/>
      <c r="AC32" s="25"/>
      <c r="AD32" s="25"/>
      <c r="AE32" s="25"/>
      <c r="AF32" s="19"/>
      <c r="AM32" s="4"/>
      <c r="AN32" s="4"/>
      <c r="AO32" s="4"/>
      <c r="BH32" s="4"/>
      <c r="BI32" s="4"/>
      <c r="BJ32" s="4"/>
      <c r="CC32" s="4"/>
      <c r="CD32" s="4"/>
      <c r="CE32" s="4"/>
      <c r="CX32" s="4"/>
      <c r="CY32" s="4"/>
      <c r="CZ32" s="4"/>
      <c r="DS32" s="4"/>
      <c r="DT32" s="4"/>
      <c r="DU32" s="4"/>
      <c r="EN32" s="4"/>
      <c r="EO32" s="4"/>
      <c r="EP32" s="4"/>
      <c r="FI32" s="4"/>
      <c r="FJ32" s="4"/>
      <c r="FK32" s="4"/>
    </row>
    <row r="33" spans="1:167" s="2" customFormat="1">
      <c r="A33" s="5">
        <v>0.64583333333333404</v>
      </c>
      <c r="B33" s="25"/>
      <c r="C33" s="25"/>
      <c r="D33" s="25"/>
      <c r="E33" s="25"/>
      <c r="F33" s="25"/>
      <c r="G33" s="25"/>
      <c r="H33" s="25"/>
      <c r="I33" s="25"/>
      <c r="J33" s="25"/>
      <c r="K33" s="25"/>
      <c r="L33" s="25"/>
      <c r="M33" s="25"/>
      <c r="N33" s="25"/>
      <c r="O33" s="25"/>
      <c r="P33" s="18"/>
      <c r="Q33" s="25"/>
      <c r="R33" s="25"/>
      <c r="S33" s="25"/>
      <c r="T33" s="25"/>
      <c r="U33" s="25"/>
      <c r="V33" s="25"/>
      <c r="W33" s="25"/>
      <c r="X33" s="25"/>
      <c r="Y33" s="25"/>
      <c r="Z33" s="25"/>
      <c r="AA33" s="25"/>
      <c r="AB33" s="25"/>
      <c r="AC33" s="25"/>
      <c r="AD33" s="25"/>
      <c r="AE33" s="25"/>
      <c r="AF33" s="19"/>
      <c r="AM33" s="4"/>
      <c r="AN33" s="4"/>
      <c r="AO33" s="4"/>
      <c r="BH33" s="4"/>
      <c r="BI33" s="4"/>
      <c r="BJ33" s="4"/>
      <c r="CC33" s="4"/>
      <c r="CD33" s="4"/>
      <c r="CE33" s="4"/>
      <c r="CX33" s="4"/>
      <c r="CY33" s="4"/>
      <c r="CZ33" s="4"/>
      <c r="DS33" s="4"/>
      <c r="DT33" s="4"/>
      <c r="DU33" s="4"/>
      <c r="EN33" s="4"/>
      <c r="EO33" s="4"/>
      <c r="EP33" s="4"/>
      <c r="FI33" s="4"/>
      <c r="FJ33" s="4"/>
      <c r="FK33" s="4"/>
    </row>
    <row r="34" spans="1:167" s="2" customFormat="1">
      <c r="A34" s="5">
        <v>0.65625</v>
      </c>
      <c r="B34" s="25"/>
      <c r="C34" s="25"/>
      <c r="D34" s="25"/>
      <c r="E34" s="25"/>
      <c r="F34" s="25"/>
      <c r="G34" s="25"/>
      <c r="H34" s="25"/>
      <c r="I34" s="25"/>
      <c r="J34" s="25"/>
      <c r="K34" s="25"/>
      <c r="L34" s="25"/>
      <c r="M34" s="25"/>
      <c r="N34" s="25"/>
      <c r="O34" s="25"/>
      <c r="P34" s="18"/>
      <c r="Q34" s="25"/>
      <c r="R34" s="25"/>
      <c r="S34" s="25"/>
      <c r="T34" s="25"/>
      <c r="U34" s="25"/>
      <c r="V34" s="25"/>
      <c r="W34" s="25"/>
      <c r="X34" s="25"/>
      <c r="Y34" s="25"/>
      <c r="Z34" s="25"/>
      <c r="AA34" s="25"/>
      <c r="AB34" s="25"/>
      <c r="AC34" s="25"/>
      <c r="AD34" s="25"/>
      <c r="AE34" s="25"/>
      <c r="AF34" s="19"/>
      <c r="AM34" s="4"/>
      <c r="AN34" s="4"/>
      <c r="AO34" s="4"/>
      <c r="BH34" s="4"/>
      <c r="BI34" s="4"/>
      <c r="BJ34" s="4"/>
      <c r="CC34" s="4"/>
      <c r="CD34" s="4"/>
      <c r="CE34" s="4"/>
      <c r="CX34" s="4"/>
      <c r="CY34" s="4"/>
      <c r="CZ34" s="4"/>
      <c r="DS34" s="4"/>
      <c r="DT34" s="4"/>
      <c r="DU34" s="4"/>
      <c r="EN34" s="4"/>
      <c r="EO34" s="4"/>
      <c r="EP34" s="4"/>
      <c r="FI34" s="4"/>
      <c r="FJ34" s="4"/>
      <c r="FK34" s="4"/>
    </row>
    <row r="35" spans="1:167" s="2" customFormat="1">
      <c r="A35" s="5">
        <v>0.66666666666666696</v>
      </c>
      <c r="B35" s="25"/>
      <c r="C35" s="25"/>
      <c r="D35" s="25"/>
      <c r="E35" s="25"/>
      <c r="F35" s="25"/>
      <c r="G35" s="25"/>
      <c r="H35" s="25"/>
      <c r="I35" s="25"/>
      <c r="J35" s="25"/>
      <c r="K35" s="25"/>
      <c r="L35" s="25"/>
      <c r="M35" s="25"/>
      <c r="N35" s="25"/>
      <c r="O35" s="25"/>
      <c r="P35" s="18"/>
      <c r="Q35" s="25"/>
      <c r="R35" s="25"/>
      <c r="S35" s="25"/>
      <c r="T35" s="25"/>
      <c r="U35" s="25"/>
      <c r="V35" s="25"/>
      <c r="W35" s="25"/>
      <c r="X35" s="25"/>
      <c r="Y35" s="25"/>
      <c r="Z35" s="25"/>
      <c r="AA35" s="25"/>
      <c r="AB35" s="25"/>
      <c r="AC35" s="25"/>
      <c r="AD35" s="25"/>
      <c r="AE35" s="25"/>
      <c r="AF35" s="19"/>
      <c r="AM35" s="4"/>
      <c r="AN35" s="4"/>
      <c r="AO35" s="4"/>
      <c r="BH35" s="4"/>
      <c r="BI35" s="4"/>
      <c r="BJ35" s="4"/>
      <c r="CC35" s="4"/>
      <c r="CD35" s="4"/>
      <c r="CE35" s="4"/>
      <c r="CX35" s="4"/>
      <c r="CY35" s="4"/>
      <c r="CZ35" s="4"/>
      <c r="DS35" s="4"/>
      <c r="DT35" s="4"/>
      <c r="DU35" s="4"/>
      <c r="EN35" s="4"/>
      <c r="EO35" s="4"/>
      <c r="EP35" s="4"/>
      <c r="FI35" s="4"/>
      <c r="FJ35" s="4"/>
      <c r="FK35" s="4"/>
    </row>
    <row r="36" spans="1:167" s="2" customFormat="1">
      <c r="A36" s="5">
        <v>0.67708333333333404</v>
      </c>
      <c r="B36" s="25"/>
      <c r="C36" s="25"/>
      <c r="D36" s="25"/>
      <c r="E36" s="25"/>
      <c r="F36" s="25"/>
      <c r="G36" s="25"/>
      <c r="H36" s="25"/>
      <c r="I36" s="25"/>
      <c r="J36" s="25"/>
      <c r="K36" s="25"/>
      <c r="L36" s="25"/>
      <c r="M36" s="25"/>
      <c r="N36" s="25"/>
      <c r="O36" s="25"/>
      <c r="P36" s="18"/>
      <c r="Q36" s="25"/>
      <c r="R36" s="25"/>
      <c r="S36" s="25"/>
      <c r="T36" s="25"/>
      <c r="U36" s="25"/>
      <c r="V36" s="25"/>
      <c r="W36" s="25"/>
      <c r="X36" s="25"/>
      <c r="Y36" s="25"/>
      <c r="Z36" s="25"/>
      <c r="AA36" s="25"/>
      <c r="AB36" s="25"/>
      <c r="AC36" s="25"/>
      <c r="AD36" s="25"/>
      <c r="AE36" s="25"/>
      <c r="AF36" s="19"/>
      <c r="AM36" s="4"/>
      <c r="AN36" s="4"/>
      <c r="AO36" s="4"/>
      <c r="BH36" s="4"/>
      <c r="BI36" s="4"/>
      <c r="BJ36" s="4"/>
      <c r="CC36" s="4"/>
      <c r="CD36" s="4"/>
      <c r="CE36" s="4"/>
      <c r="CX36" s="4"/>
      <c r="CY36" s="4"/>
      <c r="CZ36" s="4"/>
      <c r="DS36" s="4"/>
      <c r="DT36" s="4"/>
      <c r="DU36" s="4"/>
      <c r="EN36" s="4"/>
      <c r="EO36" s="4"/>
      <c r="EP36" s="4"/>
      <c r="FI36" s="4"/>
      <c r="FJ36" s="4"/>
      <c r="FK36" s="4"/>
    </row>
    <row r="37" spans="1:167" s="2" customFormat="1">
      <c r="A37" s="5">
        <v>0.6875</v>
      </c>
      <c r="B37" s="25"/>
      <c r="C37" s="25"/>
      <c r="D37" s="25"/>
      <c r="E37" s="25"/>
      <c r="F37" s="25"/>
      <c r="G37" s="25"/>
      <c r="H37" s="25"/>
      <c r="I37" s="25"/>
      <c r="J37" s="25"/>
      <c r="K37" s="25"/>
      <c r="L37" s="25"/>
      <c r="M37" s="25"/>
      <c r="N37" s="25"/>
      <c r="O37" s="25"/>
      <c r="P37" s="18"/>
      <c r="Q37" s="25"/>
      <c r="R37" s="25"/>
      <c r="S37" s="25"/>
      <c r="T37" s="25"/>
      <c r="U37" s="25"/>
      <c r="V37" s="25"/>
      <c r="W37" s="25"/>
      <c r="X37" s="25"/>
      <c r="Y37" s="25"/>
      <c r="Z37" s="25"/>
      <c r="AA37" s="25"/>
      <c r="AB37" s="25"/>
      <c r="AC37" s="28">
        <v>1</v>
      </c>
      <c r="AD37" s="25"/>
      <c r="AE37" s="25"/>
      <c r="AF37" s="19"/>
      <c r="AM37" s="4"/>
      <c r="AN37" s="4"/>
      <c r="AO37" s="4"/>
      <c r="BH37" s="4"/>
      <c r="BI37" s="4"/>
      <c r="BJ37" s="4"/>
      <c r="CC37" s="4"/>
      <c r="CD37" s="4"/>
      <c r="CE37" s="4"/>
      <c r="CX37" s="4"/>
      <c r="CY37" s="4"/>
      <c r="CZ37" s="4"/>
      <c r="DS37" s="4"/>
      <c r="DT37" s="4"/>
      <c r="DU37" s="4"/>
      <c r="EN37" s="4"/>
      <c r="EO37" s="4"/>
      <c r="EP37" s="4"/>
      <c r="FI37" s="4"/>
      <c r="FJ37" s="4"/>
      <c r="FK37" s="4"/>
    </row>
    <row r="38" spans="1:167" s="2" customFormat="1">
      <c r="A38" s="5">
        <v>0.69791666666666696</v>
      </c>
      <c r="B38" s="25"/>
      <c r="C38" s="25"/>
      <c r="D38" s="25"/>
      <c r="E38" s="25"/>
      <c r="F38" s="25"/>
      <c r="G38" s="25"/>
      <c r="H38" s="25"/>
      <c r="I38" s="25"/>
      <c r="J38" s="25"/>
      <c r="K38" s="25"/>
      <c r="L38" s="25"/>
      <c r="M38" s="25"/>
      <c r="N38" s="25"/>
      <c r="O38" s="25"/>
      <c r="P38" s="18"/>
      <c r="Q38" s="25"/>
      <c r="R38" s="25"/>
      <c r="S38" s="25"/>
      <c r="T38" s="25"/>
      <c r="U38" s="25"/>
      <c r="V38" s="25"/>
      <c r="W38" s="25"/>
      <c r="X38" s="25"/>
      <c r="Y38" s="25"/>
      <c r="Z38" s="25"/>
      <c r="AA38" s="25"/>
      <c r="AB38" s="25"/>
      <c r="AC38" s="25"/>
      <c r="AD38" s="25"/>
      <c r="AE38" s="25"/>
      <c r="AF38" s="19"/>
      <c r="AM38" s="4"/>
      <c r="AN38" s="4"/>
      <c r="AO38" s="4"/>
      <c r="BH38" s="4"/>
      <c r="BI38" s="4"/>
      <c r="BJ38" s="4"/>
      <c r="CC38" s="4"/>
      <c r="CD38" s="4"/>
      <c r="CE38" s="4"/>
      <c r="CX38" s="4"/>
      <c r="CY38" s="4"/>
      <c r="CZ38" s="4"/>
      <c r="DS38" s="4"/>
      <c r="DT38" s="4"/>
      <c r="DU38" s="4"/>
      <c r="EN38" s="4"/>
      <c r="EO38" s="4"/>
      <c r="EP38" s="4"/>
      <c r="FI38" s="4"/>
      <c r="FJ38" s="4"/>
      <c r="FK38" s="4"/>
    </row>
    <row r="39" spans="1:167" s="2" customFormat="1">
      <c r="A39" s="5">
        <v>0.70833333333333404</v>
      </c>
      <c r="B39" s="26"/>
      <c r="C39" s="25"/>
      <c r="D39" s="25"/>
      <c r="E39" s="25"/>
      <c r="F39" s="25"/>
      <c r="G39" s="25"/>
      <c r="H39" s="25"/>
      <c r="I39" s="25"/>
      <c r="J39" s="25"/>
      <c r="K39" s="25"/>
      <c r="L39" s="25"/>
      <c r="M39" s="25"/>
      <c r="N39" s="25"/>
      <c r="O39" s="25"/>
      <c r="P39" s="18"/>
      <c r="Q39" s="25"/>
      <c r="R39" s="25"/>
      <c r="S39" s="25"/>
      <c r="T39" s="25"/>
      <c r="U39" s="25"/>
      <c r="V39" s="25"/>
      <c r="W39" s="25"/>
      <c r="X39" s="25"/>
      <c r="Y39" s="25"/>
      <c r="Z39" s="25"/>
      <c r="AA39" s="25"/>
      <c r="AB39" s="25"/>
      <c r="AC39" s="25"/>
      <c r="AD39" s="25"/>
      <c r="AE39" s="25"/>
      <c r="AF39" s="19"/>
      <c r="AM39" s="4"/>
      <c r="AN39" s="4"/>
      <c r="AO39" s="4"/>
      <c r="BH39" s="4"/>
      <c r="BI39" s="4"/>
      <c r="BJ39" s="4"/>
      <c r="CC39" s="4"/>
      <c r="CD39" s="4"/>
      <c r="CE39" s="4"/>
      <c r="CX39" s="4"/>
      <c r="CY39" s="4"/>
      <c r="CZ39" s="4"/>
      <c r="DS39" s="4"/>
      <c r="DT39" s="4"/>
      <c r="DU39" s="4"/>
      <c r="EN39" s="4"/>
      <c r="EO39" s="4"/>
      <c r="EP39" s="4"/>
      <c r="FI39" s="4"/>
      <c r="FJ39" s="4"/>
      <c r="FK39" s="4"/>
    </row>
    <row r="40" spans="1:167" s="2" customFormat="1">
      <c r="A40" s="5">
        <v>0.71875</v>
      </c>
      <c r="B40" s="25"/>
      <c r="C40" s="25"/>
      <c r="D40" s="25"/>
      <c r="E40" s="25"/>
      <c r="F40" s="25"/>
      <c r="G40" s="25"/>
      <c r="H40" s="25"/>
      <c r="I40" s="25"/>
      <c r="J40" s="25"/>
      <c r="K40" s="25"/>
      <c r="L40" s="25"/>
      <c r="M40" s="25"/>
      <c r="N40" s="25"/>
      <c r="O40" s="25"/>
      <c r="P40" s="18"/>
      <c r="Q40" s="25"/>
      <c r="R40" s="25"/>
      <c r="S40" s="25"/>
      <c r="T40" s="25"/>
      <c r="U40" s="25"/>
      <c r="V40" s="25"/>
      <c r="W40" s="25"/>
      <c r="X40" s="25"/>
      <c r="Y40" s="25"/>
      <c r="Z40" s="25"/>
      <c r="AA40" s="25"/>
      <c r="AB40" s="25"/>
      <c r="AC40" s="25"/>
      <c r="AD40" s="25"/>
      <c r="AE40" s="25"/>
      <c r="AF40" s="19"/>
      <c r="AM40" s="4"/>
      <c r="AN40" s="4"/>
      <c r="AO40" s="4"/>
      <c r="BH40" s="4"/>
      <c r="BI40" s="4"/>
      <c r="BJ40" s="4"/>
      <c r="CC40" s="4"/>
      <c r="CD40" s="4"/>
      <c r="CE40" s="4"/>
      <c r="CX40" s="4"/>
      <c r="CY40" s="4"/>
      <c r="CZ40" s="4"/>
      <c r="DS40" s="4"/>
      <c r="DT40" s="4"/>
      <c r="DU40" s="4"/>
      <c r="EN40" s="4"/>
      <c r="EO40" s="4"/>
      <c r="EP40" s="4"/>
      <c r="FI40" s="4"/>
      <c r="FJ40" s="4"/>
      <c r="FK40" s="4"/>
    </row>
    <row r="41" spans="1:167" s="2" customFormat="1">
      <c r="A41" s="5">
        <v>0.72916666666666696</v>
      </c>
      <c r="B41" s="25"/>
      <c r="C41" s="25"/>
      <c r="D41" s="25"/>
      <c r="E41" s="25"/>
      <c r="F41" s="25"/>
      <c r="G41" s="25"/>
      <c r="H41" s="25"/>
      <c r="I41" s="25"/>
      <c r="J41" s="25"/>
      <c r="K41" s="25"/>
      <c r="L41" s="25"/>
      <c r="M41" s="25"/>
      <c r="N41" s="25"/>
      <c r="O41" s="25"/>
      <c r="P41" s="18"/>
      <c r="Q41" s="25"/>
      <c r="R41" s="25"/>
      <c r="S41" s="25"/>
      <c r="T41" s="25"/>
      <c r="U41" s="25"/>
      <c r="V41" s="25"/>
      <c r="W41" s="25"/>
      <c r="X41" s="25"/>
      <c r="Y41" s="25"/>
      <c r="Z41" s="25"/>
      <c r="AA41" s="25"/>
      <c r="AB41" s="25"/>
      <c r="AC41" s="25"/>
      <c r="AD41" s="25"/>
      <c r="AE41" s="25"/>
      <c r="AF41" s="19"/>
      <c r="AM41" s="4"/>
      <c r="AN41" s="4"/>
      <c r="AO41" s="4"/>
      <c r="BH41" s="4"/>
      <c r="BI41" s="4"/>
      <c r="BJ41" s="4"/>
      <c r="CC41" s="4"/>
      <c r="CD41" s="4"/>
      <c r="CE41" s="4"/>
      <c r="CX41" s="4"/>
      <c r="CY41" s="4"/>
      <c r="CZ41" s="4"/>
      <c r="DS41" s="4"/>
      <c r="DT41" s="4"/>
      <c r="DU41" s="4"/>
      <c r="EN41" s="4"/>
      <c r="EO41" s="4"/>
      <c r="EP41" s="4"/>
      <c r="FI41" s="4"/>
      <c r="FJ41" s="4"/>
      <c r="FK41" s="4"/>
    </row>
    <row r="42" spans="1:167" s="2" customFormat="1" ht="12.75" customHeight="1">
      <c r="A42" s="5">
        <v>0.73958333333333404</v>
      </c>
      <c r="B42" s="25"/>
      <c r="C42" s="25"/>
      <c r="D42" s="25"/>
      <c r="E42" s="25"/>
      <c r="F42" s="25"/>
      <c r="G42" s="25"/>
      <c r="H42" s="25"/>
      <c r="I42" s="25"/>
      <c r="J42" s="25"/>
      <c r="K42" s="25"/>
      <c r="L42" s="25"/>
      <c r="M42" s="25"/>
      <c r="N42" s="25"/>
      <c r="O42" s="25"/>
      <c r="P42" s="18"/>
      <c r="Q42" s="25"/>
      <c r="R42" s="25"/>
      <c r="S42" s="25"/>
      <c r="T42" s="25"/>
      <c r="U42" s="25"/>
      <c r="V42" s="25"/>
      <c r="W42" s="25"/>
      <c r="X42" s="25"/>
      <c r="Y42" s="25"/>
      <c r="Z42" s="25"/>
      <c r="AA42" s="25"/>
      <c r="AB42" s="25"/>
      <c r="AC42" s="25"/>
      <c r="AD42" s="25"/>
      <c r="AE42" s="25"/>
      <c r="AF42" s="19"/>
      <c r="AM42" s="4"/>
      <c r="AN42" s="4"/>
      <c r="AO42" s="4"/>
      <c r="BH42" s="4"/>
      <c r="BI42" s="4"/>
      <c r="BJ42" s="4"/>
      <c r="CC42" s="4"/>
      <c r="CD42" s="4"/>
      <c r="CE42" s="4"/>
      <c r="CX42" s="4"/>
      <c r="CY42" s="4"/>
      <c r="CZ42" s="4"/>
      <c r="DS42" s="4"/>
      <c r="DT42" s="4"/>
      <c r="DU42" s="4"/>
      <c r="EN42" s="4"/>
      <c r="EO42" s="4"/>
      <c r="EP42" s="4"/>
      <c r="FI42" s="4"/>
      <c r="FJ42" s="4"/>
      <c r="FK42" s="4"/>
    </row>
    <row r="43" spans="1:167" s="2" customFormat="1" ht="12.75" customHeight="1">
      <c r="A43" s="5">
        <v>0.749999999999998</v>
      </c>
      <c r="B43" s="41"/>
      <c r="C43" s="41"/>
      <c r="D43" s="41"/>
      <c r="E43" s="41"/>
      <c r="F43" s="41"/>
      <c r="G43" s="41"/>
      <c r="H43" s="41"/>
      <c r="I43" s="41"/>
      <c r="J43" s="41"/>
      <c r="K43" s="41"/>
      <c r="L43" s="41"/>
      <c r="M43" s="41"/>
      <c r="N43" s="41"/>
      <c r="O43" s="41"/>
      <c r="P43" s="31"/>
      <c r="Q43" s="41"/>
      <c r="R43" s="41"/>
      <c r="S43" s="41"/>
      <c r="T43" s="41"/>
      <c r="U43" s="41"/>
      <c r="V43" s="41"/>
      <c r="W43" s="41"/>
      <c r="X43" s="41"/>
      <c r="Y43" s="41"/>
      <c r="Z43" s="41"/>
      <c r="AA43" s="41"/>
      <c r="AB43" s="41"/>
      <c r="AC43" s="41"/>
      <c r="AD43" s="41"/>
      <c r="AE43" s="41"/>
      <c r="AF43" s="40"/>
      <c r="AM43" s="4"/>
      <c r="AN43" s="4"/>
      <c r="AO43" s="4"/>
      <c r="BH43" s="4"/>
      <c r="BI43" s="4"/>
      <c r="BJ43" s="4"/>
      <c r="CC43" s="4"/>
      <c r="CD43" s="4"/>
      <c r="CE43" s="4"/>
      <c r="CX43" s="4"/>
      <c r="CY43" s="4"/>
      <c r="CZ43" s="4"/>
      <c r="DS43" s="4"/>
      <c r="DT43" s="4"/>
      <c r="DU43" s="4"/>
      <c r="EN43" s="4"/>
      <c r="EO43" s="4"/>
      <c r="EP43" s="4"/>
      <c r="FI43" s="4"/>
      <c r="FJ43" s="4"/>
      <c r="FK43" s="4"/>
    </row>
    <row r="44" spans="1:167" s="2" customFormat="1" ht="12.75" customHeight="1">
      <c r="A44" s="5">
        <v>0.76041666666666397</v>
      </c>
      <c r="B44" s="41"/>
      <c r="C44" s="41"/>
      <c r="D44" s="41"/>
      <c r="E44" s="41"/>
      <c r="F44" s="41"/>
      <c r="G44" s="41"/>
      <c r="H44" s="41"/>
      <c r="I44" s="41"/>
      <c r="J44" s="41"/>
      <c r="K44" s="41"/>
      <c r="L44" s="41"/>
      <c r="M44" s="41"/>
      <c r="N44" s="41"/>
      <c r="O44" s="41"/>
      <c r="P44" s="31"/>
      <c r="Q44" s="41"/>
      <c r="R44" s="41"/>
      <c r="S44" s="41"/>
      <c r="T44" s="41"/>
      <c r="U44" s="41"/>
      <c r="V44" s="41"/>
      <c r="W44" s="41"/>
      <c r="X44" s="41"/>
      <c r="Y44" s="41"/>
      <c r="Z44" s="41"/>
      <c r="AA44" s="41"/>
      <c r="AB44" s="41"/>
      <c r="AC44" s="41"/>
      <c r="AD44" s="41"/>
      <c r="AE44" s="41"/>
      <c r="AF44" s="40"/>
      <c r="AM44" s="4"/>
      <c r="AN44" s="4"/>
      <c r="AO44" s="4"/>
      <c r="BH44" s="4"/>
      <c r="BI44" s="4"/>
      <c r="BJ44" s="4"/>
      <c r="CC44" s="4"/>
      <c r="CD44" s="4"/>
      <c r="CE44" s="4"/>
      <c r="CX44" s="4"/>
      <c r="CY44" s="4"/>
      <c r="CZ44" s="4"/>
      <c r="DS44" s="4"/>
      <c r="DT44" s="4"/>
      <c r="DU44" s="4"/>
      <c r="EN44" s="4"/>
      <c r="EO44" s="4"/>
      <c r="EP44" s="4"/>
      <c r="FI44" s="4"/>
      <c r="FJ44" s="4"/>
      <c r="FK44" s="4"/>
    </row>
    <row r="45" spans="1:167" s="2" customFormat="1" ht="12.75" customHeight="1">
      <c r="A45" s="5">
        <v>0.77083333333333004</v>
      </c>
      <c r="B45" s="41"/>
      <c r="C45" s="41"/>
      <c r="D45" s="41"/>
      <c r="E45" s="41"/>
      <c r="F45" s="41"/>
      <c r="G45" s="41"/>
      <c r="H45" s="41"/>
      <c r="I45" s="41"/>
      <c r="J45" s="41"/>
      <c r="K45" s="41"/>
      <c r="L45" s="41"/>
      <c r="M45" s="41"/>
      <c r="N45" s="41"/>
      <c r="O45" s="41"/>
      <c r="P45" s="31"/>
      <c r="Q45" s="41"/>
      <c r="R45" s="41"/>
      <c r="S45" s="41"/>
      <c r="T45" s="41"/>
      <c r="U45" s="41"/>
      <c r="V45" s="41"/>
      <c r="W45" s="41"/>
      <c r="X45" s="41"/>
      <c r="Y45" s="41"/>
      <c r="Z45" s="41"/>
      <c r="AA45" s="41"/>
      <c r="AB45" s="41"/>
      <c r="AC45" s="41"/>
      <c r="AD45" s="41"/>
      <c r="AE45" s="41"/>
      <c r="AF45" s="40"/>
      <c r="AM45" s="4"/>
      <c r="AN45" s="4"/>
      <c r="AO45" s="4"/>
      <c r="BH45" s="4"/>
      <c r="BI45" s="4"/>
      <c r="BJ45" s="4"/>
      <c r="CC45" s="4"/>
      <c r="CD45" s="4"/>
      <c r="CE45" s="4"/>
      <c r="CX45" s="4"/>
      <c r="CY45" s="4"/>
      <c r="CZ45" s="4"/>
      <c r="DS45" s="4"/>
      <c r="DT45" s="4"/>
      <c r="DU45" s="4"/>
      <c r="EN45" s="4"/>
      <c r="EO45" s="4"/>
      <c r="EP45" s="4"/>
      <c r="FI45" s="4"/>
      <c r="FJ45" s="4"/>
      <c r="FK45" s="4"/>
    </row>
    <row r="46" spans="1:167" s="2" customFormat="1" ht="12.75" customHeight="1">
      <c r="A46" s="5">
        <v>0.781249999999996</v>
      </c>
      <c r="B46" s="41"/>
      <c r="C46" s="41"/>
      <c r="D46" s="41"/>
      <c r="E46" s="41"/>
      <c r="F46" s="41"/>
      <c r="G46" s="41"/>
      <c r="H46" s="41"/>
      <c r="I46" s="41"/>
      <c r="J46" s="41"/>
      <c r="K46" s="41"/>
      <c r="L46" s="41"/>
      <c r="M46" s="41"/>
      <c r="N46" s="41"/>
      <c r="O46" s="41"/>
      <c r="P46" s="31"/>
      <c r="Q46" s="41"/>
      <c r="R46" s="41"/>
      <c r="S46" s="41"/>
      <c r="T46" s="41"/>
      <c r="U46" s="41"/>
      <c r="V46" s="41"/>
      <c r="W46" s="41"/>
      <c r="X46" s="41"/>
      <c r="Y46" s="41"/>
      <c r="Z46" s="41"/>
      <c r="AA46" s="41"/>
      <c r="AB46" s="41"/>
      <c r="AC46" s="41"/>
      <c r="AD46" s="41"/>
      <c r="AE46" s="41"/>
      <c r="AF46" s="40"/>
      <c r="AM46" s="4"/>
      <c r="AN46" s="4"/>
      <c r="AO46" s="4"/>
      <c r="BH46" s="4"/>
      <c r="BI46" s="4"/>
      <c r="BJ46" s="4"/>
      <c r="CC46" s="4"/>
      <c r="CD46" s="4"/>
      <c r="CE46" s="4"/>
      <c r="CX46" s="4"/>
      <c r="CY46" s="4"/>
      <c r="CZ46" s="4"/>
      <c r="DS46" s="4"/>
      <c r="DT46" s="4"/>
      <c r="DU46" s="4"/>
      <c r="EN46" s="4"/>
      <c r="EO46" s="4"/>
      <c r="EP46" s="4"/>
      <c r="FI46" s="4"/>
      <c r="FJ46" s="4"/>
      <c r="FK46" s="4"/>
    </row>
    <row r="47" spans="1:167" s="2" customFormat="1" ht="12.75" customHeight="1">
      <c r="A47" s="5">
        <v>0.79166666666666197</v>
      </c>
      <c r="B47" s="41"/>
      <c r="C47" s="41"/>
      <c r="D47" s="41"/>
      <c r="E47" s="41"/>
      <c r="F47" s="41"/>
      <c r="G47" s="41"/>
      <c r="H47" s="41"/>
      <c r="I47" s="41"/>
      <c r="J47" s="41"/>
      <c r="K47" s="41"/>
      <c r="L47" s="41"/>
      <c r="M47" s="41"/>
      <c r="N47" s="41"/>
      <c r="O47" s="41"/>
      <c r="P47" s="31"/>
      <c r="Q47" s="41"/>
      <c r="R47" s="41"/>
      <c r="S47" s="41"/>
      <c r="T47" s="41"/>
      <c r="U47" s="41"/>
      <c r="V47" s="41"/>
      <c r="W47" s="41"/>
      <c r="X47" s="41"/>
      <c r="Y47" s="41"/>
      <c r="Z47" s="41"/>
      <c r="AA47" s="41"/>
      <c r="AB47" s="41"/>
      <c r="AC47" s="41"/>
      <c r="AD47" s="41"/>
      <c r="AE47" s="41"/>
      <c r="AF47" s="40"/>
      <c r="AM47" s="4"/>
      <c r="AN47" s="4"/>
      <c r="AO47" s="4"/>
      <c r="BH47" s="4"/>
      <c r="BI47" s="4"/>
      <c r="BJ47" s="4"/>
      <c r="CC47" s="4"/>
      <c r="CD47" s="4"/>
      <c r="CE47" s="4"/>
      <c r="CX47" s="4"/>
      <c r="CY47" s="4"/>
      <c r="CZ47" s="4"/>
      <c r="DS47" s="4"/>
      <c r="DT47" s="4"/>
      <c r="DU47" s="4"/>
      <c r="EN47" s="4"/>
      <c r="EO47" s="4"/>
      <c r="EP47" s="4"/>
      <c r="FI47" s="4"/>
      <c r="FJ47" s="4"/>
      <c r="FK47" s="4"/>
    </row>
    <row r="48" spans="1:167" s="2" customFormat="1" ht="12.75" customHeight="1">
      <c r="A48" s="5">
        <v>0.80208333333332804</v>
      </c>
      <c r="B48" s="41"/>
      <c r="C48" s="41"/>
      <c r="D48" s="41"/>
      <c r="E48" s="41"/>
      <c r="F48" s="41"/>
      <c r="G48" s="41"/>
      <c r="H48" s="41"/>
      <c r="I48" s="41"/>
      <c r="J48" s="41"/>
      <c r="K48" s="41"/>
      <c r="L48" s="41"/>
      <c r="M48" s="41"/>
      <c r="N48" s="41"/>
      <c r="O48" s="41"/>
      <c r="P48" s="31"/>
      <c r="Q48" s="41"/>
      <c r="R48" s="41"/>
      <c r="S48" s="41"/>
      <c r="T48" s="41"/>
      <c r="U48" s="41"/>
      <c r="V48" s="41"/>
      <c r="W48" s="41"/>
      <c r="X48" s="41"/>
      <c r="Y48" s="41"/>
      <c r="Z48" s="41"/>
      <c r="AA48" s="41"/>
      <c r="AB48" s="41"/>
      <c r="AC48" s="41"/>
      <c r="AD48" s="41"/>
      <c r="AE48" s="41"/>
      <c r="AF48" s="40"/>
      <c r="AM48" s="4"/>
      <c r="AN48" s="4"/>
      <c r="AO48" s="4"/>
      <c r="BH48" s="4"/>
      <c r="BI48" s="4"/>
      <c r="BJ48" s="4"/>
      <c r="CC48" s="4"/>
      <c r="CD48" s="4"/>
      <c r="CE48" s="4"/>
      <c r="CX48" s="4"/>
      <c r="CY48" s="4"/>
      <c r="CZ48" s="4"/>
      <c r="DS48" s="4"/>
      <c r="DT48" s="4"/>
      <c r="DU48" s="4"/>
      <c r="EN48" s="4"/>
      <c r="EO48" s="4"/>
      <c r="EP48" s="4"/>
      <c r="FI48" s="4"/>
      <c r="FJ48" s="4"/>
      <c r="FK48" s="4"/>
    </row>
    <row r="49" spans="1:167" s="2" customFormat="1" ht="12.75" customHeight="1">
      <c r="A49" s="5">
        <v>0.812499999999994</v>
      </c>
      <c r="B49" s="41"/>
      <c r="C49" s="41"/>
      <c r="D49" s="41"/>
      <c r="E49" s="41"/>
      <c r="F49" s="41"/>
      <c r="G49" s="41"/>
      <c r="H49" s="41"/>
      <c r="I49" s="41"/>
      <c r="J49" s="41"/>
      <c r="K49" s="41"/>
      <c r="L49" s="41"/>
      <c r="M49" s="41"/>
      <c r="N49" s="41"/>
      <c r="O49" s="41"/>
      <c r="P49" s="31"/>
      <c r="Q49" s="41"/>
      <c r="R49" s="41"/>
      <c r="S49" s="41"/>
      <c r="T49" s="41"/>
      <c r="U49" s="41"/>
      <c r="V49" s="41"/>
      <c r="W49" s="41"/>
      <c r="X49" s="41"/>
      <c r="Y49" s="41"/>
      <c r="Z49" s="41"/>
      <c r="AA49" s="41"/>
      <c r="AB49" s="41"/>
      <c r="AC49" s="41"/>
      <c r="AD49" s="41"/>
      <c r="AE49" s="41"/>
      <c r="AF49" s="40"/>
      <c r="AM49" s="4"/>
      <c r="AN49" s="4"/>
      <c r="AO49" s="4"/>
      <c r="BH49" s="4"/>
      <c r="BI49" s="4"/>
      <c r="BJ49" s="4"/>
      <c r="CC49" s="4"/>
      <c r="CD49" s="4"/>
      <c r="CE49" s="4"/>
      <c r="CX49" s="4"/>
      <c r="CY49" s="4"/>
      <c r="CZ49" s="4"/>
      <c r="DS49" s="4"/>
      <c r="DT49" s="4"/>
      <c r="DU49" s="4"/>
      <c r="EN49" s="4"/>
      <c r="EO49" s="4"/>
      <c r="EP49" s="4"/>
      <c r="FI49" s="4"/>
      <c r="FJ49" s="4"/>
      <c r="FK49" s="4"/>
    </row>
    <row r="50" spans="1:167" s="2" customFormat="1" ht="12.75" customHeight="1">
      <c r="A50" s="5">
        <v>0.82291666666665997</v>
      </c>
      <c r="B50" s="41"/>
      <c r="C50" s="41"/>
      <c r="D50" s="41"/>
      <c r="E50" s="41"/>
      <c r="F50" s="41"/>
      <c r="G50" s="41"/>
      <c r="H50" s="41"/>
      <c r="I50" s="41"/>
      <c r="J50" s="41"/>
      <c r="K50" s="41"/>
      <c r="L50" s="41"/>
      <c r="M50" s="41"/>
      <c r="N50" s="41"/>
      <c r="O50" s="41"/>
      <c r="P50" s="31"/>
      <c r="Q50" s="41"/>
      <c r="R50" s="41"/>
      <c r="S50" s="41"/>
      <c r="T50" s="41"/>
      <c r="U50" s="41"/>
      <c r="V50" s="41"/>
      <c r="W50" s="41"/>
      <c r="X50" s="41"/>
      <c r="Y50" s="41"/>
      <c r="Z50" s="41"/>
      <c r="AA50" s="41"/>
      <c r="AB50" s="41"/>
      <c r="AC50" s="41"/>
      <c r="AD50" s="41"/>
      <c r="AE50" s="41"/>
      <c r="AF50" s="40"/>
      <c r="AM50" s="4"/>
      <c r="AN50" s="4"/>
      <c r="AO50" s="4"/>
      <c r="BH50" s="4"/>
      <c r="BI50" s="4"/>
      <c r="BJ50" s="4"/>
      <c r="CC50" s="4"/>
      <c r="CD50" s="4"/>
      <c r="CE50" s="4"/>
      <c r="CX50" s="4"/>
      <c r="CY50" s="4"/>
      <c r="CZ50" s="4"/>
      <c r="DS50" s="4"/>
      <c r="DT50" s="4"/>
      <c r="DU50" s="4"/>
      <c r="EN50" s="4"/>
      <c r="EO50" s="4"/>
      <c r="EP50" s="4"/>
      <c r="FI50" s="4"/>
      <c r="FJ50" s="4"/>
      <c r="FK50" s="4"/>
    </row>
    <row r="51" spans="1:167" s="2" customFormat="1" ht="13.5" thickBot="1">
      <c r="A51" s="5">
        <v>0.83333333333332604</v>
      </c>
      <c r="B51" s="27"/>
      <c r="C51" s="27"/>
      <c r="D51" s="27"/>
      <c r="E51" s="27"/>
      <c r="F51" s="27"/>
      <c r="G51" s="27"/>
      <c r="H51" s="27"/>
      <c r="I51" s="27"/>
      <c r="J51" s="27"/>
      <c r="K51" s="27"/>
      <c r="L51" s="27"/>
      <c r="M51" s="27"/>
      <c r="N51" s="27"/>
      <c r="O51" s="27"/>
      <c r="P51" s="22"/>
      <c r="Q51" s="27"/>
      <c r="R51" s="27"/>
      <c r="S51" s="27"/>
      <c r="T51" s="27"/>
      <c r="U51" s="27"/>
      <c r="V51" s="27"/>
      <c r="W51" s="27"/>
      <c r="X51" s="27"/>
      <c r="Y51" s="27"/>
      <c r="Z51" s="27"/>
      <c r="AA51" s="27"/>
      <c r="AB51" s="27"/>
      <c r="AC51" s="27"/>
      <c r="AD51" s="27"/>
      <c r="AE51" s="27"/>
      <c r="AF51" s="23"/>
      <c r="AM51" s="4"/>
      <c r="AN51" s="4"/>
      <c r="AO51" s="4"/>
      <c r="BH51" s="4"/>
      <c r="BI51" s="4"/>
      <c r="BJ51" s="4"/>
      <c r="CC51" s="4"/>
      <c r="CD51" s="4"/>
      <c r="CE51" s="4"/>
      <c r="CX51" s="4"/>
      <c r="CY51" s="4"/>
      <c r="CZ51" s="4"/>
      <c r="DS51" s="4"/>
      <c r="DT51" s="4"/>
      <c r="DU51" s="4"/>
      <c r="EN51" s="4"/>
      <c r="EO51" s="4"/>
      <c r="EP51" s="4"/>
      <c r="FI51" s="4"/>
      <c r="FJ51" s="4"/>
      <c r="FK51" s="4"/>
    </row>
    <row r="52" spans="1:167"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row>
    <row r="53" spans="1:167"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row>
    <row r="54" spans="1:167"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c r="AF54" s="7"/>
    </row>
    <row r="55" spans="1:167" s="2" customFormat="1">
      <c r="A55" s="7"/>
      <c r="B55" s="11"/>
      <c r="I55" s="7"/>
      <c r="J55" s="7"/>
      <c r="K55" s="7"/>
      <c r="L55" s="7"/>
      <c r="M55" s="7"/>
      <c r="N55" s="7"/>
      <c r="O55" s="7"/>
      <c r="P55" s="7"/>
      <c r="Q55" s="7"/>
      <c r="R55" s="7"/>
      <c r="S55" s="7"/>
      <c r="T55" s="7"/>
      <c r="U55" s="7"/>
      <c r="V55" s="7"/>
      <c r="W55" s="7"/>
      <c r="X55" s="7"/>
      <c r="Y55" s="7"/>
      <c r="Z55" s="7"/>
      <c r="AA55" s="7"/>
      <c r="AB55" s="7"/>
      <c r="AC55" s="7"/>
      <c r="AD55" s="7"/>
      <c r="AE55" s="7"/>
      <c r="AF55" s="7"/>
    </row>
    <row r="56" spans="1:167"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c r="AF56" s="7"/>
    </row>
    <row r="57" spans="1:167"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row>
    <row r="58" spans="1:167"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row>
    <row r="59" spans="1:167"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167"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row>
    <row r="61" spans="1:167"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167"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167"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row>
    <row r="64" spans="1:167"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row>
    <row r="65" spans="1:32"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row>
    <row r="70" spans="1:32"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row>
    <row r="71" spans="1:32"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row>
    <row r="72" spans="1:32"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row>
    <row r="73" spans="1:32"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row>
    <row r="74" spans="1:32"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row>
    <row r="75" spans="1:32"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row>
    <row r="76" spans="1:32"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row>
    <row r="77" spans="1:32"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row>
    <row r="78" spans="1:32"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row>
    <row r="79" spans="1:32"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row>
    <row r="80" spans="1:32"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row>
    <row r="81" spans="1:32"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row>
    <row r="82" spans="1:32"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row>
    <row r="83" spans="1:32"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row>
    <row r="84" spans="1:32"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row>
    <row r="86" spans="1:32"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row>
    <row r="87" spans="1:32"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row>
    <row r="88" spans="1:32"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row>
    <row r="89" spans="1:32"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row>
    <row r="90" spans="1:32"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row>
    <row r="91" spans="1:32"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row>
    <row r="92" spans="1:32"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row>
    <row r="93" spans="1:32"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row>
    <row r="94" spans="1:32"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row>
    <row r="95" spans="1:32"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row>
    <row r="96" spans="1:32"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row>
    <row r="97" spans="1:32"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row>
    <row r="98" spans="1:32"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row>
    <row r="100" spans="1:32"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row>
    <row r="101" spans="1:32"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row>
    <row r="102" spans="1:32"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row>
    <row r="103" spans="1:32"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row>
    <row r="104" spans="1:32"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row>
    <row r="105" spans="1:32"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row>
    <row r="106" spans="1:32"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row>
    <row r="107" spans="1:32"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row>
    <row r="108" spans="1:32"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row>
    <row r="110" spans="1:32"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row>
    <row r="111" spans="1:32"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row>
    <row r="112" spans="1:32"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row>
    <row r="113" spans="1:32"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row>
    <row r="114" spans="1:32"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row>
    <row r="115" spans="1:32"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row>
    <row r="116" spans="1:32"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row>
    <row r="117" spans="1:32"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row>
    <row r="118" spans="1:32"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row>
    <row r="119" spans="1:32"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row>
    <row r="120" spans="1:32"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row>
    <row r="121" spans="1:32"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row>
    <row r="122" spans="1:32"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row>
    <row r="123" spans="1:32"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row>
    <row r="124" spans="1:32"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sheetData>
  <sheetProtection sheet="1" formatCells="0" insertHyperlinks="0"/>
  <customSheetViews>
    <customSheetView guid="{9898321C-5773-4C97-A5B9-E49A60561EDA}" showRuler="0">
      <pane xSplit="1" ySplit="2" topLeftCell="B3" activePane="bottomRight" state="frozenSplit"/>
      <selection pane="bottomRight" activeCell="G19" sqref="G19"/>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1"/>
      <headerFooter alignWithMargins="0"/>
    </customSheetView>
    <customSheetView guid="{F1719629-EC13-44D1-9FC6-57123ECFF61A}" showRuler="0">
      <pane xSplit="1" ySplit="2" topLeftCell="B3" activePane="bottomRight" state="frozenSplit"/>
      <selection pane="bottomRight" activeCell="G19" sqref="G19"/>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2"/>
      <headerFooter alignWithMargins="0"/>
    </customSheetView>
  </customSheetViews>
  <mergeCells count="9">
    <mergeCell ref="B1:AF1"/>
    <mergeCell ref="AK20:AN20"/>
    <mergeCell ref="AR20:AU20"/>
    <mergeCell ref="K56:T56"/>
    <mergeCell ref="M54:O54"/>
    <mergeCell ref="K54:L54"/>
    <mergeCell ref="AI5:AV16"/>
    <mergeCell ref="AI24:AJ24"/>
    <mergeCell ref="AI18:AJ18"/>
  </mergeCells>
  <phoneticPr fontId="3" type="noConversion"/>
  <conditionalFormatting sqref="AD3:AF51 AC3:AC36 AC38:AC51 B3:AB51">
    <cfRule type="cellIs" priority="1" stopIfTrue="1" operator="notEqual">
      <formula>0</formula>
    </cfRule>
    <cfRule type="expression" dxfId="21" priority="2" stopIfTrue="1">
      <formula>OR(WEEKDAY(B$2)=1,WEEKDAY(B$2)=7)</formula>
    </cfRule>
    <cfRule type="expression" dxfId="20" priority="3" stopIfTrue="1">
      <formula>B$2=TODAY()</formula>
    </cfRule>
  </conditionalFormatting>
  <conditionalFormatting sqref="AC37">
    <cfRule type="cellIs" priority="4" stopIfTrue="1" operator="notEqual">
      <formula>0</formula>
    </cfRule>
    <cfRule type="expression" dxfId="19" priority="5" stopIfTrue="1">
      <formula>OR(WEEKDAY(AB$2)=1,WEEKDAY(AB$2)=7)</formula>
    </cfRule>
    <cfRule type="expression" dxfId="18" priority="6" stopIfTrue="1">
      <formula>AB$2=TODAY()</formula>
    </cfRule>
  </conditionalFormatting>
  <conditionalFormatting sqref="B2:AF2">
    <cfRule type="cellIs" dxfId="17" priority="7" stopIfTrue="1" operator="equal">
      <formula>TODAY()</formula>
    </cfRule>
  </conditionalFormatting>
  <pageMargins left="0.75" right="0.75" top="1" bottom="1" header="0.5" footer="0.5"/>
  <pageSetup paperSize="9" scale="79" orientation="portrait" horizontalDpi="200" verticalDpi="200" r:id="rId3"/>
  <headerFooter alignWithMargins="0"/>
  <rowBreaks count="1" manualBreakCount="1">
    <brk id="51" max="16383" man="1"/>
  </rowBreaks>
  <colBreaks count="1" manualBreakCount="1">
    <brk id="32" max="1048575" man="1"/>
  </colBreaks>
  <drawing r:id="rId4"/>
  <legacyDrawing r:id="rId5"/>
  <mc:AlternateContent xmlns:mc="http://schemas.openxmlformats.org/markup-compatibility/2006">
    <mc:Choice Requires="x14">
      <controls>
        <mc:AlternateContent xmlns:mc="http://schemas.openxmlformats.org/markup-compatibility/2006">
          <mc:Choice Requires="x14">
            <control shapeId="59393" r:id="rId6" name="Button 1">
              <controlPr defaultSize="0" print="0" autoFill="0" autoPict="0" macro="[0]!procurar">
                <anchor moveWithCells="1" sizeWithCells="1">
                  <from>
                    <xdr:col>36</xdr:col>
                    <xdr:colOff>28575</xdr:colOff>
                    <xdr:row>31</xdr:row>
                    <xdr:rowOff>76200</xdr:rowOff>
                  </from>
                  <to>
                    <xdr:col>45</xdr:col>
                    <xdr:colOff>66675</xdr:colOff>
                    <xdr:row>35</xdr:row>
                    <xdr:rowOff>0</xdr:rowOff>
                  </to>
                </anchor>
              </controlPr>
            </control>
          </mc:Choice>
        </mc:AlternateContent>
      </controls>
    </mc:Choice>
  </mc:AlternateConten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tabColor indexed="11"/>
  </sheetPr>
  <dimension ref="A1:FK798"/>
  <sheetViews>
    <sheetView zoomScaleNormal="100" workbookViewId="0">
      <pane xSplit="1" ySplit="2" topLeftCell="B3" activePane="bottomRight" state="frozenSplit"/>
      <selection activeCell="G23" sqref="G23"/>
      <selection pane="topRight" activeCell="G23" sqref="G23"/>
      <selection pane="bottomLeft" activeCell="G23" sqref="G23"/>
      <selection pane="bottomRight" activeCell="AB37" sqref="AB37"/>
    </sheetView>
  </sheetViews>
  <sheetFormatPr defaultColWidth="3.28515625" defaultRowHeight="12.75"/>
  <cols>
    <col min="1" max="1" width="6.85546875" style="7" customWidth="1"/>
    <col min="2" max="2" width="3.28515625" style="11"/>
    <col min="3" max="33" width="3.28515625" style="7"/>
    <col min="34" max="34" width="3.28515625" style="7" customWidth="1"/>
    <col min="35" max="16384" width="3.28515625" style="7"/>
  </cols>
  <sheetData>
    <row r="1" spans="1:167" s="2" customFormat="1" ht="13.5" thickBot="1">
      <c r="A1" s="1">
        <v>2017</v>
      </c>
      <c r="B1" s="678" t="str">
        <f ca="1">LEFT(RIGHT(CELL("filename",D9),LEN(CELL("filename",D9))-FIND("]",CELL("filename",D9))),MIN(FIND({1;2;3;4;5;6;7;8;9;0},RIGHT(CELL("filename",D9),LEN(CELL("filename",D9))-FIND("]",CELL("filename",D9)))&amp;1234567890))-1)</f>
        <v>Agosto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2" t="str">
        <f ca="1">IF($B$1="Janeiro",1,IF($B$1="Fevereiro",2,IF($B$1="Março",3,IF($B$1="Abril",4,IF($B$1="Maio",5,IF($B$1="Junho",6,""))))))</f>
        <v/>
      </c>
      <c r="AH1" s="2">
        <f ca="1">IF($B$1="Julho",7,IF($B$1="Agosto",8,IF($B$1="Setembro",9,IF($B$1="Outubro",10,IF($B$1="Novembro",11,IF($B$1="Dezembro",12,""))))))</f>
        <v>8</v>
      </c>
    </row>
    <row r="2" spans="1:167" s="2" customFormat="1" ht="13.5" thickBot="1">
      <c r="A2" s="1" t="str">
        <f ca="1">CONCATENATE(AG1,AH1)</f>
        <v>8</v>
      </c>
      <c r="B2" s="10">
        <f ca="1">DATE($A$1,$A$2,1)</f>
        <v>42948</v>
      </c>
      <c r="C2" s="10">
        <f t="shared" ref="C2:AE2" ca="1" si="0">B2+1</f>
        <v>42949</v>
      </c>
      <c r="D2" s="10">
        <f t="shared" ca="1" si="0"/>
        <v>42950</v>
      </c>
      <c r="E2" s="10">
        <f t="shared" ca="1" si="0"/>
        <v>42951</v>
      </c>
      <c r="F2" s="10">
        <f t="shared" ca="1" si="0"/>
        <v>42952</v>
      </c>
      <c r="G2" s="10">
        <f t="shared" ca="1" si="0"/>
        <v>42953</v>
      </c>
      <c r="H2" s="10">
        <f t="shared" ca="1" si="0"/>
        <v>42954</v>
      </c>
      <c r="I2" s="10">
        <f t="shared" ca="1" si="0"/>
        <v>42955</v>
      </c>
      <c r="J2" s="10">
        <f t="shared" ca="1" si="0"/>
        <v>42956</v>
      </c>
      <c r="K2" s="10">
        <f t="shared" ca="1" si="0"/>
        <v>42957</v>
      </c>
      <c r="L2" s="10">
        <f t="shared" ca="1" si="0"/>
        <v>42958</v>
      </c>
      <c r="M2" s="10">
        <f t="shared" ca="1" si="0"/>
        <v>42959</v>
      </c>
      <c r="N2" s="10">
        <f t="shared" ca="1" si="0"/>
        <v>42960</v>
      </c>
      <c r="O2" s="10">
        <f t="shared" ca="1" si="0"/>
        <v>42961</v>
      </c>
      <c r="P2" s="10">
        <f t="shared" ca="1" si="0"/>
        <v>42962</v>
      </c>
      <c r="Q2" s="10">
        <f t="shared" ca="1" si="0"/>
        <v>42963</v>
      </c>
      <c r="R2" s="10">
        <f t="shared" ca="1" si="0"/>
        <v>42964</v>
      </c>
      <c r="S2" s="10">
        <f t="shared" ca="1" si="0"/>
        <v>42965</v>
      </c>
      <c r="T2" s="10">
        <f t="shared" ca="1" si="0"/>
        <v>42966</v>
      </c>
      <c r="U2" s="10">
        <f t="shared" ca="1" si="0"/>
        <v>42967</v>
      </c>
      <c r="V2" s="10">
        <f t="shared" ca="1" si="0"/>
        <v>42968</v>
      </c>
      <c r="W2" s="10">
        <f t="shared" ca="1" si="0"/>
        <v>42969</v>
      </c>
      <c r="X2" s="10">
        <f t="shared" ca="1" si="0"/>
        <v>42970</v>
      </c>
      <c r="Y2" s="10">
        <f t="shared" ca="1" si="0"/>
        <v>42971</v>
      </c>
      <c r="Z2" s="10">
        <f t="shared" ca="1" si="0"/>
        <v>42972</v>
      </c>
      <c r="AA2" s="10">
        <f t="shared" ca="1" si="0"/>
        <v>42973</v>
      </c>
      <c r="AB2" s="10">
        <f t="shared" ca="1" si="0"/>
        <v>42974</v>
      </c>
      <c r="AC2" s="10">
        <f t="shared" ca="1" si="0"/>
        <v>42975</v>
      </c>
      <c r="AD2" s="10">
        <f t="shared" ca="1" si="0"/>
        <v>42976</v>
      </c>
      <c r="AE2" s="10">
        <f t="shared" ca="1" si="0"/>
        <v>42977</v>
      </c>
      <c r="AF2" s="10">
        <v>31</v>
      </c>
    </row>
    <row r="3" spans="1:167" s="2" customFormat="1">
      <c r="A3" s="3">
        <v>0.33333333333333331</v>
      </c>
      <c r="B3" s="25"/>
      <c r="C3" s="25"/>
      <c r="D3" s="25"/>
      <c r="E3" s="24"/>
      <c r="F3" s="24"/>
      <c r="G3" s="24"/>
      <c r="H3" s="24"/>
      <c r="I3" s="24"/>
      <c r="J3" s="24"/>
      <c r="K3" s="24"/>
      <c r="L3" s="24"/>
      <c r="M3" s="24"/>
      <c r="N3" s="24"/>
      <c r="O3" s="24"/>
      <c r="P3" s="17"/>
      <c r="Q3" s="129" t="s">
        <v>121</v>
      </c>
      <c r="R3" s="24"/>
      <c r="S3" s="24"/>
      <c r="T3" s="24"/>
      <c r="U3" s="24"/>
      <c r="V3" s="24"/>
      <c r="W3" s="24"/>
      <c r="X3" s="24"/>
      <c r="Y3" s="24"/>
      <c r="Z3" s="24"/>
      <c r="AA3" s="24"/>
      <c r="AB3" s="24"/>
      <c r="AC3" s="30">
        <v>3</v>
      </c>
      <c r="AD3" s="24"/>
      <c r="AE3" s="24"/>
      <c r="AF3" s="24"/>
      <c r="AM3" s="4"/>
      <c r="AN3" s="4"/>
      <c r="AO3" s="4"/>
      <c r="BH3" s="4"/>
      <c r="BI3" s="4"/>
      <c r="BJ3" s="4"/>
      <c r="CC3" s="4"/>
      <c r="CD3" s="4"/>
      <c r="CE3" s="4"/>
      <c r="CX3" s="4"/>
      <c r="CY3" s="4"/>
      <c r="CZ3" s="4"/>
      <c r="DS3" s="4"/>
      <c r="DT3" s="4"/>
      <c r="DU3" s="4"/>
      <c r="EN3" s="4"/>
      <c r="EO3" s="4"/>
      <c r="EP3" s="4"/>
      <c r="FI3" s="4"/>
      <c r="FJ3" s="4"/>
      <c r="FK3" s="4"/>
    </row>
    <row r="4" spans="1:167" s="2" customFormat="1">
      <c r="A4" s="5">
        <v>0.34375</v>
      </c>
      <c r="B4" s="25"/>
      <c r="C4" s="25"/>
      <c r="D4" s="25"/>
      <c r="E4" s="25"/>
      <c r="F4" s="25"/>
      <c r="G4" s="25"/>
      <c r="H4" s="25"/>
      <c r="I4" s="25"/>
      <c r="J4" s="25"/>
      <c r="K4" s="25"/>
      <c r="L4" s="25"/>
      <c r="M4" s="25"/>
      <c r="N4" s="25"/>
      <c r="O4" s="25"/>
      <c r="P4" s="19"/>
      <c r="Q4" s="25"/>
      <c r="R4" s="25"/>
      <c r="S4" s="25"/>
      <c r="T4" s="25"/>
      <c r="U4" s="25"/>
      <c r="V4" s="25"/>
      <c r="W4" s="25"/>
      <c r="X4" s="25"/>
      <c r="Y4" s="25"/>
      <c r="Z4" s="25"/>
      <c r="AA4" s="25"/>
      <c r="AB4" s="25"/>
      <c r="AC4" s="28" t="s">
        <v>121</v>
      </c>
      <c r="AD4" s="25"/>
      <c r="AE4" s="25"/>
      <c r="AF4" s="25"/>
      <c r="AM4" s="4"/>
      <c r="AN4" s="4"/>
      <c r="AO4" s="4"/>
      <c r="BH4" s="4"/>
      <c r="BI4" s="4"/>
      <c r="BJ4" s="4"/>
      <c r="CC4" s="4"/>
      <c r="CD4" s="4"/>
      <c r="CE4" s="4"/>
      <c r="CX4" s="4"/>
      <c r="CY4" s="4"/>
      <c r="CZ4" s="4"/>
      <c r="DS4" s="4"/>
      <c r="DT4" s="4"/>
      <c r="DU4" s="4"/>
      <c r="EN4" s="4"/>
      <c r="EO4" s="4"/>
      <c r="EP4" s="4"/>
      <c r="FI4" s="4"/>
      <c r="FJ4" s="4"/>
      <c r="FK4" s="4"/>
    </row>
    <row r="5" spans="1:167" s="2" customFormat="1" ht="12.75" customHeight="1">
      <c r="A5" s="5">
        <v>0.35416666666666669</v>
      </c>
      <c r="B5" s="25"/>
      <c r="C5" s="25"/>
      <c r="D5" s="25"/>
      <c r="E5" s="25"/>
      <c r="F5" s="25"/>
      <c r="G5" s="25"/>
      <c r="H5" s="25"/>
      <c r="I5" s="25"/>
      <c r="J5" s="25"/>
      <c r="K5" s="25"/>
      <c r="L5" s="25"/>
      <c r="M5" s="25"/>
      <c r="N5" s="25"/>
      <c r="O5" s="25"/>
      <c r="P5" s="19"/>
      <c r="Q5" s="25"/>
      <c r="R5" s="25"/>
      <c r="S5" s="25"/>
      <c r="T5" s="25"/>
      <c r="U5" s="25"/>
      <c r="V5" s="25"/>
      <c r="W5" s="25"/>
      <c r="X5" s="25"/>
      <c r="Y5" s="25"/>
      <c r="Z5" s="25"/>
      <c r="AA5" s="25"/>
      <c r="AB5" s="25"/>
      <c r="AC5" s="25"/>
      <c r="AD5" s="25"/>
      <c r="AE5" s="25"/>
      <c r="AF5" s="25"/>
      <c r="AI5" s="682" t="s">
        <v>117</v>
      </c>
      <c r="AJ5" s="682"/>
      <c r="AK5" s="682"/>
      <c r="AL5" s="682"/>
      <c r="AM5" s="682"/>
      <c r="AN5" s="682"/>
      <c r="AO5" s="682"/>
      <c r="AP5" s="682"/>
      <c r="AQ5" s="682"/>
      <c r="AR5" s="682"/>
      <c r="AS5" s="682"/>
      <c r="AT5" s="682"/>
      <c r="AU5" s="682"/>
      <c r="AV5" s="682"/>
      <c r="BH5" s="4"/>
      <c r="BI5" s="4"/>
      <c r="BJ5" s="4"/>
      <c r="CC5" s="4"/>
      <c r="CD5" s="4"/>
      <c r="CE5" s="4"/>
      <c r="CX5" s="4"/>
      <c r="CY5" s="4"/>
      <c r="CZ5" s="4"/>
      <c r="DS5" s="4"/>
      <c r="DT5" s="4"/>
      <c r="DU5" s="4"/>
      <c r="EN5" s="4"/>
      <c r="EO5" s="4"/>
      <c r="EP5" s="4"/>
      <c r="FI5" s="4"/>
      <c r="FJ5" s="4"/>
      <c r="FK5" s="4"/>
    </row>
    <row r="6" spans="1:167" s="2" customFormat="1">
      <c r="A6" s="5">
        <v>0.36458333333333331</v>
      </c>
      <c r="B6" s="25"/>
      <c r="C6" s="25"/>
      <c r="D6" s="25"/>
      <c r="E6" s="25"/>
      <c r="F6" s="25"/>
      <c r="G6" s="25"/>
      <c r="H6" s="25"/>
      <c r="I6" s="25"/>
      <c r="J6" s="25"/>
      <c r="K6" s="25"/>
      <c r="L6" s="25"/>
      <c r="M6" s="25"/>
      <c r="N6" s="25"/>
      <c r="O6" s="25"/>
      <c r="P6" s="19"/>
      <c r="Q6" s="25"/>
      <c r="R6" s="25"/>
      <c r="S6" s="25"/>
      <c r="T6" s="25"/>
      <c r="U6" s="25"/>
      <c r="V6" s="25"/>
      <c r="W6" s="25"/>
      <c r="X6" s="25"/>
      <c r="Y6" s="25"/>
      <c r="Z6" s="25"/>
      <c r="AA6" s="25"/>
      <c r="AB6" s="25"/>
      <c r="AC6" s="25"/>
      <c r="AD6" s="25"/>
      <c r="AE6" s="18"/>
      <c r="AF6" s="18"/>
      <c r="AI6" s="682"/>
      <c r="AJ6" s="682"/>
      <c r="AK6" s="682"/>
      <c r="AL6" s="682"/>
      <c r="AM6" s="682"/>
      <c r="AN6" s="682"/>
      <c r="AO6" s="682"/>
      <c r="AP6" s="682"/>
      <c r="AQ6" s="682"/>
      <c r="AR6" s="682"/>
      <c r="AS6" s="682"/>
      <c r="AT6" s="682"/>
      <c r="AU6" s="682"/>
      <c r="AV6" s="682"/>
      <c r="BH6" s="4"/>
      <c r="BI6" s="4"/>
      <c r="BJ6" s="4"/>
      <c r="CC6" s="4"/>
      <c r="CD6" s="4"/>
      <c r="CE6" s="4"/>
      <c r="CX6" s="4"/>
      <c r="CY6" s="4"/>
      <c r="CZ6" s="4"/>
      <c r="DS6" s="4"/>
      <c r="DT6" s="4"/>
      <c r="DU6" s="4"/>
      <c r="EN6" s="4"/>
      <c r="EO6" s="4"/>
      <c r="EP6" s="4"/>
      <c r="FI6" s="4"/>
      <c r="FJ6" s="4"/>
      <c r="FK6" s="4"/>
    </row>
    <row r="7" spans="1:167" s="2" customFormat="1">
      <c r="A7" s="5">
        <v>0.375</v>
      </c>
      <c r="B7" s="25"/>
      <c r="C7" s="25"/>
      <c r="D7" s="25"/>
      <c r="E7" s="25"/>
      <c r="F7" s="25"/>
      <c r="G7" s="25"/>
      <c r="H7" s="25"/>
      <c r="I7" s="25"/>
      <c r="J7" s="25"/>
      <c r="K7" s="25"/>
      <c r="L7" s="25"/>
      <c r="M7" s="25"/>
      <c r="N7" s="25"/>
      <c r="O7" s="25"/>
      <c r="P7" s="19"/>
      <c r="Q7" s="25"/>
      <c r="R7" s="25"/>
      <c r="S7" s="25"/>
      <c r="T7" s="25"/>
      <c r="U7" s="25"/>
      <c r="V7" s="25"/>
      <c r="W7" s="25"/>
      <c r="X7" s="25"/>
      <c r="Y7" s="25"/>
      <c r="Z7" s="25"/>
      <c r="AA7" s="25"/>
      <c r="AB7" s="25"/>
      <c r="AC7" s="25"/>
      <c r="AD7" s="25"/>
      <c r="AE7" s="18"/>
      <c r="AF7" s="18"/>
      <c r="AI7" s="682"/>
      <c r="AJ7" s="682"/>
      <c r="AK7" s="682"/>
      <c r="AL7" s="682"/>
      <c r="AM7" s="682"/>
      <c r="AN7" s="682"/>
      <c r="AO7" s="682"/>
      <c r="AP7" s="682"/>
      <c r="AQ7" s="682"/>
      <c r="AR7" s="682"/>
      <c r="AS7" s="682"/>
      <c r="AT7" s="682"/>
      <c r="AU7" s="682"/>
      <c r="AV7" s="682"/>
      <c r="BH7" s="4"/>
      <c r="BI7" s="4"/>
      <c r="BJ7" s="4"/>
      <c r="CC7" s="4"/>
      <c r="CD7" s="4"/>
      <c r="CE7" s="4"/>
      <c r="CX7" s="4"/>
      <c r="CY7" s="4"/>
      <c r="CZ7" s="4"/>
      <c r="DS7" s="4"/>
      <c r="DT7" s="4"/>
      <c r="DU7" s="4"/>
      <c r="EN7" s="4"/>
      <c r="EO7" s="4"/>
      <c r="EP7" s="4"/>
      <c r="FI7" s="4"/>
      <c r="FJ7" s="4"/>
      <c r="FK7" s="4"/>
    </row>
    <row r="8" spans="1:167" s="2" customFormat="1">
      <c r="A8" s="5">
        <v>0.38541666666666702</v>
      </c>
      <c r="B8" s="25"/>
      <c r="C8" s="25"/>
      <c r="D8" s="25"/>
      <c r="E8" s="25"/>
      <c r="F8" s="25"/>
      <c r="G8" s="25"/>
      <c r="H8" s="25"/>
      <c r="I8" s="25"/>
      <c r="J8" s="25"/>
      <c r="K8" s="25"/>
      <c r="L8" s="25"/>
      <c r="M8" s="25"/>
      <c r="N8" s="25"/>
      <c r="O8" s="25"/>
      <c r="P8" s="19"/>
      <c r="Q8" s="25"/>
      <c r="R8" s="25"/>
      <c r="S8" s="25"/>
      <c r="T8" s="25"/>
      <c r="U8" s="25"/>
      <c r="V8" s="25"/>
      <c r="W8" s="25"/>
      <c r="X8" s="25"/>
      <c r="Y8" s="25"/>
      <c r="Z8" s="25"/>
      <c r="AA8" s="25"/>
      <c r="AB8" s="25"/>
      <c r="AC8" s="25"/>
      <c r="AD8" s="25"/>
      <c r="AE8" s="18"/>
      <c r="AF8" s="18"/>
      <c r="AI8" s="682"/>
      <c r="AJ8" s="682"/>
      <c r="AK8" s="682"/>
      <c r="AL8" s="682"/>
      <c r="AM8" s="682"/>
      <c r="AN8" s="682"/>
      <c r="AO8" s="682"/>
      <c r="AP8" s="682"/>
      <c r="AQ8" s="682"/>
      <c r="AR8" s="682"/>
      <c r="AS8" s="682"/>
      <c r="AT8" s="682"/>
      <c r="AU8" s="682"/>
      <c r="AV8" s="682"/>
      <c r="BH8" s="4"/>
      <c r="BI8" s="4"/>
      <c r="BJ8" s="4"/>
      <c r="CC8" s="4"/>
      <c r="CD8" s="4"/>
      <c r="CE8" s="4"/>
      <c r="CX8" s="4"/>
      <c r="CY8" s="4"/>
      <c r="CZ8" s="4"/>
      <c r="DS8" s="4"/>
      <c r="DT8" s="4"/>
      <c r="DU8" s="4"/>
      <c r="EN8" s="4"/>
      <c r="EO8" s="4"/>
      <c r="EP8" s="4"/>
      <c r="FI8" s="4"/>
      <c r="FJ8" s="4"/>
      <c r="FK8" s="4"/>
    </row>
    <row r="9" spans="1:167" s="2" customFormat="1">
      <c r="A9" s="5">
        <v>0.39583333333333298</v>
      </c>
      <c r="B9" s="25"/>
      <c r="C9" s="25"/>
      <c r="D9" s="25"/>
      <c r="E9" s="25"/>
      <c r="F9" s="25"/>
      <c r="G9" s="25"/>
      <c r="H9" s="25"/>
      <c r="I9" s="25"/>
      <c r="J9" s="25"/>
      <c r="K9" s="25"/>
      <c r="L9" s="126"/>
      <c r="M9" s="25"/>
      <c r="N9" s="25"/>
      <c r="O9" s="25"/>
      <c r="P9" s="19"/>
      <c r="Q9" s="25"/>
      <c r="R9" s="25"/>
      <c r="S9" s="25"/>
      <c r="T9" s="25"/>
      <c r="U9" s="25"/>
      <c r="V9" s="25"/>
      <c r="W9" s="25"/>
      <c r="X9" s="25"/>
      <c r="Y9" s="25"/>
      <c r="Z9" s="25"/>
      <c r="AA9" s="25"/>
      <c r="AB9" s="25"/>
      <c r="AC9" s="25"/>
      <c r="AD9" s="25"/>
      <c r="AE9" s="18"/>
      <c r="AF9" s="18"/>
      <c r="AI9" s="682"/>
      <c r="AJ9" s="682"/>
      <c r="AK9" s="682"/>
      <c r="AL9" s="682"/>
      <c r="AM9" s="682"/>
      <c r="AN9" s="682"/>
      <c r="AO9" s="682"/>
      <c r="AP9" s="682"/>
      <c r="AQ9" s="682"/>
      <c r="AR9" s="682"/>
      <c r="AS9" s="682"/>
      <c r="AT9" s="682"/>
      <c r="AU9" s="682"/>
      <c r="AV9" s="682"/>
      <c r="BH9" s="4"/>
      <c r="BI9" s="4"/>
      <c r="BJ9" s="4"/>
      <c r="CC9" s="4"/>
      <c r="CD9" s="4"/>
      <c r="CE9" s="4"/>
      <c r="CX9" s="4"/>
      <c r="CY9" s="4"/>
      <c r="CZ9" s="4"/>
      <c r="DS9" s="4"/>
      <c r="DT9" s="4"/>
      <c r="DU9" s="4"/>
      <c r="EN9" s="4"/>
      <c r="EO9" s="4"/>
      <c r="EP9" s="4"/>
      <c r="FI9" s="4"/>
      <c r="FJ9" s="4"/>
      <c r="FK9" s="4"/>
    </row>
    <row r="10" spans="1:167" s="2" customFormat="1">
      <c r="A10" s="5">
        <v>0.40625</v>
      </c>
      <c r="B10" s="25"/>
      <c r="C10" s="25"/>
      <c r="D10" s="25"/>
      <c r="E10" s="25"/>
      <c r="F10" s="25"/>
      <c r="G10" s="25"/>
      <c r="H10" s="25"/>
      <c r="I10" s="25"/>
      <c r="J10" s="25"/>
      <c r="K10" s="25"/>
      <c r="L10" s="128"/>
      <c r="M10" s="25"/>
      <c r="N10" s="25"/>
      <c r="O10" s="25"/>
      <c r="P10" s="19"/>
      <c r="Q10" s="25"/>
      <c r="R10" s="25"/>
      <c r="S10" s="25"/>
      <c r="T10" s="25"/>
      <c r="U10" s="25"/>
      <c r="V10" s="25"/>
      <c r="W10" s="25"/>
      <c r="X10" s="25"/>
      <c r="Y10" s="25"/>
      <c r="Z10" s="25"/>
      <c r="AA10" s="25"/>
      <c r="AB10" s="25"/>
      <c r="AC10" s="25"/>
      <c r="AD10" s="25"/>
      <c r="AE10" s="25"/>
      <c r="AF10" s="25"/>
      <c r="AI10" s="682"/>
      <c r="AJ10" s="682"/>
      <c r="AK10" s="682"/>
      <c r="AL10" s="682"/>
      <c r="AM10" s="682"/>
      <c r="AN10" s="682"/>
      <c r="AO10" s="682"/>
      <c r="AP10" s="682"/>
      <c r="AQ10" s="682"/>
      <c r="AR10" s="682"/>
      <c r="AS10" s="682"/>
      <c r="AT10" s="682"/>
      <c r="AU10" s="682"/>
      <c r="AV10" s="682"/>
      <c r="BH10" s="4"/>
      <c r="BI10" s="4"/>
      <c r="BJ10" s="4"/>
      <c r="CC10" s="4"/>
      <c r="CD10" s="4"/>
      <c r="CE10" s="4"/>
      <c r="CX10" s="4"/>
      <c r="CY10" s="4"/>
      <c r="CZ10" s="4"/>
      <c r="DS10" s="4"/>
      <c r="DT10" s="4"/>
      <c r="DU10" s="4"/>
      <c r="EN10" s="4"/>
      <c r="EO10" s="4"/>
      <c r="EP10" s="4"/>
      <c r="FI10" s="4"/>
      <c r="FJ10" s="4"/>
      <c r="FK10" s="4"/>
    </row>
    <row r="11" spans="1:167" s="2" customFormat="1">
      <c r="A11" s="5">
        <v>0.41666666666666702</v>
      </c>
      <c r="B11" s="25"/>
      <c r="C11" s="25"/>
      <c r="D11" s="25"/>
      <c r="E11" s="25"/>
      <c r="F11" s="25"/>
      <c r="G11" s="25"/>
      <c r="H11" s="25"/>
      <c r="I11" s="25"/>
      <c r="J11" s="25"/>
      <c r="K11" s="25"/>
      <c r="L11" s="25"/>
      <c r="M11" s="25"/>
      <c r="N11" s="25"/>
      <c r="O11" s="25"/>
      <c r="P11" s="19"/>
      <c r="Q11" s="25"/>
      <c r="R11" s="25"/>
      <c r="S11" s="25"/>
      <c r="T11" s="25"/>
      <c r="U11" s="25"/>
      <c r="V11" s="25"/>
      <c r="W11" s="25"/>
      <c r="X11" s="25"/>
      <c r="Y11" s="25"/>
      <c r="Z11" s="25"/>
      <c r="AA11" s="25"/>
      <c r="AB11" s="25"/>
      <c r="AC11" s="25"/>
      <c r="AD11" s="25"/>
      <c r="AE11" s="25"/>
      <c r="AF11" s="25"/>
      <c r="AI11" s="682"/>
      <c r="AJ11" s="682"/>
      <c r="AK11" s="682"/>
      <c r="AL11" s="682"/>
      <c r="AM11" s="682"/>
      <c r="AN11" s="682"/>
      <c r="AO11" s="682"/>
      <c r="AP11" s="682"/>
      <c r="AQ11" s="682"/>
      <c r="AR11" s="682"/>
      <c r="AS11" s="682"/>
      <c r="AT11" s="682"/>
      <c r="AU11" s="682"/>
      <c r="AV11" s="682"/>
      <c r="BH11" s="4"/>
      <c r="BI11" s="4"/>
      <c r="BJ11" s="4"/>
      <c r="CC11" s="4"/>
      <c r="CD11" s="4"/>
      <c r="CE11" s="4"/>
      <c r="CX11" s="4"/>
      <c r="CY11" s="4"/>
      <c r="CZ11" s="4"/>
      <c r="DS11" s="4"/>
      <c r="DT11" s="4"/>
      <c r="DU11" s="4"/>
      <c r="EN11" s="4"/>
      <c r="EO11" s="4"/>
      <c r="EP11" s="4"/>
      <c r="FI11" s="4"/>
      <c r="FJ11" s="4"/>
      <c r="FK11" s="4"/>
    </row>
    <row r="12" spans="1:167" s="2" customFormat="1">
      <c r="A12" s="5">
        <v>0.42708333333333298</v>
      </c>
      <c r="B12" s="25"/>
      <c r="C12" s="25"/>
      <c r="D12" s="25"/>
      <c r="E12" s="25"/>
      <c r="F12" s="25"/>
      <c r="G12" s="25"/>
      <c r="H12" s="25"/>
      <c r="I12" s="25"/>
      <c r="J12" s="25"/>
      <c r="K12" s="25"/>
      <c r="L12" s="25"/>
      <c r="M12" s="25"/>
      <c r="N12" s="25"/>
      <c r="O12" s="25"/>
      <c r="P12" s="19"/>
      <c r="Q12" s="25"/>
      <c r="R12" s="25"/>
      <c r="S12" s="25"/>
      <c r="T12" s="25"/>
      <c r="U12" s="25"/>
      <c r="V12" s="25"/>
      <c r="W12" s="25"/>
      <c r="X12" s="25"/>
      <c r="Y12" s="25"/>
      <c r="Z12" s="25"/>
      <c r="AA12" s="25"/>
      <c r="AB12" s="25"/>
      <c r="AC12" s="25"/>
      <c r="AD12" s="25"/>
      <c r="AE12" s="25"/>
      <c r="AF12" s="25"/>
      <c r="AI12" s="682"/>
      <c r="AJ12" s="682"/>
      <c r="AK12" s="682"/>
      <c r="AL12" s="682"/>
      <c r="AM12" s="682"/>
      <c r="AN12" s="682"/>
      <c r="AO12" s="682"/>
      <c r="AP12" s="682"/>
      <c r="AQ12" s="682"/>
      <c r="AR12" s="682"/>
      <c r="AS12" s="682"/>
      <c r="AT12" s="682"/>
      <c r="AU12" s="682"/>
      <c r="AV12" s="682"/>
      <c r="BH12" s="4"/>
      <c r="BI12" s="4"/>
      <c r="BJ12" s="4"/>
      <c r="CC12" s="4"/>
      <c r="CD12" s="4"/>
      <c r="CE12" s="4"/>
      <c r="CX12" s="4"/>
      <c r="CY12" s="4"/>
      <c r="CZ12" s="4"/>
      <c r="DS12" s="4"/>
      <c r="DT12" s="4"/>
      <c r="DU12" s="4"/>
      <c r="EN12" s="4"/>
      <c r="EO12" s="4"/>
      <c r="EP12" s="4"/>
      <c r="FI12" s="4"/>
      <c r="FJ12" s="4"/>
      <c r="FK12" s="4"/>
    </row>
    <row r="13" spans="1:167" s="2" customFormat="1">
      <c r="A13" s="5">
        <v>0.4375</v>
      </c>
      <c r="B13" s="25"/>
      <c r="C13" s="25"/>
      <c r="D13" s="25"/>
      <c r="E13" s="25"/>
      <c r="F13" s="25"/>
      <c r="G13" s="25"/>
      <c r="H13" s="25"/>
      <c r="I13" s="25"/>
      <c r="J13" s="25"/>
      <c r="K13" s="25"/>
      <c r="L13" s="25"/>
      <c r="M13" s="25"/>
      <c r="N13" s="25"/>
      <c r="O13" s="25"/>
      <c r="P13" s="19"/>
      <c r="Q13" s="25"/>
      <c r="R13" s="25"/>
      <c r="S13" s="25"/>
      <c r="T13" s="25"/>
      <c r="U13" s="25"/>
      <c r="V13" s="25"/>
      <c r="W13" s="25"/>
      <c r="X13" s="25"/>
      <c r="Y13" s="25"/>
      <c r="Z13" s="25"/>
      <c r="AA13" s="25"/>
      <c r="AB13" s="25"/>
      <c r="AC13" s="25"/>
      <c r="AD13" s="25"/>
      <c r="AE13" s="25"/>
      <c r="AF13" s="25"/>
      <c r="AI13" s="682"/>
      <c r="AJ13" s="682"/>
      <c r="AK13" s="682"/>
      <c r="AL13" s="682"/>
      <c r="AM13" s="682"/>
      <c r="AN13" s="682"/>
      <c r="AO13" s="682"/>
      <c r="AP13" s="682"/>
      <c r="AQ13" s="682"/>
      <c r="AR13" s="682"/>
      <c r="AS13" s="682"/>
      <c r="AT13" s="682"/>
      <c r="AU13" s="682"/>
      <c r="AV13" s="682"/>
      <c r="BH13" s="4"/>
      <c r="BI13" s="4"/>
      <c r="BJ13" s="4"/>
      <c r="CC13" s="4"/>
      <c r="CD13" s="4"/>
      <c r="CE13" s="4"/>
      <c r="CX13" s="4"/>
      <c r="CY13" s="4"/>
      <c r="CZ13" s="4"/>
      <c r="DS13" s="4"/>
      <c r="DT13" s="4"/>
      <c r="DU13" s="4"/>
      <c r="EN13" s="4"/>
      <c r="EO13" s="4"/>
      <c r="EP13" s="4"/>
      <c r="FI13" s="4"/>
      <c r="FJ13" s="4"/>
      <c r="FK13" s="4"/>
    </row>
    <row r="14" spans="1:167" s="2" customFormat="1">
      <c r="A14" s="5">
        <v>0.44791666666666702</v>
      </c>
      <c r="B14" s="25"/>
      <c r="C14" s="25"/>
      <c r="D14" s="25"/>
      <c r="E14" s="25"/>
      <c r="F14" s="25"/>
      <c r="G14" s="25"/>
      <c r="H14" s="25"/>
      <c r="I14" s="25"/>
      <c r="J14" s="25"/>
      <c r="K14" s="25"/>
      <c r="L14" s="25"/>
      <c r="M14" s="25"/>
      <c r="N14" s="25"/>
      <c r="O14" s="25"/>
      <c r="P14" s="19"/>
      <c r="Q14" s="25"/>
      <c r="R14" s="25"/>
      <c r="S14" s="25"/>
      <c r="T14" s="25"/>
      <c r="U14" s="25"/>
      <c r="V14" s="25"/>
      <c r="W14" s="25"/>
      <c r="X14" s="25"/>
      <c r="Y14" s="25"/>
      <c r="Z14" s="25"/>
      <c r="AA14" s="25"/>
      <c r="AB14" s="25"/>
      <c r="AC14" s="25"/>
      <c r="AD14" s="25"/>
      <c r="AE14" s="25"/>
      <c r="AF14" s="25"/>
      <c r="AI14" s="682"/>
      <c r="AJ14" s="682"/>
      <c r="AK14" s="682"/>
      <c r="AL14" s="682"/>
      <c r="AM14" s="682"/>
      <c r="AN14" s="682"/>
      <c r="AO14" s="682"/>
      <c r="AP14" s="682"/>
      <c r="AQ14" s="682"/>
      <c r="AR14" s="682"/>
      <c r="AS14" s="682"/>
      <c r="AT14" s="682"/>
      <c r="AU14" s="682"/>
      <c r="AV14" s="682"/>
      <c r="BH14" s="4"/>
      <c r="BI14" s="4"/>
      <c r="BJ14" s="4"/>
      <c r="CC14" s="4"/>
      <c r="CD14" s="4"/>
      <c r="CE14" s="4"/>
      <c r="CX14" s="4"/>
      <c r="CY14" s="4"/>
      <c r="CZ14" s="4"/>
      <c r="DS14" s="4"/>
      <c r="DT14" s="4"/>
      <c r="DU14" s="4"/>
      <c r="EN14" s="4"/>
      <c r="EO14" s="4"/>
      <c r="EP14" s="4"/>
      <c r="FI14" s="4"/>
      <c r="FJ14" s="4"/>
      <c r="FK14" s="4"/>
    </row>
    <row r="15" spans="1:167" s="2" customFormat="1">
      <c r="A15" s="5">
        <v>0.45833333333333298</v>
      </c>
      <c r="B15" s="26"/>
      <c r="C15" s="26"/>
      <c r="D15" s="26"/>
      <c r="E15" s="26"/>
      <c r="F15" s="26"/>
      <c r="G15" s="26"/>
      <c r="H15" s="26"/>
      <c r="I15" s="26"/>
      <c r="J15" s="25"/>
      <c r="K15" s="26"/>
      <c r="L15" s="26"/>
      <c r="M15" s="26"/>
      <c r="N15" s="26"/>
      <c r="O15" s="26"/>
      <c r="P15" s="21"/>
      <c r="Q15" s="26"/>
      <c r="R15" s="26"/>
      <c r="S15" s="26"/>
      <c r="T15" s="26"/>
      <c r="U15" s="26"/>
      <c r="V15" s="26"/>
      <c r="W15" s="26"/>
      <c r="X15" s="26"/>
      <c r="Y15" s="26"/>
      <c r="Z15" s="26"/>
      <c r="AA15" s="26"/>
      <c r="AB15" s="26"/>
      <c r="AC15" s="26"/>
      <c r="AD15" s="26"/>
      <c r="AE15" s="26"/>
      <c r="AF15" s="26"/>
      <c r="AI15" s="682"/>
      <c r="AJ15" s="682"/>
      <c r="AK15" s="682"/>
      <c r="AL15" s="682"/>
      <c r="AM15" s="682"/>
      <c r="AN15" s="682"/>
      <c r="AO15" s="682"/>
      <c r="AP15" s="682"/>
      <c r="AQ15" s="682"/>
      <c r="AR15" s="682"/>
      <c r="AS15" s="682"/>
      <c r="AT15" s="682"/>
      <c r="AU15" s="682"/>
      <c r="AV15" s="682"/>
      <c r="BH15" s="4"/>
      <c r="BI15" s="4"/>
      <c r="BJ15" s="4"/>
      <c r="CC15" s="4"/>
      <c r="CD15" s="4"/>
      <c r="CE15" s="4"/>
      <c r="CX15" s="4"/>
      <c r="CY15" s="4"/>
      <c r="CZ15" s="4"/>
      <c r="DS15" s="4"/>
      <c r="DT15" s="4"/>
      <c r="DU15" s="4"/>
      <c r="EN15" s="4"/>
      <c r="EO15" s="4"/>
      <c r="EP15" s="4"/>
      <c r="FI15" s="4"/>
      <c r="FJ15" s="4"/>
      <c r="FK15" s="4"/>
    </row>
    <row r="16" spans="1:167" s="2" customFormat="1">
      <c r="A16" s="5">
        <v>0.46875</v>
      </c>
      <c r="B16" s="25"/>
      <c r="C16" s="25"/>
      <c r="D16" s="25"/>
      <c r="E16" s="25"/>
      <c r="F16" s="25"/>
      <c r="G16" s="25"/>
      <c r="H16" s="25"/>
      <c r="I16" s="25"/>
      <c r="J16" s="25"/>
      <c r="K16" s="25"/>
      <c r="L16" s="25"/>
      <c r="M16" s="25"/>
      <c r="N16" s="25"/>
      <c r="O16" s="25"/>
      <c r="P16" s="19"/>
      <c r="Q16" s="25"/>
      <c r="R16" s="25"/>
      <c r="S16" s="25"/>
      <c r="T16" s="25"/>
      <c r="U16" s="25"/>
      <c r="V16" s="25"/>
      <c r="W16" s="25"/>
      <c r="X16" s="25"/>
      <c r="Y16" s="25"/>
      <c r="Z16" s="25"/>
      <c r="AA16" s="25"/>
      <c r="AB16" s="25"/>
      <c r="AC16" s="25"/>
      <c r="AD16" s="25"/>
      <c r="AE16" s="25"/>
      <c r="AF16" s="25"/>
      <c r="AI16" s="682"/>
      <c r="AJ16" s="682"/>
      <c r="AK16" s="682"/>
      <c r="AL16" s="682"/>
      <c r="AM16" s="682"/>
      <c r="AN16" s="682"/>
      <c r="AO16" s="682"/>
      <c r="AP16" s="682"/>
      <c r="AQ16" s="682"/>
      <c r="AR16" s="682"/>
      <c r="AS16" s="682"/>
      <c r="AT16" s="682"/>
      <c r="AU16" s="682"/>
      <c r="AV16" s="682"/>
      <c r="BH16" s="4"/>
      <c r="BI16" s="4"/>
      <c r="BJ16" s="4"/>
      <c r="CC16" s="4"/>
      <c r="CD16" s="4"/>
      <c r="CE16" s="4"/>
      <c r="CX16" s="4"/>
      <c r="CY16" s="4"/>
      <c r="CZ16" s="4"/>
      <c r="DS16" s="4"/>
      <c r="DT16" s="4"/>
      <c r="DU16" s="4"/>
      <c r="EN16" s="4"/>
      <c r="EO16" s="4"/>
      <c r="EP16" s="4"/>
      <c r="FI16" s="4"/>
      <c r="FJ16" s="4"/>
      <c r="FK16" s="4"/>
    </row>
    <row r="17" spans="1:167" s="2" customFormat="1">
      <c r="A17" s="5">
        <v>0.47916666666666702</v>
      </c>
      <c r="B17" s="25"/>
      <c r="C17" s="25"/>
      <c r="D17" s="25"/>
      <c r="E17" s="25"/>
      <c r="F17" s="25"/>
      <c r="G17" s="25"/>
      <c r="H17" s="25"/>
      <c r="I17" s="25"/>
      <c r="J17" s="25"/>
      <c r="K17" s="25"/>
      <c r="L17" s="128"/>
      <c r="M17" s="25"/>
      <c r="N17" s="25"/>
      <c r="O17" s="25"/>
      <c r="P17" s="19"/>
      <c r="Q17" s="25"/>
      <c r="R17" s="25"/>
      <c r="S17" s="25"/>
      <c r="T17" s="25"/>
      <c r="U17" s="25"/>
      <c r="V17" s="25"/>
      <c r="W17" s="25"/>
      <c r="X17" s="25"/>
      <c r="Y17" s="25"/>
      <c r="Z17" s="25"/>
      <c r="AA17" s="25"/>
      <c r="AB17" s="25"/>
      <c r="AC17" s="25"/>
      <c r="AD17" s="25"/>
      <c r="AE17" s="25"/>
      <c r="AF17" s="25"/>
      <c r="AI17" s="9"/>
      <c r="AJ17" s="9"/>
      <c r="AK17" s="9"/>
      <c r="AL17" s="9"/>
      <c r="AM17" s="9"/>
      <c r="AN17" s="9"/>
      <c r="AO17" s="9"/>
      <c r="AP17" s="9"/>
      <c r="AQ17" s="9"/>
      <c r="AR17" s="9"/>
      <c r="AS17" s="9"/>
      <c r="AT17" s="9"/>
      <c r="AU17" s="9"/>
      <c r="AV17" s="9"/>
      <c r="BH17" s="4"/>
      <c r="BI17" s="4"/>
      <c r="BJ17" s="4"/>
      <c r="CC17" s="4"/>
      <c r="CD17" s="4"/>
      <c r="CE17" s="4"/>
      <c r="CX17" s="4"/>
      <c r="CY17" s="4"/>
      <c r="CZ17" s="4"/>
      <c r="DS17" s="4"/>
      <c r="DT17" s="4"/>
      <c r="DU17" s="4"/>
      <c r="EN17" s="4"/>
      <c r="EO17" s="4"/>
      <c r="EP17" s="4"/>
      <c r="FI17" s="4"/>
      <c r="FJ17" s="4"/>
      <c r="FK17" s="4"/>
    </row>
    <row r="18" spans="1:167" s="2" customFormat="1">
      <c r="A18" s="5">
        <v>0.48958333333333298</v>
      </c>
      <c r="B18" s="25"/>
      <c r="C18" s="25"/>
      <c r="D18" s="25"/>
      <c r="E18" s="25"/>
      <c r="F18" s="25"/>
      <c r="G18" s="25"/>
      <c r="H18" s="25"/>
      <c r="I18" s="25"/>
      <c r="J18" s="25"/>
      <c r="K18" s="25"/>
      <c r="L18" s="25"/>
      <c r="M18" s="25"/>
      <c r="N18" s="25"/>
      <c r="O18" s="25"/>
      <c r="P18" s="19"/>
      <c r="Q18" s="25"/>
      <c r="R18" s="25"/>
      <c r="S18" s="25"/>
      <c r="T18" s="25"/>
      <c r="U18" s="25"/>
      <c r="V18" s="25"/>
      <c r="W18" s="25"/>
      <c r="X18" s="25"/>
      <c r="Y18" s="25"/>
      <c r="Z18" s="25"/>
      <c r="AA18" s="25"/>
      <c r="AB18" s="25"/>
      <c r="AC18" s="25"/>
      <c r="AD18" s="25"/>
      <c r="AE18" s="25"/>
      <c r="AF18" s="25"/>
      <c r="AI18" s="684" t="s">
        <v>115</v>
      </c>
      <c r="AJ18" s="684"/>
      <c r="AV18" s="9"/>
      <c r="BH18" s="4"/>
      <c r="BI18" s="4"/>
      <c r="BJ18" s="4"/>
      <c r="CC18" s="4"/>
      <c r="CD18" s="4"/>
      <c r="CE18" s="4"/>
      <c r="CX18" s="4"/>
      <c r="CY18" s="4"/>
      <c r="CZ18" s="4"/>
      <c r="DS18" s="4"/>
      <c r="DT18" s="4"/>
      <c r="DU18" s="4"/>
      <c r="EN18" s="4"/>
      <c r="EO18" s="4"/>
      <c r="EP18" s="4"/>
      <c r="FI18" s="4"/>
      <c r="FJ18" s="4"/>
      <c r="FK18" s="4"/>
    </row>
    <row r="19" spans="1:167" s="2" customFormat="1">
      <c r="A19" s="5">
        <v>0.5</v>
      </c>
      <c r="B19" s="25"/>
      <c r="C19" s="25"/>
      <c r="D19" s="25"/>
      <c r="E19" s="25"/>
      <c r="F19" s="25"/>
      <c r="G19" s="25"/>
      <c r="H19" s="25"/>
      <c r="I19" s="25"/>
      <c r="J19" s="25"/>
      <c r="K19" s="25"/>
      <c r="L19" s="25"/>
      <c r="M19" s="25"/>
      <c r="N19" s="25"/>
      <c r="O19" s="25"/>
      <c r="P19" s="19"/>
      <c r="Q19" s="25"/>
      <c r="R19" s="25"/>
      <c r="S19" s="25"/>
      <c r="T19" s="25"/>
      <c r="U19" s="25"/>
      <c r="V19" s="25"/>
      <c r="W19" s="25"/>
      <c r="X19" s="25"/>
      <c r="Y19" s="25"/>
      <c r="Z19" s="25"/>
      <c r="AA19" s="25"/>
      <c r="AB19" s="25"/>
      <c r="AC19" s="25"/>
      <c r="AD19" s="25"/>
      <c r="AE19" s="25"/>
      <c r="AF19" s="25"/>
      <c r="AV19" s="9"/>
      <c r="BH19" s="4"/>
      <c r="BI19" s="4"/>
      <c r="BJ19" s="4"/>
      <c r="CC19" s="4"/>
      <c r="CD19" s="4"/>
      <c r="CE19" s="4"/>
      <c r="CX19" s="4"/>
      <c r="CY19" s="4"/>
      <c r="CZ19" s="4"/>
      <c r="DS19" s="4"/>
      <c r="DT19" s="4"/>
      <c r="DU19" s="4"/>
      <c r="EN19" s="4"/>
      <c r="EO19" s="4"/>
      <c r="EP19" s="4"/>
      <c r="FI19" s="4"/>
      <c r="FJ19" s="4"/>
      <c r="FK19" s="4"/>
    </row>
    <row r="20" spans="1:167" s="2" customFormat="1">
      <c r="A20" s="5">
        <v>0.51041666666666696</v>
      </c>
      <c r="B20" s="25"/>
      <c r="C20" s="25"/>
      <c r="D20" s="25"/>
      <c r="E20" s="25"/>
      <c r="F20" s="25"/>
      <c r="G20" s="25"/>
      <c r="H20" s="25"/>
      <c r="I20" s="25"/>
      <c r="J20" s="25"/>
      <c r="K20" s="25"/>
      <c r="L20" s="25"/>
      <c r="M20" s="25"/>
      <c r="N20" s="25"/>
      <c r="O20" s="25"/>
      <c r="P20" s="19"/>
      <c r="Q20" s="25"/>
      <c r="R20" s="25"/>
      <c r="S20" s="25"/>
      <c r="T20" s="25"/>
      <c r="U20" s="25"/>
      <c r="V20" s="25"/>
      <c r="W20" s="25"/>
      <c r="X20" s="25"/>
      <c r="Y20" s="25"/>
      <c r="Z20" s="25"/>
      <c r="AA20" s="25"/>
      <c r="AB20" s="25"/>
      <c r="AC20" s="25"/>
      <c r="AD20" s="25"/>
      <c r="AE20" s="25"/>
      <c r="AF20" s="25"/>
      <c r="AI20" s="6"/>
      <c r="AJ20" s="7"/>
      <c r="AK20" s="679" t="s">
        <v>0</v>
      </c>
      <c r="AL20" s="679"/>
      <c r="AM20" s="679"/>
      <c r="AN20" s="679"/>
      <c r="AO20" s="9"/>
      <c r="AP20" s="8"/>
      <c r="AQ20" s="7"/>
      <c r="AR20" s="679" t="s">
        <v>1</v>
      </c>
      <c r="AS20" s="679"/>
      <c r="AT20" s="679"/>
      <c r="AU20" s="679"/>
      <c r="BH20" s="4"/>
      <c r="BI20" s="4"/>
      <c r="BJ20" s="4"/>
      <c r="CC20" s="4"/>
      <c r="CD20" s="4"/>
      <c r="CE20" s="4"/>
      <c r="CX20" s="4"/>
      <c r="CY20" s="4"/>
      <c r="CZ20" s="4"/>
      <c r="DS20" s="4"/>
      <c r="DT20" s="4"/>
      <c r="DU20" s="4"/>
      <c r="EN20" s="4"/>
      <c r="EO20" s="4"/>
      <c r="EP20" s="4"/>
      <c r="FI20" s="4"/>
      <c r="FJ20" s="4"/>
      <c r="FK20" s="4"/>
    </row>
    <row r="21" spans="1:167" s="2" customFormat="1">
      <c r="A21" s="5">
        <v>0.52083333333333304</v>
      </c>
      <c r="B21" s="25"/>
      <c r="C21" s="25"/>
      <c r="D21" s="25"/>
      <c r="E21" s="25"/>
      <c r="F21" s="25"/>
      <c r="G21" s="25"/>
      <c r="H21" s="25"/>
      <c r="I21" s="25"/>
      <c r="J21" s="25"/>
      <c r="K21" s="25"/>
      <c r="L21" s="25"/>
      <c r="M21" s="25"/>
      <c r="N21" s="25"/>
      <c r="O21" s="25"/>
      <c r="P21" s="19"/>
      <c r="Q21" s="25"/>
      <c r="R21" s="25"/>
      <c r="S21" s="25"/>
      <c r="T21" s="25"/>
      <c r="U21" s="25"/>
      <c r="V21" s="25"/>
      <c r="W21" s="25"/>
      <c r="X21" s="25"/>
      <c r="Y21" s="25"/>
      <c r="Z21" s="25"/>
      <c r="AA21" s="25"/>
      <c r="AB21" s="25"/>
      <c r="AC21" s="25"/>
      <c r="AD21" s="25"/>
      <c r="AE21" s="25"/>
      <c r="AF21" s="25"/>
      <c r="AI21" s="9"/>
      <c r="AJ21" s="9"/>
      <c r="AK21" s="9"/>
      <c r="AL21" s="9"/>
      <c r="AM21" s="9"/>
      <c r="AN21" s="9"/>
      <c r="AO21" s="9"/>
      <c r="AP21" s="9"/>
      <c r="AQ21" s="9"/>
      <c r="AR21" s="9"/>
      <c r="AS21" s="9"/>
      <c r="AT21" s="9"/>
      <c r="AU21" s="9"/>
      <c r="AV21" s="9"/>
      <c r="BH21" s="4"/>
      <c r="BI21" s="4"/>
      <c r="BJ21" s="4"/>
      <c r="CC21" s="4"/>
      <c r="CD21" s="4"/>
      <c r="CE21" s="4"/>
      <c r="CX21" s="4"/>
      <c r="CY21" s="4"/>
      <c r="CZ21" s="4"/>
      <c r="DS21" s="4"/>
      <c r="DT21" s="4"/>
      <c r="DU21" s="4"/>
      <c r="EN21" s="4"/>
      <c r="EO21" s="4"/>
      <c r="EP21" s="4"/>
      <c r="FI21" s="4"/>
      <c r="FJ21" s="4"/>
      <c r="FK21" s="4"/>
    </row>
    <row r="22" spans="1:167" s="2" customFormat="1">
      <c r="A22" s="5">
        <v>0.53125</v>
      </c>
      <c r="B22" s="25"/>
      <c r="C22" s="25"/>
      <c r="D22" s="25"/>
      <c r="E22" s="25"/>
      <c r="F22" s="25"/>
      <c r="G22" s="25"/>
      <c r="H22" s="25"/>
      <c r="I22" s="25"/>
      <c r="J22" s="25"/>
      <c r="K22" s="25"/>
      <c r="L22" s="25"/>
      <c r="M22" s="25"/>
      <c r="N22" s="25"/>
      <c r="O22" s="25"/>
      <c r="P22" s="19"/>
      <c r="Q22" s="25"/>
      <c r="R22" s="25"/>
      <c r="S22" s="25"/>
      <c r="T22" s="25"/>
      <c r="U22" s="25"/>
      <c r="V22" s="25"/>
      <c r="W22" s="25"/>
      <c r="X22" s="25"/>
      <c r="Y22" s="25"/>
      <c r="Z22" s="25"/>
      <c r="AA22" s="25"/>
      <c r="AB22" s="25"/>
      <c r="AC22" s="25"/>
      <c r="AD22" s="25"/>
      <c r="AE22" s="25"/>
      <c r="AF22" s="25"/>
      <c r="AV22" s="9"/>
      <c r="BH22" s="4"/>
      <c r="BI22" s="4"/>
      <c r="BJ22" s="4"/>
      <c r="CC22" s="4"/>
      <c r="CD22" s="4"/>
      <c r="CE22" s="4"/>
      <c r="CX22" s="4"/>
      <c r="CY22" s="4"/>
      <c r="CZ22" s="4"/>
      <c r="DS22" s="4"/>
      <c r="DT22" s="4"/>
      <c r="DU22" s="4"/>
      <c r="EN22" s="4"/>
      <c r="EO22" s="4"/>
      <c r="EP22" s="4"/>
      <c r="FI22" s="4"/>
      <c r="FJ22" s="4"/>
      <c r="FK22" s="4"/>
    </row>
    <row r="23" spans="1:167" s="2" customFormat="1">
      <c r="A23" s="5">
        <v>0.54166666666666696</v>
      </c>
      <c r="B23" s="25"/>
      <c r="C23" s="25"/>
      <c r="D23" s="25"/>
      <c r="E23" s="25"/>
      <c r="F23" s="25"/>
      <c r="G23" s="25"/>
      <c r="H23" s="25"/>
      <c r="I23" s="25"/>
      <c r="J23" s="25"/>
      <c r="K23" s="25"/>
      <c r="L23" s="25"/>
      <c r="M23" s="25"/>
      <c r="N23" s="25"/>
      <c r="O23" s="25"/>
      <c r="P23" s="19"/>
      <c r="Q23" s="25"/>
      <c r="R23" s="25"/>
      <c r="S23" s="25"/>
      <c r="T23" s="25"/>
      <c r="U23" s="25"/>
      <c r="V23" s="25"/>
      <c r="W23" s="25"/>
      <c r="X23" s="25"/>
      <c r="Y23" s="25"/>
      <c r="Z23" s="25"/>
      <c r="AA23" s="25"/>
      <c r="AB23" s="25"/>
      <c r="AC23" s="25"/>
      <c r="AD23" s="25"/>
      <c r="AE23" s="25"/>
      <c r="AF23" s="25"/>
      <c r="AI23" s="9"/>
      <c r="AJ23" s="9"/>
      <c r="AK23" s="9"/>
      <c r="AL23" s="9"/>
      <c r="AM23" s="9"/>
      <c r="AN23" s="9"/>
      <c r="AO23" s="9"/>
      <c r="AP23" s="9"/>
      <c r="AQ23" s="9"/>
      <c r="AR23" s="9"/>
      <c r="AS23" s="9"/>
      <c r="AT23" s="9"/>
      <c r="AU23" s="9"/>
      <c r="AV23" s="9"/>
      <c r="BH23" s="4"/>
      <c r="BI23" s="4"/>
      <c r="BJ23" s="4"/>
      <c r="CC23" s="4"/>
      <c r="CD23" s="4"/>
      <c r="CE23" s="4"/>
      <c r="CX23" s="4"/>
      <c r="CY23" s="4"/>
      <c r="CZ23" s="4"/>
      <c r="DS23" s="4"/>
      <c r="DT23" s="4"/>
      <c r="DU23" s="4"/>
      <c r="EN23" s="4"/>
      <c r="EO23" s="4"/>
      <c r="EP23" s="4"/>
      <c r="FI23" s="4"/>
      <c r="FJ23" s="4"/>
      <c r="FK23" s="4"/>
    </row>
    <row r="24" spans="1:167" s="2" customFormat="1">
      <c r="A24" s="5">
        <v>0.55208333333333304</v>
      </c>
      <c r="B24" s="25"/>
      <c r="C24" s="25"/>
      <c r="D24" s="25"/>
      <c r="E24" s="25"/>
      <c r="F24" s="25"/>
      <c r="G24" s="25"/>
      <c r="H24" s="25"/>
      <c r="I24" s="25"/>
      <c r="J24" s="25"/>
      <c r="K24" s="25"/>
      <c r="L24" s="25"/>
      <c r="M24" s="25"/>
      <c r="N24" s="25"/>
      <c r="O24" s="25"/>
      <c r="P24" s="19"/>
      <c r="Q24" s="25"/>
      <c r="R24" s="25"/>
      <c r="S24" s="25"/>
      <c r="T24" s="25"/>
      <c r="U24" s="25"/>
      <c r="V24" s="25"/>
      <c r="W24" s="25"/>
      <c r="X24" s="25"/>
      <c r="Y24" s="25"/>
      <c r="Z24" s="25"/>
      <c r="AA24" s="25"/>
      <c r="AB24" s="25"/>
      <c r="AC24" s="25"/>
      <c r="AD24" s="25"/>
      <c r="AE24" s="25"/>
      <c r="AF24" s="25"/>
      <c r="AI24" s="683"/>
      <c r="AJ24" s="683"/>
      <c r="BH24" s="4"/>
      <c r="BI24" s="4"/>
      <c r="BJ24" s="4"/>
      <c r="CC24" s="4"/>
      <c r="CD24" s="4"/>
      <c r="CE24" s="4"/>
      <c r="CX24" s="4"/>
      <c r="CY24" s="4"/>
      <c r="CZ24" s="4"/>
      <c r="DS24" s="4"/>
      <c r="DT24" s="4"/>
      <c r="DU24" s="4"/>
      <c r="EN24" s="4"/>
      <c r="EO24" s="4"/>
      <c r="EP24" s="4"/>
      <c r="FI24" s="4"/>
      <c r="FJ24" s="4"/>
      <c r="FK24" s="4"/>
    </row>
    <row r="25" spans="1:167" s="2" customFormat="1">
      <c r="A25" s="5">
        <v>0.5625</v>
      </c>
      <c r="B25" s="25"/>
      <c r="C25" s="25"/>
      <c r="D25" s="25"/>
      <c r="E25" s="25"/>
      <c r="F25" s="25"/>
      <c r="G25" s="25"/>
      <c r="H25" s="25"/>
      <c r="I25" s="25"/>
      <c r="J25" s="25"/>
      <c r="K25" s="25"/>
      <c r="L25" s="25"/>
      <c r="M25" s="25"/>
      <c r="N25" s="25"/>
      <c r="O25" s="25"/>
      <c r="P25" s="19"/>
      <c r="Q25" s="25"/>
      <c r="R25" s="25"/>
      <c r="S25" s="25"/>
      <c r="T25" s="25"/>
      <c r="U25" s="25"/>
      <c r="V25" s="25"/>
      <c r="W25" s="25"/>
      <c r="X25" s="25"/>
      <c r="Y25" s="25"/>
      <c r="Z25" s="33"/>
      <c r="AA25" s="25"/>
      <c r="AB25" s="25"/>
      <c r="AC25" s="25"/>
      <c r="AD25" s="25"/>
      <c r="AE25" s="25"/>
      <c r="AF25" s="25"/>
      <c r="AK25" s="137" t="str">
        <f>HYPERLINK("\\risintra-dept\DEPT\AFA\CAL\3000_GAL\3400_ESQUADRILHAS\3490_COMUM\MAPA_GM\GW","Arquivo de Documentos")</f>
        <v>Arquivo de Documentos</v>
      </c>
      <c r="AM25" s="4"/>
      <c r="AN25" s="4"/>
      <c r="AO25" s="4"/>
      <c r="BH25" s="4"/>
      <c r="BI25" s="4"/>
      <c r="BJ25" s="4"/>
      <c r="CC25" s="4"/>
      <c r="CD25" s="4"/>
      <c r="CE25" s="4"/>
      <c r="CX25" s="4"/>
      <c r="CY25" s="4"/>
      <c r="CZ25" s="4"/>
      <c r="DS25" s="4"/>
      <c r="DT25" s="4"/>
      <c r="DU25" s="4"/>
      <c r="EN25" s="4"/>
      <c r="EO25" s="4"/>
      <c r="EP25" s="4"/>
      <c r="FI25" s="4"/>
      <c r="FJ25" s="4"/>
      <c r="FK25" s="4"/>
    </row>
    <row r="26" spans="1:167" s="2" customFormat="1">
      <c r="A26" s="5">
        <v>0.57291666666666696</v>
      </c>
      <c r="B26" s="25"/>
      <c r="C26" s="25"/>
      <c r="D26" s="25"/>
      <c r="E26" s="25"/>
      <c r="F26" s="25"/>
      <c r="G26" s="25"/>
      <c r="H26" s="25"/>
      <c r="I26" s="25"/>
      <c r="J26" s="25"/>
      <c r="K26" s="25"/>
      <c r="L26" s="25"/>
      <c r="M26" s="25"/>
      <c r="N26" s="25"/>
      <c r="O26" s="25"/>
      <c r="P26" s="19"/>
      <c r="Q26" s="25"/>
      <c r="R26" s="25"/>
      <c r="S26" s="25"/>
      <c r="T26" s="25"/>
      <c r="U26" s="25"/>
      <c r="V26" s="25"/>
      <c r="W26" s="25"/>
      <c r="X26" s="25"/>
      <c r="Y26" s="25"/>
      <c r="Z26" s="25"/>
      <c r="AA26" s="25"/>
      <c r="AB26" s="25"/>
      <c r="AC26" s="25"/>
      <c r="AD26" s="25"/>
      <c r="AE26" s="25"/>
      <c r="AF26" s="25"/>
      <c r="AI26" s="7"/>
      <c r="AK26" s="7"/>
      <c r="AL26" s="9"/>
      <c r="AM26" s="7"/>
      <c r="AN26" s="9"/>
      <c r="AO26" s="7"/>
      <c r="AP26" s="9"/>
      <c r="AQ26" s="7"/>
      <c r="AR26" s="9"/>
      <c r="AS26" s="7"/>
      <c r="BH26" s="4"/>
      <c r="BI26" s="4"/>
      <c r="BJ26" s="4"/>
      <c r="CC26" s="4"/>
      <c r="CD26" s="4"/>
      <c r="CE26" s="4"/>
      <c r="CX26" s="4"/>
      <c r="CY26" s="4"/>
      <c r="CZ26" s="4"/>
      <c r="DS26" s="4"/>
      <c r="DT26" s="4"/>
      <c r="DU26" s="4"/>
      <c r="EN26" s="4"/>
      <c r="EO26" s="4"/>
      <c r="EP26" s="4"/>
      <c r="FI26" s="4"/>
      <c r="FJ26" s="4"/>
      <c r="FK26" s="4"/>
    </row>
    <row r="27" spans="1:167" s="2" customFormat="1">
      <c r="A27" s="5">
        <v>0.58333333333333304</v>
      </c>
      <c r="B27" s="25"/>
      <c r="C27" s="25"/>
      <c r="D27" s="25"/>
      <c r="E27" s="25"/>
      <c r="F27" s="25"/>
      <c r="G27" s="25"/>
      <c r="H27" s="25"/>
      <c r="I27" s="25"/>
      <c r="J27" s="25"/>
      <c r="K27" s="25"/>
      <c r="L27" s="25"/>
      <c r="M27" s="25"/>
      <c r="N27" s="25"/>
      <c r="O27" s="25"/>
      <c r="P27" s="19"/>
      <c r="Q27" s="25"/>
      <c r="R27" s="25"/>
      <c r="S27" s="25"/>
      <c r="T27" s="25"/>
      <c r="U27" s="25"/>
      <c r="V27" s="25"/>
      <c r="W27" s="25"/>
      <c r="X27" s="25"/>
      <c r="Y27" s="25"/>
      <c r="Z27" s="25"/>
      <c r="AA27" s="25"/>
      <c r="AB27" s="25"/>
      <c r="AC27" s="25"/>
      <c r="AD27" s="25"/>
      <c r="AE27" s="25"/>
      <c r="AF27" s="25"/>
      <c r="AM27" s="4"/>
      <c r="AN27" s="4"/>
      <c r="AO27" s="4"/>
      <c r="BH27" s="4"/>
      <c r="BI27" s="4"/>
      <c r="BJ27" s="4"/>
      <c r="CC27" s="4"/>
      <c r="CD27" s="4"/>
      <c r="CE27" s="4"/>
      <c r="CX27" s="4"/>
      <c r="CY27" s="4"/>
      <c r="CZ27" s="4"/>
      <c r="DS27" s="4"/>
      <c r="DT27" s="4"/>
      <c r="DU27" s="4"/>
      <c r="EN27" s="4"/>
      <c r="EO27" s="4"/>
      <c r="EP27" s="4"/>
      <c r="FI27" s="4"/>
      <c r="FJ27" s="4"/>
      <c r="FK27" s="4"/>
    </row>
    <row r="28" spans="1:167" s="2" customFormat="1">
      <c r="A28" s="5">
        <v>0.59375</v>
      </c>
      <c r="B28" s="25"/>
      <c r="C28" s="25"/>
      <c r="D28" s="25"/>
      <c r="E28" s="25"/>
      <c r="F28" s="25"/>
      <c r="G28" s="25"/>
      <c r="H28" s="25"/>
      <c r="I28" s="25"/>
      <c r="J28" s="25"/>
      <c r="K28" s="25"/>
      <c r="L28" s="25"/>
      <c r="M28" s="25"/>
      <c r="N28" s="25"/>
      <c r="O28" s="25"/>
      <c r="P28" s="19"/>
      <c r="Q28" s="25"/>
      <c r="R28" s="25"/>
      <c r="S28" s="25"/>
      <c r="T28" s="25"/>
      <c r="U28" s="25"/>
      <c r="V28" s="25"/>
      <c r="W28" s="25"/>
      <c r="X28" s="25"/>
      <c r="Y28" s="25"/>
      <c r="Z28" s="25"/>
      <c r="AA28" s="25"/>
      <c r="AB28" s="25"/>
      <c r="AC28" s="25"/>
      <c r="AD28" s="25"/>
      <c r="AE28" s="25"/>
      <c r="AF28" s="25"/>
      <c r="AM28" s="4"/>
      <c r="AN28" s="4"/>
      <c r="AO28" s="4"/>
      <c r="BH28" s="4"/>
      <c r="BI28" s="4"/>
      <c r="BJ28" s="4"/>
      <c r="CC28" s="4"/>
      <c r="CD28" s="4"/>
      <c r="CE28" s="4"/>
      <c r="CX28" s="4"/>
      <c r="CY28" s="4"/>
      <c r="CZ28" s="4"/>
      <c r="DS28" s="4"/>
      <c r="DT28" s="4"/>
      <c r="DU28" s="4"/>
      <c r="EN28" s="4"/>
      <c r="EO28" s="4"/>
      <c r="EP28" s="4"/>
      <c r="FI28" s="4"/>
      <c r="FJ28" s="4"/>
      <c r="FK28" s="4"/>
    </row>
    <row r="29" spans="1:167" s="2" customFormat="1">
      <c r="A29" s="5">
        <v>0.60416666666666696</v>
      </c>
      <c r="B29" s="25"/>
      <c r="C29" s="25"/>
      <c r="D29" s="25"/>
      <c r="E29" s="25"/>
      <c r="F29" s="25"/>
      <c r="G29" s="25"/>
      <c r="H29" s="25"/>
      <c r="I29" s="25"/>
      <c r="J29" s="25"/>
      <c r="K29" s="25"/>
      <c r="L29" s="25"/>
      <c r="M29" s="25"/>
      <c r="N29" s="25"/>
      <c r="O29" s="25"/>
      <c r="P29" s="19"/>
      <c r="Q29" s="25"/>
      <c r="R29" s="25"/>
      <c r="S29" s="25"/>
      <c r="T29" s="25"/>
      <c r="U29" s="25"/>
      <c r="V29" s="25"/>
      <c r="W29" s="25"/>
      <c r="X29" s="25"/>
      <c r="Y29" s="25"/>
      <c r="Z29" s="25"/>
      <c r="AA29" s="25"/>
      <c r="AB29" s="25"/>
      <c r="AC29" s="25"/>
      <c r="AD29" s="25"/>
      <c r="AE29" s="25"/>
      <c r="AF29" s="25"/>
      <c r="AM29" s="4"/>
      <c r="AN29" s="4"/>
      <c r="AO29" s="4"/>
      <c r="BH29" s="4"/>
      <c r="BI29" s="4"/>
      <c r="BJ29" s="4"/>
      <c r="CC29" s="4"/>
      <c r="CD29" s="4"/>
      <c r="CE29" s="4"/>
      <c r="CX29" s="4"/>
      <c r="CY29" s="4"/>
      <c r="CZ29" s="4"/>
      <c r="DS29" s="4"/>
      <c r="DT29" s="4"/>
      <c r="DU29" s="4"/>
      <c r="EN29" s="4"/>
      <c r="EO29" s="4"/>
      <c r="EP29" s="4"/>
      <c r="FI29" s="4"/>
      <c r="FJ29" s="4"/>
      <c r="FK29" s="4"/>
    </row>
    <row r="30" spans="1:167" s="2" customFormat="1">
      <c r="A30" s="5">
        <v>0.61458333333333304</v>
      </c>
      <c r="B30" s="25"/>
      <c r="C30" s="25"/>
      <c r="D30" s="25"/>
      <c r="E30" s="25"/>
      <c r="F30" s="25"/>
      <c r="G30" s="25"/>
      <c r="H30" s="25"/>
      <c r="I30" s="25"/>
      <c r="J30" s="25"/>
      <c r="K30" s="25"/>
      <c r="L30" s="25"/>
      <c r="M30" s="25"/>
      <c r="N30" s="25"/>
      <c r="O30" s="25"/>
      <c r="P30" s="19"/>
      <c r="Q30" s="25"/>
      <c r="R30" s="25"/>
      <c r="S30" s="25"/>
      <c r="T30" s="25"/>
      <c r="U30" s="25"/>
      <c r="V30" s="25"/>
      <c r="W30" s="25"/>
      <c r="X30" s="25"/>
      <c r="Y30" s="25"/>
      <c r="Z30" s="25"/>
      <c r="AA30" s="25"/>
      <c r="AB30" s="25"/>
      <c r="AC30" s="25"/>
      <c r="AD30" s="25"/>
      <c r="AE30" s="25"/>
      <c r="AF30" s="25"/>
      <c r="BH30" s="4"/>
      <c r="BI30" s="4"/>
      <c r="BJ30" s="4"/>
      <c r="CC30" s="4"/>
      <c r="CD30" s="4"/>
      <c r="CE30" s="4"/>
      <c r="CX30" s="4"/>
      <c r="CY30" s="4"/>
      <c r="CZ30" s="4"/>
      <c r="DS30" s="4"/>
      <c r="DT30" s="4"/>
      <c r="DU30" s="4"/>
      <c r="EN30" s="4"/>
      <c r="EO30" s="4"/>
      <c r="EP30" s="4"/>
      <c r="FI30" s="4"/>
      <c r="FJ30" s="4"/>
      <c r="FK30" s="4"/>
    </row>
    <row r="31" spans="1:167" s="2" customFormat="1">
      <c r="A31" s="5">
        <v>0.625</v>
      </c>
      <c r="B31" s="25"/>
      <c r="C31" s="25"/>
      <c r="D31" s="25"/>
      <c r="E31" s="25"/>
      <c r="F31" s="25"/>
      <c r="G31" s="25"/>
      <c r="H31" s="25"/>
      <c r="I31" s="25"/>
      <c r="J31" s="25"/>
      <c r="K31" s="25"/>
      <c r="L31" s="25"/>
      <c r="M31" s="25"/>
      <c r="N31" s="25"/>
      <c r="O31" s="25"/>
      <c r="P31" s="19"/>
      <c r="Q31" s="25"/>
      <c r="R31" s="25"/>
      <c r="S31" s="25"/>
      <c r="T31" s="25"/>
      <c r="U31" s="25"/>
      <c r="V31" s="25"/>
      <c r="W31" s="25"/>
      <c r="X31" s="25"/>
      <c r="Y31" s="25"/>
      <c r="Z31" s="25"/>
      <c r="AA31" s="25"/>
      <c r="AB31" s="25"/>
      <c r="AC31" s="25"/>
      <c r="AD31" s="25"/>
      <c r="AE31" s="25"/>
      <c r="AF31" s="25"/>
      <c r="AM31" s="4"/>
      <c r="AN31" s="4"/>
      <c r="AO31" s="4"/>
      <c r="BH31" s="4"/>
      <c r="BI31" s="4"/>
      <c r="BJ31" s="4"/>
      <c r="CC31" s="4"/>
      <c r="CD31" s="4"/>
      <c r="CE31" s="4"/>
      <c r="CX31" s="4"/>
      <c r="CY31" s="4"/>
      <c r="CZ31" s="4"/>
      <c r="DS31" s="4"/>
      <c r="DT31" s="4"/>
      <c r="DU31" s="4"/>
      <c r="EN31" s="4"/>
      <c r="EO31" s="4"/>
      <c r="EP31" s="4"/>
      <c r="FI31" s="4"/>
      <c r="FJ31" s="4"/>
      <c r="FK31" s="4"/>
    </row>
    <row r="32" spans="1:167" s="2" customFormat="1">
      <c r="A32" s="5">
        <v>0.63541666666666696</v>
      </c>
      <c r="B32" s="25"/>
      <c r="C32" s="25"/>
      <c r="D32" s="25"/>
      <c r="E32" s="25"/>
      <c r="F32" s="25"/>
      <c r="G32" s="25"/>
      <c r="H32" s="25"/>
      <c r="I32" s="25"/>
      <c r="J32" s="25"/>
      <c r="K32" s="25"/>
      <c r="L32" s="25"/>
      <c r="M32" s="25"/>
      <c r="N32" s="25"/>
      <c r="O32" s="25"/>
      <c r="P32" s="19"/>
      <c r="Q32" s="25"/>
      <c r="R32" s="25"/>
      <c r="S32" s="25"/>
      <c r="T32" s="25"/>
      <c r="U32" s="25"/>
      <c r="V32" s="25"/>
      <c r="W32" s="25"/>
      <c r="X32" s="25"/>
      <c r="Y32" s="25"/>
      <c r="Z32" s="25"/>
      <c r="AA32" s="25"/>
      <c r="AB32" s="25"/>
      <c r="AC32" s="25"/>
      <c r="AD32" s="25"/>
      <c r="AE32" s="25"/>
      <c r="AF32" s="25"/>
      <c r="AM32" s="4"/>
      <c r="AN32" s="4"/>
      <c r="AO32" s="4"/>
      <c r="BH32" s="4"/>
      <c r="BI32" s="4"/>
      <c r="BJ32" s="4"/>
      <c r="CC32" s="4"/>
      <c r="CD32" s="4"/>
      <c r="CE32" s="4"/>
      <c r="CX32" s="4"/>
      <c r="CY32" s="4"/>
      <c r="CZ32" s="4"/>
      <c r="DS32" s="4"/>
      <c r="DT32" s="4"/>
      <c r="DU32" s="4"/>
      <c r="EN32" s="4"/>
      <c r="EO32" s="4"/>
      <c r="EP32" s="4"/>
      <c r="FI32" s="4"/>
      <c r="FJ32" s="4"/>
      <c r="FK32" s="4"/>
    </row>
    <row r="33" spans="1:167" s="2" customFormat="1">
      <c r="A33" s="5">
        <v>0.64583333333333404</v>
      </c>
      <c r="B33" s="25"/>
      <c r="C33" s="25"/>
      <c r="D33" s="25"/>
      <c r="E33" s="25"/>
      <c r="F33" s="25"/>
      <c r="G33" s="25"/>
      <c r="H33" s="25"/>
      <c r="I33" s="25"/>
      <c r="J33" s="25"/>
      <c r="K33" s="25"/>
      <c r="L33" s="25"/>
      <c r="M33" s="25"/>
      <c r="N33" s="25"/>
      <c r="O33" s="25"/>
      <c r="P33" s="19"/>
      <c r="Q33" s="25"/>
      <c r="R33" s="25"/>
      <c r="S33" s="25"/>
      <c r="T33" s="25"/>
      <c r="U33" s="25"/>
      <c r="V33" s="25"/>
      <c r="W33" s="25"/>
      <c r="X33" s="25"/>
      <c r="Y33" s="25"/>
      <c r="Z33" s="25"/>
      <c r="AA33" s="25"/>
      <c r="AB33" s="25"/>
      <c r="AC33" s="25"/>
      <c r="AD33" s="25"/>
      <c r="AE33" s="25"/>
      <c r="AF33" s="25"/>
      <c r="AM33" s="4"/>
      <c r="AN33" s="4"/>
      <c r="AO33" s="4"/>
      <c r="BH33" s="4"/>
      <c r="BI33" s="4"/>
      <c r="BJ33" s="4"/>
      <c r="CC33" s="4"/>
      <c r="CD33" s="4"/>
      <c r="CE33" s="4"/>
      <c r="CX33" s="4"/>
      <c r="CY33" s="4"/>
      <c r="CZ33" s="4"/>
      <c r="DS33" s="4"/>
      <c r="DT33" s="4"/>
      <c r="DU33" s="4"/>
      <c r="EN33" s="4"/>
      <c r="EO33" s="4"/>
      <c r="EP33" s="4"/>
      <c r="FI33" s="4"/>
      <c r="FJ33" s="4"/>
      <c r="FK33" s="4"/>
    </row>
    <row r="34" spans="1:167" s="2" customFormat="1">
      <c r="A34" s="5">
        <v>0.65625</v>
      </c>
      <c r="B34" s="25"/>
      <c r="C34" s="25"/>
      <c r="D34" s="25"/>
      <c r="E34" s="25"/>
      <c r="F34" s="25"/>
      <c r="G34" s="25"/>
      <c r="H34" s="25"/>
      <c r="I34" s="25"/>
      <c r="J34" s="25"/>
      <c r="K34" s="25"/>
      <c r="L34" s="25"/>
      <c r="M34" s="25"/>
      <c r="N34" s="25"/>
      <c r="O34" s="25"/>
      <c r="P34" s="19"/>
      <c r="Q34" s="25"/>
      <c r="R34" s="25"/>
      <c r="S34" s="25"/>
      <c r="T34" s="25"/>
      <c r="U34" s="25"/>
      <c r="V34" s="25"/>
      <c r="W34" s="25"/>
      <c r="X34" s="25"/>
      <c r="Y34" s="25"/>
      <c r="Z34" s="25"/>
      <c r="AA34" s="25"/>
      <c r="AB34" s="25"/>
      <c r="AC34" s="25"/>
      <c r="AD34" s="25"/>
      <c r="AE34" s="25"/>
      <c r="AF34" s="25"/>
      <c r="AM34" s="4"/>
      <c r="AN34" s="4"/>
      <c r="AO34" s="4"/>
      <c r="BH34" s="4"/>
      <c r="BI34" s="4"/>
      <c r="BJ34" s="4"/>
      <c r="CC34" s="4"/>
      <c r="CD34" s="4"/>
      <c r="CE34" s="4"/>
      <c r="CX34" s="4"/>
      <c r="CY34" s="4"/>
      <c r="CZ34" s="4"/>
      <c r="DS34" s="4"/>
      <c r="DT34" s="4"/>
      <c r="DU34" s="4"/>
      <c r="EN34" s="4"/>
      <c r="EO34" s="4"/>
      <c r="EP34" s="4"/>
      <c r="FI34" s="4"/>
      <c r="FJ34" s="4"/>
      <c r="FK34" s="4"/>
    </row>
    <row r="35" spans="1:167" s="2" customFormat="1">
      <c r="A35" s="5">
        <v>0.66666666666666696</v>
      </c>
      <c r="B35" s="25"/>
      <c r="C35" s="25"/>
      <c r="D35" s="25"/>
      <c r="E35" s="25"/>
      <c r="F35" s="25"/>
      <c r="G35" s="25"/>
      <c r="H35" s="25"/>
      <c r="I35" s="25"/>
      <c r="J35" s="25"/>
      <c r="K35" s="25"/>
      <c r="L35" s="25"/>
      <c r="M35" s="25"/>
      <c r="N35" s="25"/>
      <c r="O35" s="25"/>
      <c r="P35" s="19"/>
      <c r="Q35" s="25"/>
      <c r="R35" s="25"/>
      <c r="S35" s="25"/>
      <c r="T35" s="25"/>
      <c r="U35" s="25"/>
      <c r="V35" s="25"/>
      <c r="W35" s="25"/>
      <c r="X35" s="25"/>
      <c r="Y35" s="25"/>
      <c r="Z35" s="25"/>
      <c r="AA35" s="25"/>
      <c r="AB35" s="25"/>
      <c r="AC35" s="25"/>
      <c r="AD35" s="25"/>
      <c r="AE35" s="25"/>
      <c r="AF35" s="25"/>
      <c r="AM35" s="4"/>
      <c r="AN35" s="4"/>
      <c r="AO35" s="4"/>
      <c r="BH35" s="4"/>
      <c r="BI35" s="4"/>
      <c r="BJ35" s="4"/>
      <c r="CC35" s="4"/>
      <c r="CD35" s="4"/>
      <c r="CE35" s="4"/>
      <c r="CX35" s="4"/>
      <c r="CY35" s="4"/>
      <c r="CZ35" s="4"/>
      <c r="DS35" s="4"/>
      <c r="DT35" s="4"/>
      <c r="DU35" s="4"/>
      <c r="EN35" s="4"/>
      <c r="EO35" s="4"/>
      <c r="EP35" s="4"/>
      <c r="FI35" s="4"/>
      <c r="FJ35" s="4"/>
      <c r="FK35" s="4"/>
    </row>
    <row r="36" spans="1:167" s="2" customFormat="1">
      <c r="A36" s="5">
        <v>0.67708333333333404</v>
      </c>
      <c r="B36" s="25"/>
      <c r="C36" s="25"/>
      <c r="D36" s="25"/>
      <c r="E36" s="25"/>
      <c r="F36" s="25"/>
      <c r="G36" s="25"/>
      <c r="H36" s="25"/>
      <c r="I36" s="25"/>
      <c r="J36" s="25"/>
      <c r="K36" s="25"/>
      <c r="L36" s="25"/>
      <c r="M36" s="25"/>
      <c r="N36" s="25"/>
      <c r="O36" s="25"/>
      <c r="P36" s="19"/>
      <c r="Q36" s="25"/>
      <c r="R36" s="25"/>
      <c r="S36" s="25"/>
      <c r="T36" s="25"/>
      <c r="U36" s="25"/>
      <c r="V36" s="25"/>
      <c r="W36" s="25"/>
      <c r="X36" s="25"/>
      <c r="Y36" s="25"/>
      <c r="Z36" s="25"/>
      <c r="AA36" s="25"/>
      <c r="AB36" s="25"/>
      <c r="AC36" s="25"/>
      <c r="AD36" s="25"/>
      <c r="AE36" s="25"/>
      <c r="AF36" s="25"/>
      <c r="AM36" s="4"/>
      <c r="AN36" s="4"/>
      <c r="AO36" s="4"/>
      <c r="BH36" s="4"/>
      <c r="BI36" s="4"/>
      <c r="BJ36" s="4"/>
      <c r="CC36" s="4"/>
      <c r="CD36" s="4"/>
      <c r="CE36" s="4"/>
      <c r="CX36" s="4"/>
      <c r="CY36" s="4"/>
      <c r="CZ36" s="4"/>
      <c r="DS36" s="4"/>
      <c r="DT36" s="4"/>
      <c r="DU36" s="4"/>
      <c r="EN36" s="4"/>
      <c r="EO36" s="4"/>
      <c r="EP36" s="4"/>
      <c r="FI36" s="4"/>
      <c r="FJ36" s="4"/>
      <c r="FK36" s="4"/>
    </row>
    <row r="37" spans="1:167" s="2" customFormat="1">
      <c r="A37" s="5">
        <v>0.6875</v>
      </c>
      <c r="B37" s="25"/>
      <c r="C37" s="25"/>
      <c r="D37" s="25"/>
      <c r="E37" s="25"/>
      <c r="F37" s="25"/>
      <c r="G37" s="25"/>
      <c r="H37" s="25"/>
      <c r="I37" s="25"/>
      <c r="J37" s="25"/>
      <c r="K37" s="25"/>
      <c r="L37" s="25"/>
      <c r="M37" s="25"/>
      <c r="N37" s="25"/>
      <c r="O37" s="25"/>
      <c r="P37" s="19"/>
      <c r="Q37" s="25"/>
      <c r="R37" s="25"/>
      <c r="S37" s="25"/>
      <c r="T37" s="25"/>
      <c r="U37" s="25"/>
      <c r="V37" s="25"/>
      <c r="W37" s="25"/>
      <c r="X37" s="25"/>
      <c r="Y37" s="25"/>
      <c r="Z37" s="25"/>
      <c r="AA37" s="25"/>
      <c r="AB37" s="25"/>
      <c r="AC37" s="25"/>
      <c r="AD37" s="25"/>
      <c r="AE37" s="25"/>
      <c r="AF37" s="25"/>
      <c r="AM37" s="4"/>
      <c r="AN37" s="4"/>
      <c r="AO37" s="4"/>
      <c r="BH37" s="4"/>
      <c r="BI37" s="4"/>
      <c r="BJ37" s="4"/>
      <c r="CC37" s="4"/>
      <c r="CD37" s="4"/>
      <c r="CE37" s="4"/>
      <c r="CX37" s="4"/>
      <c r="CY37" s="4"/>
      <c r="CZ37" s="4"/>
      <c r="DS37" s="4"/>
      <c r="DT37" s="4"/>
      <c r="DU37" s="4"/>
      <c r="EN37" s="4"/>
      <c r="EO37" s="4"/>
      <c r="EP37" s="4"/>
      <c r="FI37" s="4"/>
      <c r="FJ37" s="4"/>
      <c r="FK37" s="4"/>
    </row>
    <row r="38" spans="1:167" s="2" customFormat="1">
      <c r="A38" s="5">
        <v>0.69791666666666696</v>
      </c>
      <c r="B38" s="25"/>
      <c r="C38" s="25"/>
      <c r="D38" s="25"/>
      <c r="E38" s="25"/>
      <c r="F38" s="25"/>
      <c r="G38" s="25"/>
      <c r="H38" s="25"/>
      <c r="I38" s="25"/>
      <c r="J38" s="25"/>
      <c r="K38" s="25"/>
      <c r="L38" s="25"/>
      <c r="M38" s="25"/>
      <c r="N38" s="25"/>
      <c r="O38" s="25"/>
      <c r="P38" s="19"/>
      <c r="Q38" s="25"/>
      <c r="R38" s="25"/>
      <c r="S38" s="25"/>
      <c r="T38" s="25"/>
      <c r="U38" s="25"/>
      <c r="V38" s="25"/>
      <c r="W38" s="25"/>
      <c r="X38" s="25"/>
      <c r="Y38" s="25"/>
      <c r="Z38" s="25"/>
      <c r="AA38" s="25"/>
      <c r="AB38" s="25"/>
      <c r="AC38" s="25"/>
      <c r="AD38" s="25"/>
      <c r="AE38" s="25"/>
      <c r="AF38" s="25"/>
      <c r="AM38" s="4"/>
      <c r="AN38" s="4"/>
      <c r="AO38" s="4"/>
      <c r="BH38" s="4"/>
      <c r="BI38" s="4"/>
      <c r="BJ38" s="4"/>
      <c r="CC38" s="4"/>
      <c r="CD38" s="4"/>
      <c r="CE38" s="4"/>
      <c r="CX38" s="4"/>
      <c r="CY38" s="4"/>
      <c r="CZ38" s="4"/>
      <c r="DS38" s="4"/>
      <c r="DT38" s="4"/>
      <c r="DU38" s="4"/>
      <c r="EN38" s="4"/>
      <c r="EO38" s="4"/>
      <c r="EP38" s="4"/>
      <c r="FI38" s="4"/>
      <c r="FJ38" s="4"/>
      <c r="FK38" s="4"/>
    </row>
    <row r="39" spans="1:167" s="2" customFormat="1">
      <c r="A39" s="5">
        <v>0.70833333333333404</v>
      </c>
      <c r="B39" s="26"/>
      <c r="C39" s="25"/>
      <c r="D39" s="25"/>
      <c r="E39" s="25"/>
      <c r="F39" s="25"/>
      <c r="G39" s="25"/>
      <c r="H39" s="25"/>
      <c r="I39" s="25"/>
      <c r="J39" s="25"/>
      <c r="K39" s="25"/>
      <c r="L39" s="25"/>
      <c r="M39" s="25"/>
      <c r="N39" s="25"/>
      <c r="O39" s="25"/>
      <c r="P39" s="19"/>
      <c r="Q39" s="25"/>
      <c r="R39" s="25"/>
      <c r="S39" s="25"/>
      <c r="T39" s="25"/>
      <c r="U39" s="25"/>
      <c r="V39" s="25"/>
      <c r="W39" s="25"/>
      <c r="X39" s="25"/>
      <c r="Y39" s="25"/>
      <c r="Z39" s="25"/>
      <c r="AA39" s="25"/>
      <c r="AB39" s="25"/>
      <c r="AC39" s="25"/>
      <c r="AD39" s="25"/>
      <c r="AE39" s="25"/>
      <c r="AF39" s="25"/>
      <c r="AM39" s="4"/>
      <c r="AN39" s="4"/>
      <c r="AO39" s="4"/>
      <c r="BH39" s="4"/>
      <c r="BI39" s="4"/>
      <c r="BJ39" s="4"/>
      <c r="CC39" s="4"/>
      <c r="CD39" s="4"/>
      <c r="CE39" s="4"/>
      <c r="CX39" s="4"/>
      <c r="CY39" s="4"/>
      <c r="CZ39" s="4"/>
      <c r="DS39" s="4"/>
      <c r="DT39" s="4"/>
      <c r="DU39" s="4"/>
      <c r="EN39" s="4"/>
      <c r="EO39" s="4"/>
      <c r="EP39" s="4"/>
      <c r="FI39" s="4"/>
      <c r="FJ39" s="4"/>
      <c r="FK39" s="4"/>
    </row>
    <row r="40" spans="1:167" s="2" customFormat="1">
      <c r="A40" s="5">
        <v>0.71875</v>
      </c>
      <c r="B40" s="25"/>
      <c r="C40" s="25"/>
      <c r="D40" s="25"/>
      <c r="E40" s="25"/>
      <c r="F40" s="25"/>
      <c r="G40" s="25"/>
      <c r="H40" s="25"/>
      <c r="I40" s="25"/>
      <c r="J40" s="25"/>
      <c r="K40" s="25"/>
      <c r="L40" s="25"/>
      <c r="M40" s="25"/>
      <c r="N40" s="25"/>
      <c r="O40" s="25"/>
      <c r="P40" s="19"/>
      <c r="Q40" s="25"/>
      <c r="R40" s="25"/>
      <c r="S40" s="25"/>
      <c r="T40" s="25"/>
      <c r="U40" s="25"/>
      <c r="V40" s="25"/>
      <c r="W40" s="25"/>
      <c r="X40" s="25"/>
      <c r="Y40" s="25"/>
      <c r="Z40" s="25"/>
      <c r="AA40" s="25"/>
      <c r="AB40" s="25"/>
      <c r="AC40" s="25"/>
      <c r="AD40" s="25"/>
      <c r="AE40" s="25"/>
      <c r="AF40" s="25"/>
      <c r="AM40" s="4"/>
      <c r="AN40" s="4"/>
      <c r="AO40" s="4"/>
      <c r="BH40" s="4"/>
      <c r="BI40" s="4"/>
      <c r="BJ40" s="4"/>
      <c r="CC40" s="4"/>
      <c r="CD40" s="4"/>
      <c r="CE40" s="4"/>
      <c r="CX40" s="4"/>
      <c r="CY40" s="4"/>
      <c r="CZ40" s="4"/>
      <c r="DS40" s="4"/>
      <c r="DT40" s="4"/>
      <c r="DU40" s="4"/>
      <c r="EN40" s="4"/>
      <c r="EO40" s="4"/>
      <c r="EP40" s="4"/>
      <c r="FI40" s="4"/>
      <c r="FJ40" s="4"/>
      <c r="FK40" s="4"/>
    </row>
    <row r="41" spans="1:167" s="2" customFormat="1">
      <c r="A41" s="5">
        <v>0.72916666666666696</v>
      </c>
      <c r="B41" s="25"/>
      <c r="C41" s="25"/>
      <c r="D41" s="25"/>
      <c r="E41" s="25"/>
      <c r="F41" s="25"/>
      <c r="G41" s="25"/>
      <c r="H41" s="25"/>
      <c r="I41" s="25"/>
      <c r="J41" s="25"/>
      <c r="K41" s="25"/>
      <c r="L41" s="25"/>
      <c r="M41" s="25"/>
      <c r="N41" s="25"/>
      <c r="O41" s="25"/>
      <c r="P41" s="19"/>
      <c r="Q41" s="25"/>
      <c r="R41" s="25"/>
      <c r="S41" s="25"/>
      <c r="T41" s="25"/>
      <c r="U41" s="25"/>
      <c r="V41" s="25"/>
      <c r="W41" s="25"/>
      <c r="X41" s="25"/>
      <c r="Y41" s="25"/>
      <c r="Z41" s="25"/>
      <c r="AA41" s="25"/>
      <c r="AB41" s="25"/>
      <c r="AC41" s="25"/>
      <c r="AD41" s="25"/>
      <c r="AE41" s="25"/>
      <c r="AF41" s="25"/>
      <c r="AM41" s="4"/>
      <c r="AN41" s="4"/>
      <c r="AO41" s="4"/>
      <c r="BH41" s="4"/>
      <c r="BI41" s="4"/>
      <c r="BJ41" s="4"/>
      <c r="CC41" s="4"/>
      <c r="CD41" s="4"/>
      <c r="CE41" s="4"/>
      <c r="CX41" s="4"/>
      <c r="CY41" s="4"/>
      <c r="CZ41" s="4"/>
      <c r="DS41" s="4"/>
      <c r="DT41" s="4"/>
      <c r="DU41" s="4"/>
      <c r="EN41" s="4"/>
      <c r="EO41" s="4"/>
      <c r="EP41" s="4"/>
      <c r="FI41" s="4"/>
      <c r="FJ41" s="4"/>
      <c r="FK41" s="4"/>
    </row>
    <row r="42" spans="1:167" s="2" customFormat="1" ht="12.75" customHeight="1">
      <c r="A42" s="5">
        <v>0.73958333333333404</v>
      </c>
      <c r="B42" s="25"/>
      <c r="C42" s="25"/>
      <c r="D42" s="25"/>
      <c r="E42" s="25"/>
      <c r="F42" s="25"/>
      <c r="G42" s="25"/>
      <c r="H42" s="25"/>
      <c r="I42" s="25"/>
      <c r="J42" s="25"/>
      <c r="K42" s="25"/>
      <c r="L42" s="25"/>
      <c r="M42" s="25"/>
      <c r="N42" s="25"/>
      <c r="O42" s="25"/>
      <c r="P42" s="19"/>
      <c r="Q42" s="25"/>
      <c r="R42" s="25"/>
      <c r="S42" s="25"/>
      <c r="T42" s="25"/>
      <c r="U42" s="25"/>
      <c r="V42" s="25"/>
      <c r="W42" s="25"/>
      <c r="X42" s="25"/>
      <c r="Y42" s="25"/>
      <c r="Z42" s="25"/>
      <c r="AA42" s="25"/>
      <c r="AB42" s="25"/>
      <c r="AC42" s="25"/>
      <c r="AD42" s="25"/>
      <c r="AE42" s="25"/>
      <c r="AF42" s="25"/>
      <c r="AM42" s="4"/>
      <c r="AN42" s="4"/>
      <c r="AO42" s="4"/>
      <c r="BH42" s="4"/>
      <c r="BI42" s="4"/>
      <c r="BJ42" s="4"/>
      <c r="CC42" s="4"/>
      <c r="CD42" s="4"/>
      <c r="CE42" s="4"/>
      <c r="CX42" s="4"/>
      <c r="CY42" s="4"/>
      <c r="CZ42" s="4"/>
      <c r="DS42" s="4"/>
      <c r="DT42" s="4"/>
      <c r="DU42" s="4"/>
      <c r="EN42" s="4"/>
      <c r="EO42" s="4"/>
      <c r="EP42" s="4"/>
      <c r="FI42" s="4"/>
      <c r="FJ42" s="4"/>
      <c r="FK42" s="4"/>
    </row>
    <row r="43" spans="1:167" s="2" customFormat="1" ht="12.75" customHeight="1">
      <c r="A43" s="5">
        <v>0.749999999999998</v>
      </c>
      <c r="B43" s="41"/>
      <c r="C43" s="41"/>
      <c r="D43" s="41"/>
      <c r="E43" s="41"/>
      <c r="F43" s="41"/>
      <c r="G43" s="41"/>
      <c r="H43" s="41"/>
      <c r="I43" s="41"/>
      <c r="J43" s="41"/>
      <c r="K43" s="41"/>
      <c r="L43" s="41"/>
      <c r="M43" s="41"/>
      <c r="N43" s="41"/>
      <c r="O43" s="41"/>
      <c r="P43" s="40"/>
      <c r="Q43" s="41"/>
      <c r="R43" s="41"/>
      <c r="S43" s="41"/>
      <c r="T43" s="41"/>
      <c r="U43" s="41"/>
      <c r="V43" s="41"/>
      <c r="W43" s="41"/>
      <c r="X43" s="41"/>
      <c r="Y43" s="41"/>
      <c r="Z43" s="41"/>
      <c r="AA43" s="41"/>
      <c r="AB43" s="41"/>
      <c r="AC43" s="41"/>
      <c r="AD43" s="41"/>
      <c r="AE43" s="41"/>
      <c r="AF43" s="41"/>
      <c r="AM43" s="4"/>
      <c r="AN43" s="4"/>
      <c r="AO43" s="4"/>
      <c r="BH43" s="4"/>
      <c r="BI43" s="4"/>
      <c r="BJ43" s="4"/>
      <c r="CC43" s="4"/>
      <c r="CD43" s="4"/>
      <c r="CE43" s="4"/>
      <c r="CX43" s="4"/>
      <c r="CY43" s="4"/>
      <c r="CZ43" s="4"/>
      <c r="DS43" s="4"/>
      <c r="DT43" s="4"/>
      <c r="DU43" s="4"/>
      <c r="EN43" s="4"/>
      <c r="EO43" s="4"/>
      <c r="EP43" s="4"/>
      <c r="FI43" s="4"/>
      <c r="FJ43" s="4"/>
      <c r="FK43" s="4"/>
    </row>
    <row r="44" spans="1:167" s="2" customFormat="1" ht="12.75" customHeight="1">
      <c r="A44" s="5">
        <v>0.76041666666666397</v>
      </c>
      <c r="B44" s="41"/>
      <c r="C44" s="41"/>
      <c r="D44" s="41"/>
      <c r="E44" s="41"/>
      <c r="F44" s="41"/>
      <c r="G44" s="41"/>
      <c r="H44" s="41"/>
      <c r="I44" s="41"/>
      <c r="J44" s="41"/>
      <c r="K44" s="41"/>
      <c r="L44" s="41"/>
      <c r="M44" s="41"/>
      <c r="N44" s="41"/>
      <c r="O44" s="41"/>
      <c r="P44" s="40"/>
      <c r="Q44" s="41"/>
      <c r="R44" s="41"/>
      <c r="S44" s="41"/>
      <c r="T44" s="41"/>
      <c r="U44" s="41"/>
      <c r="V44" s="41"/>
      <c r="W44" s="41"/>
      <c r="X44" s="41"/>
      <c r="Y44" s="41"/>
      <c r="Z44" s="41"/>
      <c r="AA44" s="41"/>
      <c r="AB44" s="41"/>
      <c r="AC44" s="41"/>
      <c r="AD44" s="41"/>
      <c r="AE44" s="41"/>
      <c r="AF44" s="41"/>
      <c r="AM44" s="4"/>
      <c r="AN44" s="4"/>
      <c r="AO44" s="4"/>
      <c r="BH44" s="4"/>
      <c r="BI44" s="4"/>
      <c r="BJ44" s="4"/>
      <c r="CC44" s="4"/>
      <c r="CD44" s="4"/>
      <c r="CE44" s="4"/>
      <c r="CX44" s="4"/>
      <c r="CY44" s="4"/>
      <c r="CZ44" s="4"/>
      <c r="DS44" s="4"/>
      <c r="DT44" s="4"/>
      <c r="DU44" s="4"/>
      <c r="EN44" s="4"/>
      <c r="EO44" s="4"/>
      <c r="EP44" s="4"/>
      <c r="FI44" s="4"/>
      <c r="FJ44" s="4"/>
      <c r="FK44" s="4"/>
    </row>
    <row r="45" spans="1:167" s="2" customFormat="1" ht="12.75" customHeight="1">
      <c r="A45" s="5">
        <v>0.77083333333333004</v>
      </c>
      <c r="B45" s="41"/>
      <c r="C45" s="41"/>
      <c r="D45" s="41"/>
      <c r="E45" s="41"/>
      <c r="F45" s="41"/>
      <c r="G45" s="41"/>
      <c r="H45" s="41"/>
      <c r="I45" s="41"/>
      <c r="J45" s="41"/>
      <c r="K45" s="41"/>
      <c r="L45" s="41"/>
      <c r="M45" s="41"/>
      <c r="N45" s="41"/>
      <c r="O45" s="41"/>
      <c r="P45" s="40"/>
      <c r="Q45" s="41"/>
      <c r="R45" s="41"/>
      <c r="S45" s="41"/>
      <c r="T45" s="41"/>
      <c r="U45" s="41"/>
      <c r="V45" s="41"/>
      <c r="W45" s="41"/>
      <c r="X45" s="41"/>
      <c r="Y45" s="41"/>
      <c r="Z45" s="41"/>
      <c r="AA45" s="41"/>
      <c r="AB45" s="41"/>
      <c r="AC45" s="41"/>
      <c r="AD45" s="41"/>
      <c r="AE45" s="41"/>
      <c r="AF45" s="41"/>
      <c r="AM45" s="4"/>
      <c r="AN45" s="4"/>
      <c r="AO45" s="4"/>
      <c r="BH45" s="4"/>
      <c r="BI45" s="4"/>
      <c r="BJ45" s="4"/>
      <c r="CC45" s="4"/>
      <c r="CD45" s="4"/>
      <c r="CE45" s="4"/>
      <c r="CX45" s="4"/>
      <c r="CY45" s="4"/>
      <c r="CZ45" s="4"/>
      <c r="DS45" s="4"/>
      <c r="DT45" s="4"/>
      <c r="DU45" s="4"/>
      <c r="EN45" s="4"/>
      <c r="EO45" s="4"/>
      <c r="EP45" s="4"/>
      <c r="FI45" s="4"/>
      <c r="FJ45" s="4"/>
      <c r="FK45" s="4"/>
    </row>
    <row r="46" spans="1:167" s="2" customFormat="1" ht="12.75" customHeight="1">
      <c r="A46" s="5">
        <v>0.781249999999996</v>
      </c>
      <c r="B46" s="41"/>
      <c r="C46" s="41"/>
      <c r="D46" s="41"/>
      <c r="E46" s="41"/>
      <c r="F46" s="41"/>
      <c r="G46" s="41"/>
      <c r="H46" s="41"/>
      <c r="I46" s="41"/>
      <c r="J46" s="41"/>
      <c r="K46" s="41"/>
      <c r="L46" s="41"/>
      <c r="M46" s="41"/>
      <c r="N46" s="41"/>
      <c r="O46" s="41"/>
      <c r="P46" s="40"/>
      <c r="Q46" s="41"/>
      <c r="R46" s="41"/>
      <c r="S46" s="41"/>
      <c r="T46" s="41"/>
      <c r="U46" s="41"/>
      <c r="V46" s="41"/>
      <c r="W46" s="41"/>
      <c r="X46" s="41"/>
      <c r="Y46" s="41"/>
      <c r="Z46" s="41"/>
      <c r="AA46" s="41"/>
      <c r="AB46" s="41"/>
      <c r="AC46" s="41"/>
      <c r="AD46" s="41"/>
      <c r="AE46" s="41"/>
      <c r="AF46" s="41"/>
      <c r="AM46" s="4"/>
      <c r="AN46" s="4"/>
      <c r="AO46" s="4"/>
      <c r="BH46" s="4"/>
      <c r="BI46" s="4"/>
      <c r="BJ46" s="4"/>
      <c r="CC46" s="4"/>
      <c r="CD46" s="4"/>
      <c r="CE46" s="4"/>
      <c r="CX46" s="4"/>
      <c r="CY46" s="4"/>
      <c r="CZ46" s="4"/>
      <c r="DS46" s="4"/>
      <c r="DT46" s="4"/>
      <c r="DU46" s="4"/>
      <c r="EN46" s="4"/>
      <c r="EO46" s="4"/>
      <c r="EP46" s="4"/>
      <c r="FI46" s="4"/>
      <c r="FJ46" s="4"/>
      <c r="FK46" s="4"/>
    </row>
    <row r="47" spans="1:167" s="2" customFormat="1" ht="12.75" customHeight="1">
      <c r="A47" s="5">
        <v>0.79166666666666197</v>
      </c>
      <c r="B47" s="41"/>
      <c r="C47" s="41"/>
      <c r="D47" s="41"/>
      <c r="E47" s="41"/>
      <c r="F47" s="41"/>
      <c r="G47" s="41"/>
      <c r="H47" s="41"/>
      <c r="I47" s="41"/>
      <c r="J47" s="41"/>
      <c r="K47" s="41"/>
      <c r="L47" s="41"/>
      <c r="M47" s="41"/>
      <c r="N47" s="41"/>
      <c r="O47" s="41"/>
      <c r="P47" s="40"/>
      <c r="Q47" s="41"/>
      <c r="R47" s="41"/>
      <c r="S47" s="41"/>
      <c r="T47" s="41"/>
      <c r="U47" s="41"/>
      <c r="V47" s="41"/>
      <c r="W47" s="41"/>
      <c r="X47" s="41"/>
      <c r="Y47" s="41"/>
      <c r="Z47" s="41"/>
      <c r="AA47" s="41"/>
      <c r="AB47" s="41"/>
      <c r="AC47" s="41"/>
      <c r="AD47" s="41"/>
      <c r="AE47" s="41"/>
      <c r="AF47" s="41"/>
      <c r="AM47" s="4"/>
      <c r="AN47" s="4"/>
      <c r="AO47" s="4"/>
      <c r="BH47" s="4"/>
      <c r="BI47" s="4"/>
      <c r="BJ47" s="4"/>
      <c r="CC47" s="4"/>
      <c r="CD47" s="4"/>
      <c r="CE47" s="4"/>
      <c r="CX47" s="4"/>
      <c r="CY47" s="4"/>
      <c r="CZ47" s="4"/>
      <c r="DS47" s="4"/>
      <c r="DT47" s="4"/>
      <c r="DU47" s="4"/>
      <c r="EN47" s="4"/>
      <c r="EO47" s="4"/>
      <c r="EP47" s="4"/>
      <c r="FI47" s="4"/>
      <c r="FJ47" s="4"/>
      <c r="FK47" s="4"/>
    </row>
    <row r="48" spans="1:167" s="2" customFormat="1" ht="12.75" customHeight="1">
      <c r="A48" s="5">
        <v>0.80208333333332804</v>
      </c>
      <c r="B48" s="41"/>
      <c r="C48" s="41"/>
      <c r="D48" s="41"/>
      <c r="E48" s="41"/>
      <c r="F48" s="41"/>
      <c r="G48" s="41"/>
      <c r="H48" s="41"/>
      <c r="I48" s="41"/>
      <c r="J48" s="41"/>
      <c r="K48" s="41"/>
      <c r="L48" s="41"/>
      <c r="M48" s="41"/>
      <c r="N48" s="41"/>
      <c r="O48" s="41"/>
      <c r="P48" s="40"/>
      <c r="Q48" s="41"/>
      <c r="R48" s="41"/>
      <c r="S48" s="41"/>
      <c r="T48" s="41"/>
      <c r="U48" s="41"/>
      <c r="V48" s="41"/>
      <c r="W48" s="41"/>
      <c r="X48" s="41"/>
      <c r="Y48" s="41"/>
      <c r="Z48" s="41"/>
      <c r="AA48" s="41"/>
      <c r="AB48" s="41"/>
      <c r="AC48" s="41"/>
      <c r="AD48" s="41"/>
      <c r="AE48" s="41"/>
      <c r="AF48" s="41"/>
      <c r="AM48" s="4"/>
      <c r="AN48" s="4"/>
      <c r="AO48" s="4"/>
      <c r="BH48" s="4"/>
      <c r="BI48" s="4"/>
      <c r="BJ48" s="4"/>
      <c r="CC48" s="4"/>
      <c r="CD48" s="4"/>
      <c r="CE48" s="4"/>
      <c r="CX48" s="4"/>
      <c r="CY48" s="4"/>
      <c r="CZ48" s="4"/>
      <c r="DS48" s="4"/>
      <c r="DT48" s="4"/>
      <c r="DU48" s="4"/>
      <c r="EN48" s="4"/>
      <c r="EO48" s="4"/>
      <c r="EP48" s="4"/>
      <c r="FI48" s="4"/>
      <c r="FJ48" s="4"/>
      <c r="FK48" s="4"/>
    </row>
    <row r="49" spans="1:167" s="2" customFormat="1" ht="12.75" customHeight="1">
      <c r="A49" s="5">
        <v>0.812499999999994</v>
      </c>
      <c r="B49" s="41"/>
      <c r="C49" s="41"/>
      <c r="D49" s="41"/>
      <c r="E49" s="41"/>
      <c r="F49" s="41"/>
      <c r="G49" s="41"/>
      <c r="H49" s="41"/>
      <c r="I49" s="41"/>
      <c r="J49" s="41"/>
      <c r="K49" s="41"/>
      <c r="L49" s="41"/>
      <c r="M49" s="41"/>
      <c r="N49" s="41"/>
      <c r="O49" s="41"/>
      <c r="P49" s="40"/>
      <c r="Q49" s="41"/>
      <c r="R49" s="41"/>
      <c r="S49" s="41"/>
      <c r="T49" s="41"/>
      <c r="U49" s="41"/>
      <c r="V49" s="41"/>
      <c r="W49" s="41"/>
      <c r="X49" s="41"/>
      <c r="Y49" s="41"/>
      <c r="Z49" s="41"/>
      <c r="AA49" s="41"/>
      <c r="AB49" s="41"/>
      <c r="AC49" s="41"/>
      <c r="AD49" s="41"/>
      <c r="AE49" s="41"/>
      <c r="AF49" s="41"/>
      <c r="AM49" s="4"/>
      <c r="AN49" s="4"/>
      <c r="AO49" s="4"/>
      <c r="BH49" s="4"/>
      <c r="BI49" s="4"/>
      <c r="BJ49" s="4"/>
      <c r="CC49" s="4"/>
      <c r="CD49" s="4"/>
      <c r="CE49" s="4"/>
      <c r="CX49" s="4"/>
      <c r="CY49" s="4"/>
      <c r="CZ49" s="4"/>
      <c r="DS49" s="4"/>
      <c r="DT49" s="4"/>
      <c r="DU49" s="4"/>
      <c r="EN49" s="4"/>
      <c r="EO49" s="4"/>
      <c r="EP49" s="4"/>
      <c r="FI49" s="4"/>
      <c r="FJ49" s="4"/>
      <c r="FK49" s="4"/>
    </row>
    <row r="50" spans="1:167" s="2" customFormat="1" ht="12.75" customHeight="1">
      <c r="A50" s="5">
        <v>0.82291666666665997</v>
      </c>
      <c r="B50" s="41"/>
      <c r="C50" s="41"/>
      <c r="D50" s="41"/>
      <c r="E50" s="41"/>
      <c r="F50" s="41"/>
      <c r="G50" s="41"/>
      <c r="H50" s="41"/>
      <c r="I50" s="41"/>
      <c r="J50" s="41"/>
      <c r="K50" s="41"/>
      <c r="L50" s="41"/>
      <c r="M50" s="41"/>
      <c r="N50" s="41"/>
      <c r="O50" s="41"/>
      <c r="P50" s="40"/>
      <c r="Q50" s="41"/>
      <c r="R50" s="41"/>
      <c r="S50" s="41"/>
      <c r="T50" s="41"/>
      <c r="U50" s="41"/>
      <c r="V50" s="41"/>
      <c r="W50" s="41"/>
      <c r="X50" s="41"/>
      <c r="Y50" s="41"/>
      <c r="Z50" s="41"/>
      <c r="AA50" s="41"/>
      <c r="AB50" s="41"/>
      <c r="AC50" s="41"/>
      <c r="AD50" s="41"/>
      <c r="AE50" s="41"/>
      <c r="AF50" s="41"/>
      <c r="AM50" s="4"/>
      <c r="AN50" s="4"/>
      <c r="AO50" s="4"/>
      <c r="BH50" s="4"/>
      <c r="BI50" s="4"/>
      <c r="BJ50" s="4"/>
      <c r="CC50" s="4"/>
      <c r="CD50" s="4"/>
      <c r="CE50" s="4"/>
      <c r="CX50" s="4"/>
      <c r="CY50" s="4"/>
      <c r="CZ50" s="4"/>
      <c r="DS50" s="4"/>
      <c r="DT50" s="4"/>
      <c r="DU50" s="4"/>
      <c r="EN50" s="4"/>
      <c r="EO50" s="4"/>
      <c r="EP50" s="4"/>
      <c r="FI50" s="4"/>
      <c r="FJ50" s="4"/>
      <c r="FK50" s="4"/>
    </row>
    <row r="51" spans="1:167" s="2" customFormat="1" ht="13.5" thickBot="1">
      <c r="A51" s="5">
        <v>0.83333333333332604</v>
      </c>
      <c r="B51" s="27"/>
      <c r="C51" s="27"/>
      <c r="D51" s="27"/>
      <c r="E51" s="27"/>
      <c r="F51" s="27"/>
      <c r="G51" s="27"/>
      <c r="H51" s="27"/>
      <c r="I51" s="27"/>
      <c r="J51" s="27"/>
      <c r="K51" s="27"/>
      <c r="L51" s="27"/>
      <c r="M51" s="27"/>
      <c r="N51" s="27"/>
      <c r="O51" s="27"/>
      <c r="P51" s="23"/>
      <c r="Q51" s="27"/>
      <c r="R51" s="27"/>
      <c r="S51" s="27"/>
      <c r="T51" s="27"/>
      <c r="U51" s="27"/>
      <c r="V51" s="27"/>
      <c r="W51" s="27"/>
      <c r="X51" s="27"/>
      <c r="Y51" s="27"/>
      <c r="Z51" s="27"/>
      <c r="AA51" s="27"/>
      <c r="AB51" s="27"/>
      <c r="AC51" s="27"/>
      <c r="AD51" s="27"/>
      <c r="AE51" s="27"/>
      <c r="AF51" s="27"/>
      <c r="AM51" s="4"/>
      <c r="AN51" s="4"/>
      <c r="AO51" s="4"/>
      <c r="BH51" s="4"/>
      <c r="BI51" s="4"/>
      <c r="BJ51" s="4"/>
      <c r="CC51" s="4"/>
      <c r="CD51" s="4"/>
      <c r="CE51" s="4"/>
      <c r="CX51" s="4"/>
      <c r="CY51" s="4"/>
      <c r="CZ51" s="4"/>
      <c r="DS51" s="4"/>
      <c r="DT51" s="4"/>
      <c r="DU51" s="4"/>
      <c r="EN51" s="4"/>
      <c r="EO51" s="4"/>
      <c r="EP51" s="4"/>
      <c r="FI51" s="4"/>
      <c r="FJ51" s="4"/>
      <c r="FK51" s="4"/>
    </row>
    <row r="52" spans="1:167"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row>
    <row r="53" spans="1:167"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row>
    <row r="54" spans="1:167"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c r="AF54" s="7"/>
    </row>
    <row r="55" spans="1:167" s="2" customFormat="1">
      <c r="A55" s="7"/>
      <c r="B55" s="11"/>
      <c r="I55" s="7"/>
      <c r="J55" s="7"/>
      <c r="K55" s="7"/>
      <c r="L55" s="7"/>
      <c r="M55" s="7"/>
      <c r="N55" s="7"/>
      <c r="O55" s="7"/>
      <c r="P55" s="7"/>
      <c r="Q55" s="7"/>
      <c r="R55" s="7"/>
      <c r="S55" s="7"/>
      <c r="T55" s="7"/>
      <c r="U55" s="7"/>
      <c r="V55" s="7"/>
      <c r="W55" s="7"/>
      <c r="X55" s="7"/>
      <c r="Y55" s="7"/>
      <c r="Z55" s="7"/>
      <c r="AA55" s="7"/>
      <c r="AB55" s="7"/>
      <c r="AC55" s="7"/>
      <c r="AD55" s="7"/>
      <c r="AE55" s="7"/>
      <c r="AF55" s="7"/>
    </row>
    <row r="56" spans="1:167"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c r="AF56" s="7"/>
    </row>
    <row r="57" spans="1:167"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row>
    <row r="58" spans="1:167"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row>
    <row r="59" spans="1:167"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167"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row>
    <row r="61" spans="1:167"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167"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167"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row>
    <row r="64" spans="1:167"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row>
    <row r="65" spans="1:32"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row>
    <row r="70" spans="1:32"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row>
    <row r="71" spans="1:32"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row>
    <row r="72" spans="1:32"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row>
    <row r="73" spans="1:32"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row>
    <row r="74" spans="1:32"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row>
    <row r="75" spans="1:32"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row>
    <row r="76" spans="1:32"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row>
    <row r="77" spans="1:32"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row>
    <row r="78" spans="1:32"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row>
    <row r="79" spans="1:32"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row>
    <row r="80" spans="1:32"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row>
    <row r="81" spans="1:32"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row>
    <row r="82" spans="1:32"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row>
    <row r="83" spans="1:32"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row>
    <row r="84" spans="1:32"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row>
    <row r="86" spans="1:32"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row>
    <row r="87" spans="1:32"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row>
    <row r="88" spans="1:32"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row>
    <row r="89" spans="1:32"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row>
    <row r="90" spans="1:32"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row>
    <row r="91" spans="1:32"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row>
    <row r="92" spans="1:32"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row>
    <row r="93" spans="1:32"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row>
    <row r="94" spans="1:32"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row>
    <row r="95" spans="1:32"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row>
    <row r="96" spans="1:32"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row>
    <row r="97" spans="1:32"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row>
    <row r="98" spans="1:32"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row>
    <row r="100" spans="1:32"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row>
    <row r="101" spans="1:32"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row>
    <row r="102" spans="1:32"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row>
    <row r="103" spans="1:32"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row>
    <row r="104" spans="1:32"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row>
    <row r="105" spans="1:32"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row>
    <row r="106" spans="1:32"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row>
    <row r="107" spans="1:32"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row>
    <row r="108" spans="1:32"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row>
    <row r="110" spans="1:32"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row>
    <row r="111" spans="1:32"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row>
    <row r="112" spans="1:32"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row>
    <row r="113" spans="1:32"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row>
    <row r="114" spans="1:32"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row>
    <row r="115" spans="1:32"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row>
    <row r="116" spans="1:32"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row>
    <row r="117" spans="1:32"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row>
    <row r="118" spans="1:32"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row>
    <row r="119" spans="1:32"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row>
    <row r="120" spans="1:32"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row>
    <row r="121" spans="1:32"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row>
    <row r="122" spans="1:32"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row>
    <row r="123" spans="1:32"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row>
    <row r="124" spans="1:32"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sheetData>
  <sheetProtection sheet="1" formatCells="0" insertHyperlinks="0"/>
  <customSheetViews>
    <customSheetView guid="{9898321C-5773-4C97-A5B9-E49A60561EDA}" showRuler="0">
      <pane xSplit="1" ySplit="2" topLeftCell="B3" activePane="bottomRight" state="frozenSplit"/>
      <selection pane="bottomRight" activeCell="AB37" sqref="AB37"/>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1"/>
      <headerFooter alignWithMargins="0"/>
    </customSheetView>
    <customSheetView guid="{F1719629-EC13-44D1-9FC6-57123ECFF61A}" showRuler="0">
      <pane xSplit="1" ySplit="2" topLeftCell="B3" activePane="bottomRight" state="frozenSplit"/>
      <selection pane="bottomRight" activeCell="AB37" sqref="AB37"/>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2"/>
      <headerFooter alignWithMargins="0"/>
    </customSheetView>
  </customSheetViews>
  <mergeCells count="9">
    <mergeCell ref="B1:AF1"/>
    <mergeCell ref="AK20:AN20"/>
    <mergeCell ref="AR20:AU20"/>
    <mergeCell ref="K56:T56"/>
    <mergeCell ref="M54:O54"/>
    <mergeCell ref="K54:L54"/>
    <mergeCell ref="AI5:AV16"/>
    <mergeCell ref="AI24:AJ24"/>
    <mergeCell ref="AI18:AJ18"/>
  </mergeCells>
  <phoneticPr fontId="3" type="noConversion"/>
  <conditionalFormatting sqref="AF3:AF6 AF8:AF51 B3:AE51">
    <cfRule type="cellIs" priority="1" stopIfTrue="1" operator="notEqual">
      <formula>0</formula>
    </cfRule>
    <cfRule type="expression" dxfId="16" priority="2" stopIfTrue="1">
      <formula>OR(WEEKDAY(B$2)=1,WEEKDAY(B$2)=7)</formula>
    </cfRule>
    <cfRule type="expression" dxfId="15" priority="3" stopIfTrue="1">
      <formula>B$2=TODAY()</formula>
    </cfRule>
  </conditionalFormatting>
  <conditionalFormatting sqref="AF7">
    <cfRule type="cellIs" priority="4" stopIfTrue="1" operator="notEqual">
      <formula>0</formula>
    </cfRule>
    <cfRule type="expression" dxfId="14" priority="5" stopIfTrue="1">
      <formula>OR(WEEKDAY(B$2)=1,WEEKDAY(B$2)=7)</formula>
    </cfRule>
    <cfRule type="expression" dxfId="13" priority="6" stopIfTrue="1">
      <formula>B$2=TODAY()</formula>
    </cfRule>
  </conditionalFormatting>
  <conditionalFormatting sqref="B2:AF2">
    <cfRule type="cellIs" dxfId="12" priority="7" stopIfTrue="1" operator="equal">
      <formula>TODAY()</formula>
    </cfRule>
  </conditionalFormatting>
  <hyperlinks>
    <hyperlink ref="Q3" r:id="rId3"/>
  </hyperlinks>
  <pageMargins left="0.75" right="0.75" top="1" bottom="1" header="0.5" footer="0.5"/>
  <pageSetup paperSize="9" scale="79" orientation="portrait" horizontalDpi="200" verticalDpi="200" r:id="rId4"/>
  <headerFooter alignWithMargins="0"/>
  <rowBreaks count="1" manualBreakCount="1">
    <brk id="51" max="16383" man="1"/>
  </rowBreaks>
  <colBreaks count="1" manualBreakCount="1">
    <brk id="32" max="1048575" man="1"/>
  </colBreaks>
  <drawing r:id="rId5"/>
  <legacyDrawing r:id="rId6"/>
  <mc:AlternateContent xmlns:mc="http://schemas.openxmlformats.org/markup-compatibility/2006">
    <mc:Choice Requires="x14">
      <controls>
        <mc:AlternateContent xmlns:mc="http://schemas.openxmlformats.org/markup-compatibility/2006">
          <mc:Choice Requires="x14">
            <control shapeId="57345" r:id="rId7" name="Button 1">
              <controlPr defaultSize="0" print="0" autoFill="0" autoPict="0" macro="[0]!procurar">
                <anchor moveWithCells="1" sizeWithCells="1">
                  <from>
                    <xdr:col>36</xdr:col>
                    <xdr:colOff>28575</xdr:colOff>
                    <xdr:row>31</xdr:row>
                    <xdr:rowOff>76200</xdr:rowOff>
                  </from>
                  <to>
                    <xdr:col>45</xdr:col>
                    <xdr:colOff>66675</xdr:colOff>
                    <xdr:row>35</xdr:row>
                    <xdr:rowOff>0</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tabColor indexed="11"/>
  </sheetPr>
  <dimension ref="A1:FK798"/>
  <sheetViews>
    <sheetView zoomScaleNormal="100" workbookViewId="0">
      <pane xSplit="1" ySplit="2" topLeftCell="B3" activePane="bottomRight" state="frozenSplit"/>
      <selection activeCell="G23" sqref="G23"/>
      <selection pane="topRight" activeCell="G23" sqref="G23"/>
      <selection pane="bottomLeft" activeCell="G23" sqref="G23"/>
      <selection pane="bottomRight" activeCell="X24" sqref="X24:Y24"/>
    </sheetView>
  </sheetViews>
  <sheetFormatPr defaultColWidth="3.28515625" defaultRowHeight="12.75"/>
  <cols>
    <col min="1" max="1" width="6.85546875" style="7" customWidth="1"/>
    <col min="2" max="2" width="3.28515625" style="11"/>
    <col min="3" max="10" width="3.28515625" style="7"/>
    <col min="11" max="15" width="4" style="7" bestFit="1" customWidth="1"/>
    <col min="16" max="33" width="3.28515625" style="7"/>
    <col min="34" max="34" width="3.28515625" style="7" customWidth="1"/>
    <col min="35" max="16384" width="3.28515625" style="7"/>
  </cols>
  <sheetData>
    <row r="1" spans="1:167" s="2" customFormat="1" ht="13.5" thickBot="1">
      <c r="A1" s="1">
        <v>2017</v>
      </c>
      <c r="B1" s="678" t="str">
        <f ca="1">LEFT(RIGHT(CELL("filename",D9),LEN(CELL("filename",D9))-FIND("]",CELL("filename",D9))),MIN(FIND({1;2;3;4;5;6;7;8;9;0},RIGHT(CELL("filename",D9),LEN(CELL("filename",D9))-FIND("]",CELL("filename",D9)))&amp;1234567890))-1)</f>
        <v>Julho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2" t="str">
        <f ca="1">IF($B$1="Janeiro",1,IF($B$1="Fevereiro",2,IF($B$1="Março",3,IF($B$1="Abril",4,IF($B$1="Maio",5,IF($B$1="Junho",6,""))))))</f>
        <v/>
      </c>
      <c r="AH1" s="2">
        <f ca="1">IF($B$1="Julho",7,IF($B$1="Agosto",8,IF($B$1="Setembro",9,IF($B$1="Outubro",10,IF($B$1="Novembro",11,IF($B$1="Dezembro",12,""))))))</f>
        <v>7</v>
      </c>
    </row>
    <row r="2" spans="1:167" s="2" customFormat="1" ht="13.5" thickBot="1">
      <c r="A2" s="1" t="str">
        <f ca="1">CONCATENATE(AG1,AH1)</f>
        <v>7</v>
      </c>
      <c r="B2" s="10">
        <f ca="1">DATE($A$1,$A$2,1)</f>
        <v>42917</v>
      </c>
      <c r="C2" s="10">
        <f t="shared" ref="C2:AE2" ca="1" si="0">B2+1</f>
        <v>42918</v>
      </c>
      <c r="D2" s="10">
        <f t="shared" ca="1" si="0"/>
        <v>42919</v>
      </c>
      <c r="E2" s="10">
        <f t="shared" ca="1" si="0"/>
        <v>42920</v>
      </c>
      <c r="F2" s="10">
        <f t="shared" ca="1" si="0"/>
        <v>42921</v>
      </c>
      <c r="G2" s="10">
        <f t="shared" ca="1" si="0"/>
        <v>42922</v>
      </c>
      <c r="H2" s="10">
        <f t="shared" ca="1" si="0"/>
        <v>42923</v>
      </c>
      <c r="I2" s="10">
        <f t="shared" ca="1" si="0"/>
        <v>42924</v>
      </c>
      <c r="J2" s="10">
        <f t="shared" ca="1" si="0"/>
        <v>42925</v>
      </c>
      <c r="K2" s="10">
        <f t="shared" ca="1" si="0"/>
        <v>42926</v>
      </c>
      <c r="L2" s="10">
        <f t="shared" ca="1" si="0"/>
        <v>42927</v>
      </c>
      <c r="M2" s="10">
        <f t="shared" ca="1" si="0"/>
        <v>42928</v>
      </c>
      <c r="N2" s="10">
        <f t="shared" ca="1" si="0"/>
        <v>42929</v>
      </c>
      <c r="O2" s="10">
        <f t="shared" ca="1" si="0"/>
        <v>42930</v>
      </c>
      <c r="P2" s="10">
        <f t="shared" ca="1" si="0"/>
        <v>42931</v>
      </c>
      <c r="Q2" s="10">
        <f t="shared" ca="1" si="0"/>
        <v>42932</v>
      </c>
      <c r="R2" s="10">
        <f t="shared" ca="1" si="0"/>
        <v>42933</v>
      </c>
      <c r="S2" s="10">
        <f t="shared" ca="1" si="0"/>
        <v>42934</v>
      </c>
      <c r="T2" s="10">
        <f t="shared" ca="1" si="0"/>
        <v>42935</v>
      </c>
      <c r="U2" s="10">
        <f t="shared" ca="1" si="0"/>
        <v>42936</v>
      </c>
      <c r="V2" s="10">
        <f t="shared" ca="1" si="0"/>
        <v>42937</v>
      </c>
      <c r="W2" s="10">
        <f t="shared" ca="1" si="0"/>
        <v>42938</v>
      </c>
      <c r="X2" s="10">
        <f t="shared" ca="1" si="0"/>
        <v>42939</v>
      </c>
      <c r="Y2" s="10">
        <f t="shared" ca="1" si="0"/>
        <v>42940</v>
      </c>
      <c r="Z2" s="10">
        <f t="shared" ca="1" si="0"/>
        <v>42941</v>
      </c>
      <c r="AA2" s="10">
        <f t="shared" ca="1" si="0"/>
        <v>42942</v>
      </c>
      <c r="AB2" s="10">
        <f t="shared" ca="1" si="0"/>
        <v>42943</v>
      </c>
      <c r="AC2" s="10">
        <f t="shared" ca="1" si="0"/>
        <v>42944</v>
      </c>
      <c r="AD2" s="10">
        <f t="shared" ca="1" si="0"/>
        <v>42945</v>
      </c>
      <c r="AE2" s="10">
        <f t="shared" ca="1" si="0"/>
        <v>42946</v>
      </c>
      <c r="AF2" s="10">
        <v>31</v>
      </c>
    </row>
    <row r="3" spans="1:167" s="2" customFormat="1">
      <c r="A3" s="3">
        <v>0.33333333333333331</v>
      </c>
      <c r="B3" s="28">
        <v>2</v>
      </c>
      <c r="C3" s="25"/>
      <c r="D3" s="25"/>
      <c r="E3" s="24"/>
      <c r="F3" s="24"/>
      <c r="G3" s="24"/>
      <c r="H3" s="30" t="s">
        <v>121</v>
      </c>
      <c r="I3" s="30" t="s">
        <v>121</v>
      </c>
      <c r="J3" s="30" t="s">
        <v>121</v>
      </c>
      <c r="K3" s="30" t="s">
        <v>121</v>
      </c>
      <c r="L3" s="24"/>
      <c r="M3" s="24"/>
      <c r="N3" s="24"/>
      <c r="O3" s="24"/>
      <c r="P3" s="17"/>
      <c r="Q3" s="24"/>
      <c r="R3" s="24"/>
      <c r="S3" s="30">
        <v>54</v>
      </c>
      <c r="T3" s="24"/>
      <c r="U3" s="24"/>
      <c r="V3" s="24"/>
      <c r="W3" s="24"/>
      <c r="X3" s="24"/>
      <c r="Y3" s="30">
        <v>4</v>
      </c>
      <c r="Z3" s="30">
        <v>2</v>
      </c>
      <c r="AA3" s="24"/>
      <c r="AB3" s="24"/>
      <c r="AC3" s="24"/>
      <c r="AD3" s="17"/>
      <c r="AE3" s="24"/>
      <c r="AF3" s="24"/>
      <c r="AM3" s="4"/>
      <c r="AN3" s="4"/>
      <c r="AO3" s="4"/>
      <c r="BH3" s="4"/>
      <c r="BI3" s="4"/>
      <c r="BJ3" s="4"/>
      <c r="CC3" s="4"/>
      <c r="CD3" s="4"/>
      <c r="CE3" s="4"/>
      <c r="CX3" s="4"/>
      <c r="CY3" s="4"/>
      <c r="CZ3" s="4"/>
      <c r="DS3" s="4"/>
      <c r="DT3" s="4"/>
      <c r="DU3" s="4"/>
      <c r="EN3" s="4"/>
      <c r="EO3" s="4"/>
      <c r="EP3" s="4"/>
      <c r="FI3" s="4"/>
      <c r="FJ3" s="4"/>
      <c r="FK3" s="4"/>
    </row>
    <row r="4" spans="1:167" s="2" customFormat="1" ht="13.5" thickBot="1">
      <c r="A4" s="5">
        <v>0.34375</v>
      </c>
      <c r="B4" s="25"/>
      <c r="C4" s="25"/>
      <c r="D4" s="25"/>
      <c r="E4" s="25"/>
      <c r="F4" s="25"/>
      <c r="G4" s="25"/>
      <c r="H4" s="25"/>
      <c r="I4" s="25"/>
      <c r="J4" s="25"/>
      <c r="K4" s="28">
        <v>345</v>
      </c>
      <c r="L4" s="25"/>
      <c r="M4" s="25"/>
      <c r="N4" s="25"/>
      <c r="O4" s="25"/>
      <c r="P4" s="19"/>
      <c r="Q4" s="25"/>
      <c r="R4" s="25"/>
      <c r="S4" s="25"/>
      <c r="T4" s="25"/>
      <c r="U4" s="25"/>
      <c r="V4" s="25"/>
      <c r="W4" s="25"/>
      <c r="X4" s="25"/>
      <c r="Y4" s="25"/>
      <c r="Z4" s="25"/>
      <c r="AA4" s="25"/>
      <c r="AB4" s="25"/>
      <c r="AC4" s="25"/>
      <c r="AD4" s="19"/>
      <c r="AE4" s="25"/>
      <c r="AF4" s="25"/>
      <c r="AM4" s="4"/>
      <c r="AN4" s="4"/>
      <c r="AO4" s="4"/>
      <c r="BH4" s="4"/>
      <c r="BI4" s="4"/>
      <c r="BJ4" s="4"/>
      <c r="CC4" s="4"/>
      <c r="CD4" s="4"/>
      <c r="CE4" s="4"/>
      <c r="CX4" s="4"/>
      <c r="CY4" s="4"/>
      <c r="CZ4" s="4"/>
      <c r="DS4" s="4"/>
      <c r="DT4" s="4"/>
      <c r="DU4" s="4"/>
      <c r="EN4" s="4"/>
      <c r="EO4" s="4"/>
      <c r="EP4" s="4"/>
      <c r="FI4" s="4"/>
      <c r="FJ4" s="4"/>
      <c r="FK4" s="4"/>
    </row>
    <row r="5" spans="1:167" s="2" customFormat="1" ht="12.75" customHeight="1">
      <c r="A5" s="5">
        <v>0.35416666666666669</v>
      </c>
      <c r="B5" s="25"/>
      <c r="C5" s="25"/>
      <c r="D5" s="25"/>
      <c r="E5" s="25"/>
      <c r="F5" s="25"/>
      <c r="G5" s="25"/>
      <c r="H5" s="25"/>
      <c r="I5" s="25"/>
      <c r="J5" s="25"/>
      <c r="K5" s="30">
        <v>3</v>
      </c>
      <c r="L5" s="25"/>
      <c r="M5" s="25"/>
      <c r="N5" s="25"/>
      <c r="O5" s="25"/>
      <c r="P5" s="19"/>
      <c r="Q5" s="25"/>
      <c r="R5" s="18"/>
      <c r="S5" s="18"/>
      <c r="T5" s="18"/>
      <c r="U5" s="18"/>
      <c r="V5" s="18"/>
      <c r="W5" s="25"/>
      <c r="X5" s="25"/>
      <c r="Y5" s="25"/>
      <c r="Z5" s="25"/>
      <c r="AA5" s="25"/>
      <c r="AB5" s="25"/>
      <c r="AC5" s="25"/>
      <c r="AD5" s="19"/>
      <c r="AE5" s="25"/>
      <c r="AF5" s="25"/>
      <c r="AI5" s="682" t="s">
        <v>117</v>
      </c>
      <c r="AJ5" s="682"/>
      <c r="AK5" s="682"/>
      <c r="AL5" s="682"/>
      <c r="AM5" s="682"/>
      <c r="AN5" s="682"/>
      <c r="AO5" s="682"/>
      <c r="AP5" s="682"/>
      <c r="AQ5" s="682"/>
      <c r="AR5" s="682"/>
      <c r="AS5" s="682"/>
      <c r="AT5" s="682"/>
      <c r="AU5" s="682"/>
      <c r="AV5" s="682"/>
      <c r="BH5" s="4"/>
      <c r="BI5" s="4"/>
      <c r="BJ5" s="4"/>
      <c r="CC5" s="4"/>
      <c r="CD5" s="4"/>
      <c r="CE5" s="4"/>
      <c r="CX5" s="4"/>
      <c r="CY5" s="4"/>
      <c r="CZ5" s="4"/>
      <c r="DS5" s="4"/>
      <c r="DT5" s="4"/>
      <c r="DU5" s="4"/>
      <c r="EN5" s="4"/>
      <c r="EO5" s="4"/>
      <c r="EP5" s="4"/>
      <c r="FI5" s="4"/>
      <c r="FJ5" s="4"/>
      <c r="FK5" s="4"/>
    </row>
    <row r="6" spans="1:167" s="2" customFormat="1">
      <c r="A6" s="5">
        <v>0.36458333333333331</v>
      </c>
      <c r="B6" s="25"/>
      <c r="C6" s="25"/>
      <c r="D6" s="25"/>
      <c r="E6" s="25"/>
      <c r="F6" s="25"/>
      <c r="G6" s="25"/>
      <c r="H6" s="25"/>
      <c r="I6" s="25"/>
      <c r="J6" s="25"/>
      <c r="K6" s="18"/>
      <c r="L6" s="18"/>
      <c r="M6" s="18"/>
      <c r="N6" s="18"/>
      <c r="O6" s="18"/>
      <c r="P6" s="19"/>
      <c r="Q6" s="25"/>
      <c r="R6" s="18"/>
      <c r="S6" s="18"/>
      <c r="T6" s="18"/>
      <c r="U6" s="18"/>
      <c r="V6" s="18"/>
      <c r="W6" s="25"/>
      <c r="X6" s="25"/>
      <c r="Y6" s="25"/>
      <c r="Z6" s="25"/>
      <c r="AA6" s="25"/>
      <c r="AB6" s="25"/>
      <c r="AC6" s="25"/>
      <c r="AD6" s="19"/>
      <c r="AE6" s="25"/>
      <c r="AF6" s="25"/>
      <c r="AI6" s="682"/>
      <c r="AJ6" s="682"/>
      <c r="AK6" s="682"/>
      <c r="AL6" s="682"/>
      <c r="AM6" s="682"/>
      <c r="AN6" s="682"/>
      <c r="AO6" s="682"/>
      <c r="AP6" s="682"/>
      <c r="AQ6" s="682"/>
      <c r="AR6" s="682"/>
      <c r="AS6" s="682"/>
      <c r="AT6" s="682"/>
      <c r="AU6" s="682"/>
      <c r="AV6" s="682"/>
      <c r="BH6" s="4"/>
      <c r="BI6" s="4"/>
      <c r="BJ6" s="4"/>
      <c r="CC6" s="4"/>
      <c r="CD6" s="4"/>
      <c r="CE6" s="4"/>
      <c r="CX6" s="4"/>
      <c r="CY6" s="4"/>
      <c r="CZ6" s="4"/>
      <c r="DS6" s="4"/>
      <c r="DT6" s="4"/>
      <c r="DU6" s="4"/>
      <c r="EN6" s="4"/>
      <c r="EO6" s="4"/>
      <c r="EP6" s="4"/>
      <c r="FI6" s="4"/>
      <c r="FJ6" s="4"/>
      <c r="FK6" s="4"/>
    </row>
    <row r="7" spans="1:167" s="2" customFormat="1">
      <c r="A7" s="5">
        <v>0.375</v>
      </c>
      <c r="B7" s="25"/>
      <c r="C7" s="25"/>
      <c r="D7" s="28" t="s">
        <v>121</v>
      </c>
      <c r="E7" s="28" t="s">
        <v>121</v>
      </c>
      <c r="F7" s="28" t="s">
        <v>121</v>
      </c>
      <c r="G7" s="28" t="s">
        <v>121</v>
      </c>
      <c r="H7" s="28" t="s">
        <v>121</v>
      </c>
      <c r="I7" s="25"/>
      <c r="J7" s="25"/>
      <c r="K7" s="18"/>
      <c r="L7" s="18"/>
      <c r="M7" s="18"/>
      <c r="N7" s="18"/>
      <c r="O7" s="18"/>
      <c r="P7" s="19"/>
      <c r="Q7" s="25"/>
      <c r="R7" s="18"/>
      <c r="S7" s="18"/>
      <c r="T7" s="18"/>
      <c r="U7" s="18"/>
      <c r="V7" s="18"/>
      <c r="W7" s="25"/>
      <c r="X7" s="25"/>
      <c r="Y7" s="28" t="s">
        <v>121</v>
      </c>
      <c r="Z7" s="25"/>
      <c r="AA7" s="25"/>
      <c r="AB7" s="25"/>
      <c r="AC7" s="25"/>
      <c r="AD7" s="19"/>
      <c r="AE7" s="25"/>
      <c r="AF7" s="25"/>
      <c r="AI7" s="682"/>
      <c r="AJ7" s="682"/>
      <c r="AK7" s="682"/>
      <c r="AL7" s="682"/>
      <c r="AM7" s="682"/>
      <c r="AN7" s="682"/>
      <c r="AO7" s="682"/>
      <c r="AP7" s="682"/>
      <c r="AQ7" s="682"/>
      <c r="AR7" s="682"/>
      <c r="AS7" s="682"/>
      <c r="AT7" s="682"/>
      <c r="AU7" s="682"/>
      <c r="AV7" s="682"/>
      <c r="BH7" s="4"/>
      <c r="BI7" s="4"/>
      <c r="BJ7" s="4"/>
      <c r="CC7" s="4"/>
      <c r="CD7" s="4"/>
      <c r="CE7" s="4"/>
      <c r="CX7" s="4"/>
      <c r="CY7" s="4"/>
      <c r="CZ7" s="4"/>
      <c r="DS7" s="4"/>
      <c r="DT7" s="4"/>
      <c r="DU7" s="4"/>
      <c r="EN7" s="4"/>
      <c r="EO7" s="4"/>
      <c r="EP7" s="4"/>
      <c r="FI7" s="4"/>
      <c r="FJ7" s="4"/>
      <c r="FK7" s="4"/>
    </row>
    <row r="8" spans="1:167" s="2" customFormat="1">
      <c r="A8" s="5">
        <v>0.38541666666666702</v>
      </c>
      <c r="B8" s="25"/>
      <c r="C8" s="25"/>
      <c r="D8" s="25"/>
      <c r="E8" s="25"/>
      <c r="F8" s="25"/>
      <c r="G8" s="25"/>
      <c r="H8" s="25"/>
      <c r="I8" s="25"/>
      <c r="J8" s="25"/>
      <c r="K8" s="25"/>
      <c r="L8" s="25"/>
      <c r="M8" s="25"/>
      <c r="N8" s="25"/>
      <c r="O8" s="25"/>
      <c r="P8" s="19"/>
      <c r="Q8" s="25"/>
      <c r="R8" s="25"/>
      <c r="S8" s="25"/>
      <c r="T8" s="130" t="s">
        <v>121</v>
      </c>
      <c r="U8" s="25"/>
      <c r="V8" s="25"/>
      <c r="W8" s="25"/>
      <c r="X8" s="25"/>
      <c r="Y8" s="130" t="s">
        <v>121</v>
      </c>
      <c r="Z8" s="25"/>
      <c r="AA8" s="25"/>
      <c r="AB8" s="25"/>
      <c r="AC8" s="25"/>
      <c r="AD8" s="19"/>
      <c r="AE8" s="25"/>
      <c r="AF8" s="25"/>
      <c r="AI8" s="682"/>
      <c r="AJ8" s="682"/>
      <c r="AK8" s="682"/>
      <c r="AL8" s="682"/>
      <c r="AM8" s="682"/>
      <c r="AN8" s="682"/>
      <c r="AO8" s="682"/>
      <c r="AP8" s="682"/>
      <c r="AQ8" s="682"/>
      <c r="AR8" s="682"/>
      <c r="AS8" s="682"/>
      <c r="AT8" s="682"/>
      <c r="AU8" s="682"/>
      <c r="AV8" s="682"/>
      <c r="BH8" s="4"/>
      <c r="BI8" s="4"/>
      <c r="BJ8" s="4"/>
      <c r="CC8" s="4"/>
      <c r="CD8" s="4"/>
      <c r="CE8" s="4"/>
      <c r="CX8" s="4"/>
      <c r="CY8" s="4"/>
      <c r="CZ8" s="4"/>
      <c r="DS8" s="4"/>
      <c r="DT8" s="4"/>
      <c r="DU8" s="4"/>
      <c r="EN8" s="4"/>
      <c r="EO8" s="4"/>
      <c r="EP8" s="4"/>
      <c r="FI8" s="4"/>
      <c r="FJ8" s="4"/>
      <c r="FK8" s="4"/>
    </row>
    <row r="9" spans="1:167" s="2" customFormat="1">
      <c r="A9" s="5">
        <v>0.39583333333333298</v>
      </c>
      <c r="B9" s="25"/>
      <c r="C9" s="25"/>
      <c r="D9" s="25"/>
      <c r="E9" s="25"/>
      <c r="F9" s="25"/>
      <c r="G9" s="25"/>
      <c r="H9" s="25"/>
      <c r="I9" s="25"/>
      <c r="J9" s="25"/>
      <c r="K9" s="25"/>
      <c r="L9" s="126"/>
      <c r="M9" s="25"/>
      <c r="N9" s="25"/>
      <c r="O9" s="25"/>
      <c r="P9" s="19"/>
      <c r="Q9" s="25"/>
      <c r="R9" s="25"/>
      <c r="S9" s="25"/>
      <c r="T9" s="25"/>
      <c r="U9" s="25"/>
      <c r="V9" s="25"/>
      <c r="W9" s="25"/>
      <c r="X9" s="25"/>
      <c r="Y9" s="25"/>
      <c r="Z9" s="25"/>
      <c r="AA9" s="25"/>
      <c r="AB9" s="25"/>
      <c r="AC9" s="25"/>
      <c r="AD9" s="19"/>
      <c r="AE9" s="25"/>
      <c r="AF9" s="25"/>
      <c r="AI9" s="682"/>
      <c r="AJ9" s="682"/>
      <c r="AK9" s="682"/>
      <c r="AL9" s="682"/>
      <c r="AM9" s="682"/>
      <c r="AN9" s="682"/>
      <c r="AO9" s="682"/>
      <c r="AP9" s="682"/>
      <c r="AQ9" s="682"/>
      <c r="AR9" s="682"/>
      <c r="AS9" s="682"/>
      <c r="AT9" s="682"/>
      <c r="AU9" s="682"/>
      <c r="AV9" s="682"/>
      <c r="BH9" s="4"/>
      <c r="BI9" s="4"/>
      <c r="BJ9" s="4"/>
      <c r="CC9" s="4"/>
      <c r="CD9" s="4"/>
      <c r="CE9" s="4"/>
      <c r="CX9" s="4"/>
      <c r="CY9" s="4"/>
      <c r="CZ9" s="4"/>
      <c r="DS9" s="4"/>
      <c r="DT9" s="4"/>
      <c r="DU9" s="4"/>
      <c r="EN9" s="4"/>
      <c r="EO9" s="4"/>
      <c r="EP9" s="4"/>
      <c r="FI9" s="4"/>
      <c r="FJ9" s="4"/>
      <c r="FK9" s="4"/>
    </row>
    <row r="10" spans="1:167" s="2" customFormat="1">
      <c r="A10" s="5">
        <v>0.40625</v>
      </c>
      <c r="B10" s="25"/>
      <c r="C10" s="25"/>
      <c r="D10" s="25"/>
      <c r="E10" s="25"/>
      <c r="F10" s="25"/>
      <c r="G10" s="25"/>
      <c r="H10" s="25"/>
      <c r="I10" s="25"/>
      <c r="J10" s="25"/>
      <c r="K10" s="25"/>
      <c r="L10" s="128"/>
      <c r="M10" s="25"/>
      <c r="N10" s="25"/>
      <c r="O10" s="25"/>
      <c r="P10" s="19"/>
      <c r="Q10" s="25"/>
      <c r="R10" s="25"/>
      <c r="S10" s="25"/>
      <c r="T10" s="25"/>
      <c r="U10" s="25"/>
      <c r="V10" s="25"/>
      <c r="W10" s="25"/>
      <c r="X10" s="25"/>
      <c r="Y10" s="25"/>
      <c r="Z10" s="25"/>
      <c r="AA10" s="25"/>
      <c r="AB10" s="25"/>
      <c r="AC10" s="25"/>
      <c r="AD10" s="19"/>
      <c r="AE10" s="25"/>
      <c r="AF10" s="25"/>
      <c r="AI10" s="682"/>
      <c r="AJ10" s="682"/>
      <c r="AK10" s="682"/>
      <c r="AL10" s="682"/>
      <c r="AM10" s="682"/>
      <c r="AN10" s="682"/>
      <c r="AO10" s="682"/>
      <c r="AP10" s="682"/>
      <c r="AQ10" s="682"/>
      <c r="AR10" s="682"/>
      <c r="AS10" s="682"/>
      <c r="AT10" s="682"/>
      <c r="AU10" s="682"/>
      <c r="AV10" s="682"/>
      <c r="BH10" s="4"/>
      <c r="BI10" s="4"/>
      <c r="BJ10" s="4"/>
      <c r="CC10" s="4"/>
      <c r="CD10" s="4"/>
      <c r="CE10" s="4"/>
      <c r="CX10" s="4"/>
      <c r="CY10" s="4"/>
      <c r="CZ10" s="4"/>
      <c r="DS10" s="4"/>
      <c r="DT10" s="4"/>
      <c r="DU10" s="4"/>
      <c r="EN10" s="4"/>
      <c r="EO10" s="4"/>
      <c r="EP10" s="4"/>
      <c r="FI10" s="4"/>
      <c r="FJ10" s="4"/>
      <c r="FK10" s="4"/>
    </row>
    <row r="11" spans="1:167" s="2" customFormat="1">
      <c r="A11" s="5">
        <v>0.41666666666666702</v>
      </c>
      <c r="B11" s="25"/>
      <c r="C11" s="25"/>
      <c r="D11" s="25"/>
      <c r="E11" s="25"/>
      <c r="F11" s="25"/>
      <c r="G11" s="25"/>
      <c r="H11" s="25"/>
      <c r="I11" s="25"/>
      <c r="J11" s="25"/>
      <c r="K11" s="25"/>
      <c r="L11" s="25"/>
      <c r="M11" s="25"/>
      <c r="N11" s="25"/>
      <c r="O11" s="25"/>
      <c r="P11" s="19"/>
      <c r="Q11" s="25"/>
      <c r="R11" s="25"/>
      <c r="S11" s="25"/>
      <c r="T11" s="25"/>
      <c r="U11" s="25"/>
      <c r="V11" s="25"/>
      <c r="W11" s="25"/>
      <c r="X11" s="25"/>
      <c r="Y11" s="25"/>
      <c r="Z11" s="25"/>
      <c r="AA11" s="25"/>
      <c r="AB11" s="25"/>
      <c r="AC11" s="25"/>
      <c r="AD11" s="19"/>
      <c r="AE11" s="25"/>
      <c r="AF11" s="25"/>
      <c r="AI11" s="682"/>
      <c r="AJ11" s="682"/>
      <c r="AK11" s="682"/>
      <c r="AL11" s="682"/>
      <c r="AM11" s="682"/>
      <c r="AN11" s="682"/>
      <c r="AO11" s="682"/>
      <c r="AP11" s="682"/>
      <c r="AQ11" s="682"/>
      <c r="AR11" s="682"/>
      <c r="AS11" s="682"/>
      <c r="AT11" s="682"/>
      <c r="AU11" s="682"/>
      <c r="AV11" s="682"/>
      <c r="BH11" s="4"/>
      <c r="BI11" s="4"/>
      <c r="BJ11" s="4"/>
      <c r="CC11" s="4"/>
      <c r="CD11" s="4"/>
      <c r="CE11" s="4"/>
      <c r="CX11" s="4"/>
      <c r="CY11" s="4"/>
      <c r="CZ11" s="4"/>
      <c r="DS11" s="4"/>
      <c r="DT11" s="4"/>
      <c r="DU11" s="4"/>
      <c r="EN11" s="4"/>
      <c r="EO11" s="4"/>
      <c r="EP11" s="4"/>
      <c r="FI11" s="4"/>
      <c r="FJ11" s="4"/>
      <c r="FK11" s="4"/>
    </row>
    <row r="12" spans="1:167" s="2" customFormat="1">
      <c r="A12" s="5">
        <v>0.42708333333333298</v>
      </c>
      <c r="B12" s="25"/>
      <c r="C12" s="25"/>
      <c r="D12" s="25"/>
      <c r="E12" s="25"/>
      <c r="F12" s="25"/>
      <c r="G12" s="25"/>
      <c r="H12" s="25"/>
      <c r="I12" s="25"/>
      <c r="J12" s="25"/>
      <c r="K12" s="25"/>
      <c r="L12" s="25"/>
      <c r="M12" s="25"/>
      <c r="N12" s="25"/>
      <c r="O12" s="25"/>
      <c r="P12" s="19"/>
      <c r="Q12" s="25"/>
      <c r="R12" s="25"/>
      <c r="S12" s="25"/>
      <c r="T12" s="25"/>
      <c r="U12" s="25"/>
      <c r="V12" s="25"/>
      <c r="W12" s="25"/>
      <c r="X12" s="25"/>
      <c r="Y12" s="25"/>
      <c r="Z12" s="25"/>
      <c r="AA12" s="25"/>
      <c r="AB12" s="25"/>
      <c r="AC12" s="25"/>
      <c r="AD12" s="19"/>
      <c r="AE12" s="25"/>
      <c r="AF12" s="25"/>
      <c r="AI12" s="682"/>
      <c r="AJ12" s="682"/>
      <c r="AK12" s="682"/>
      <c r="AL12" s="682"/>
      <c r="AM12" s="682"/>
      <c r="AN12" s="682"/>
      <c r="AO12" s="682"/>
      <c r="AP12" s="682"/>
      <c r="AQ12" s="682"/>
      <c r="AR12" s="682"/>
      <c r="AS12" s="682"/>
      <c r="AT12" s="682"/>
      <c r="AU12" s="682"/>
      <c r="AV12" s="682"/>
      <c r="BH12" s="4"/>
      <c r="BI12" s="4"/>
      <c r="BJ12" s="4"/>
      <c r="CC12" s="4"/>
      <c r="CD12" s="4"/>
      <c r="CE12" s="4"/>
      <c r="CX12" s="4"/>
      <c r="CY12" s="4"/>
      <c r="CZ12" s="4"/>
      <c r="DS12" s="4"/>
      <c r="DT12" s="4"/>
      <c r="DU12" s="4"/>
      <c r="EN12" s="4"/>
      <c r="EO12" s="4"/>
      <c r="EP12" s="4"/>
      <c r="FI12" s="4"/>
      <c r="FJ12" s="4"/>
      <c r="FK12" s="4"/>
    </row>
    <row r="13" spans="1:167" s="2" customFormat="1">
      <c r="A13" s="5">
        <v>0.4375</v>
      </c>
      <c r="B13" s="25"/>
      <c r="C13" s="25"/>
      <c r="D13" s="25"/>
      <c r="E13" s="25"/>
      <c r="F13" s="25"/>
      <c r="G13" s="25"/>
      <c r="H13" s="25"/>
      <c r="I13" s="25"/>
      <c r="J13" s="25"/>
      <c r="K13" s="25"/>
      <c r="L13" s="25"/>
      <c r="M13" s="28">
        <v>1</v>
      </c>
      <c r="N13" s="25"/>
      <c r="O13" s="25"/>
      <c r="P13" s="19"/>
      <c r="Q13" s="25"/>
      <c r="R13" s="25"/>
      <c r="S13" s="25"/>
      <c r="T13" s="25"/>
      <c r="U13" s="25"/>
      <c r="V13" s="25"/>
      <c r="W13" s="25"/>
      <c r="X13" s="25"/>
      <c r="Y13" s="25"/>
      <c r="Z13" s="25"/>
      <c r="AA13" s="25"/>
      <c r="AB13" s="25"/>
      <c r="AC13" s="25"/>
      <c r="AD13" s="19"/>
      <c r="AE13" s="25"/>
      <c r="AF13" s="25"/>
      <c r="AI13" s="682"/>
      <c r="AJ13" s="682"/>
      <c r="AK13" s="682"/>
      <c r="AL13" s="682"/>
      <c r="AM13" s="682"/>
      <c r="AN13" s="682"/>
      <c r="AO13" s="682"/>
      <c r="AP13" s="682"/>
      <c r="AQ13" s="682"/>
      <c r="AR13" s="682"/>
      <c r="AS13" s="682"/>
      <c r="AT13" s="682"/>
      <c r="AU13" s="682"/>
      <c r="AV13" s="682"/>
      <c r="BH13" s="4"/>
      <c r="BI13" s="4"/>
      <c r="BJ13" s="4"/>
      <c r="CC13" s="4"/>
      <c r="CD13" s="4"/>
      <c r="CE13" s="4"/>
      <c r="CX13" s="4"/>
      <c r="CY13" s="4"/>
      <c r="CZ13" s="4"/>
      <c r="DS13" s="4"/>
      <c r="DT13" s="4"/>
      <c r="DU13" s="4"/>
      <c r="EN13" s="4"/>
      <c r="EO13" s="4"/>
      <c r="EP13" s="4"/>
      <c r="FI13" s="4"/>
      <c r="FJ13" s="4"/>
      <c r="FK13" s="4"/>
    </row>
    <row r="14" spans="1:167" s="2" customFormat="1">
      <c r="A14" s="5">
        <v>0.44791666666666702</v>
      </c>
      <c r="B14" s="25"/>
      <c r="C14" s="25"/>
      <c r="D14" s="25"/>
      <c r="E14" s="25"/>
      <c r="F14" s="25"/>
      <c r="G14" s="25"/>
      <c r="H14" s="25"/>
      <c r="I14" s="25"/>
      <c r="J14" s="25"/>
      <c r="K14" s="25"/>
      <c r="L14" s="25"/>
      <c r="M14" s="25"/>
      <c r="N14" s="25"/>
      <c r="O14" s="25"/>
      <c r="P14" s="19"/>
      <c r="Q14" s="25"/>
      <c r="R14" s="25"/>
      <c r="S14" s="25"/>
      <c r="T14" s="25"/>
      <c r="U14" s="25"/>
      <c r="V14" s="25"/>
      <c r="W14" s="25"/>
      <c r="X14" s="25"/>
      <c r="Y14" s="25"/>
      <c r="Z14" s="25"/>
      <c r="AA14" s="25"/>
      <c r="AB14" s="25"/>
      <c r="AC14" s="25"/>
      <c r="AD14" s="19"/>
      <c r="AE14" s="25"/>
      <c r="AF14" s="25"/>
      <c r="AI14" s="682"/>
      <c r="AJ14" s="682"/>
      <c r="AK14" s="682"/>
      <c r="AL14" s="682"/>
      <c r="AM14" s="682"/>
      <c r="AN14" s="682"/>
      <c r="AO14" s="682"/>
      <c r="AP14" s="682"/>
      <c r="AQ14" s="682"/>
      <c r="AR14" s="682"/>
      <c r="AS14" s="682"/>
      <c r="AT14" s="682"/>
      <c r="AU14" s="682"/>
      <c r="AV14" s="682"/>
      <c r="BH14" s="4"/>
      <c r="BI14" s="4"/>
      <c r="BJ14" s="4"/>
      <c r="CC14" s="4"/>
      <c r="CD14" s="4"/>
      <c r="CE14" s="4"/>
      <c r="CX14" s="4"/>
      <c r="CY14" s="4"/>
      <c r="CZ14" s="4"/>
      <c r="DS14" s="4"/>
      <c r="DT14" s="4"/>
      <c r="DU14" s="4"/>
      <c r="EN14" s="4"/>
      <c r="EO14" s="4"/>
      <c r="EP14" s="4"/>
      <c r="FI14" s="4"/>
      <c r="FJ14" s="4"/>
      <c r="FK14" s="4"/>
    </row>
    <row r="15" spans="1:167" s="2" customFormat="1">
      <c r="A15" s="5">
        <v>0.45833333333333298</v>
      </c>
      <c r="B15" s="26"/>
      <c r="C15" s="26"/>
      <c r="D15" s="26"/>
      <c r="E15" s="26"/>
      <c r="F15" s="26"/>
      <c r="G15" s="26"/>
      <c r="H15" s="26"/>
      <c r="I15" s="26"/>
      <c r="J15" s="25"/>
      <c r="K15" s="26"/>
      <c r="L15" s="26"/>
      <c r="M15" s="26"/>
      <c r="N15" s="26"/>
      <c r="O15" s="26"/>
      <c r="P15" s="21"/>
      <c r="Q15" s="26"/>
      <c r="R15" s="26"/>
      <c r="S15" s="26"/>
      <c r="T15" s="26"/>
      <c r="U15" s="25"/>
      <c r="V15" s="26"/>
      <c r="W15" s="26"/>
      <c r="X15" s="26"/>
      <c r="Y15" s="26"/>
      <c r="Z15" s="26"/>
      <c r="AA15" s="26"/>
      <c r="AB15" s="26"/>
      <c r="AC15" s="26"/>
      <c r="AD15" s="21"/>
      <c r="AE15" s="26"/>
      <c r="AF15" s="26"/>
      <c r="AI15" s="682"/>
      <c r="AJ15" s="682"/>
      <c r="AK15" s="682"/>
      <c r="AL15" s="682"/>
      <c r="AM15" s="682"/>
      <c r="AN15" s="682"/>
      <c r="AO15" s="682"/>
      <c r="AP15" s="682"/>
      <c r="AQ15" s="682"/>
      <c r="AR15" s="682"/>
      <c r="AS15" s="682"/>
      <c r="AT15" s="682"/>
      <c r="AU15" s="682"/>
      <c r="AV15" s="682"/>
      <c r="BH15" s="4"/>
      <c r="BI15" s="4"/>
      <c r="BJ15" s="4"/>
      <c r="CC15" s="4"/>
      <c r="CD15" s="4"/>
      <c r="CE15" s="4"/>
      <c r="CX15" s="4"/>
      <c r="CY15" s="4"/>
      <c r="CZ15" s="4"/>
      <c r="DS15" s="4"/>
      <c r="DT15" s="4"/>
      <c r="DU15" s="4"/>
      <c r="EN15" s="4"/>
      <c r="EO15" s="4"/>
      <c r="EP15" s="4"/>
      <c r="FI15" s="4"/>
      <c r="FJ15" s="4"/>
      <c r="FK15" s="4"/>
    </row>
    <row r="16" spans="1:167" s="2" customFormat="1">
      <c r="A16" s="5">
        <v>0.46875</v>
      </c>
      <c r="B16" s="25"/>
      <c r="C16" s="25"/>
      <c r="D16" s="25"/>
      <c r="E16" s="25"/>
      <c r="F16" s="25"/>
      <c r="G16" s="25"/>
      <c r="H16" s="25"/>
      <c r="I16" s="25"/>
      <c r="J16" s="25"/>
      <c r="K16" s="25"/>
      <c r="L16" s="25"/>
      <c r="M16" s="25"/>
      <c r="N16" s="25"/>
      <c r="O16" s="25"/>
      <c r="P16" s="19"/>
      <c r="Q16" s="25"/>
      <c r="R16" s="25"/>
      <c r="S16" s="25"/>
      <c r="T16" s="25"/>
      <c r="U16" s="25"/>
      <c r="V16" s="25"/>
      <c r="W16" s="25"/>
      <c r="X16" s="25"/>
      <c r="Y16" s="25"/>
      <c r="Z16" s="25"/>
      <c r="AA16" s="25"/>
      <c r="AB16" s="25"/>
      <c r="AC16" s="25"/>
      <c r="AD16" s="19"/>
      <c r="AE16" s="25"/>
      <c r="AF16" s="25"/>
      <c r="AI16" s="682"/>
      <c r="AJ16" s="682"/>
      <c r="AK16" s="682"/>
      <c r="AL16" s="682"/>
      <c r="AM16" s="682"/>
      <c r="AN16" s="682"/>
      <c r="AO16" s="682"/>
      <c r="AP16" s="682"/>
      <c r="AQ16" s="682"/>
      <c r="AR16" s="682"/>
      <c r="AS16" s="682"/>
      <c r="AT16" s="682"/>
      <c r="AU16" s="682"/>
      <c r="AV16" s="682"/>
      <c r="BH16" s="4"/>
      <c r="BI16" s="4"/>
      <c r="BJ16" s="4"/>
      <c r="CC16" s="4"/>
      <c r="CD16" s="4"/>
      <c r="CE16" s="4"/>
      <c r="CX16" s="4"/>
      <c r="CY16" s="4"/>
      <c r="CZ16" s="4"/>
      <c r="DS16" s="4"/>
      <c r="DT16" s="4"/>
      <c r="DU16" s="4"/>
      <c r="EN16" s="4"/>
      <c r="EO16" s="4"/>
      <c r="EP16" s="4"/>
      <c r="FI16" s="4"/>
      <c r="FJ16" s="4"/>
      <c r="FK16" s="4"/>
    </row>
    <row r="17" spans="1:167" s="2" customFormat="1">
      <c r="A17" s="5">
        <v>0.47916666666666702</v>
      </c>
      <c r="B17" s="25"/>
      <c r="C17" s="25"/>
      <c r="D17" s="25"/>
      <c r="E17" s="25"/>
      <c r="F17" s="25"/>
      <c r="G17" s="25"/>
      <c r="H17" s="25"/>
      <c r="I17" s="25"/>
      <c r="J17" s="25"/>
      <c r="K17" s="25"/>
      <c r="L17" s="128"/>
      <c r="M17" s="25"/>
      <c r="N17" s="25"/>
      <c r="O17" s="25"/>
      <c r="P17" s="19"/>
      <c r="Q17" s="25"/>
      <c r="R17" s="25"/>
      <c r="S17" s="25"/>
      <c r="T17" s="25"/>
      <c r="U17" s="25"/>
      <c r="V17" s="25"/>
      <c r="W17" s="25"/>
      <c r="X17" s="25"/>
      <c r="Y17" s="25"/>
      <c r="Z17" s="25"/>
      <c r="AA17" s="25"/>
      <c r="AB17" s="25"/>
      <c r="AC17" s="25"/>
      <c r="AD17" s="19"/>
      <c r="AE17" s="25"/>
      <c r="AF17" s="25"/>
      <c r="AI17" s="9"/>
      <c r="AJ17" s="9"/>
      <c r="AK17" s="9"/>
      <c r="AL17" s="9"/>
      <c r="AM17" s="9"/>
      <c r="AN17" s="9"/>
      <c r="AO17" s="9"/>
      <c r="AP17" s="9"/>
      <c r="AQ17" s="9"/>
      <c r="AR17" s="9"/>
      <c r="AS17" s="9"/>
      <c r="AT17" s="9"/>
      <c r="AU17" s="9"/>
      <c r="AV17" s="9"/>
      <c r="BH17" s="4"/>
      <c r="BI17" s="4"/>
      <c r="BJ17" s="4"/>
      <c r="CC17" s="4"/>
      <c r="CD17" s="4"/>
      <c r="CE17" s="4"/>
      <c r="CX17" s="4"/>
      <c r="CY17" s="4"/>
      <c r="CZ17" s="4"/>
      <c r="DS17" s="4"/>
      <c r="DT17" s="4"/>
      <c r="DU17" s="4"/>
      <c r="EN17" s="4"/>
      <c r="EO17" s="4"/>
      <c r="EP17" s="4"/>
      <c r="FI17" s="4"/>
      <c r="FJ17" s="4"/>
      <c r="FK17" s="4"/>
    </row>
    <row r="18" spans="1:167" s="2" customFormat="1">
      <c r="A18" s="5">
        <v>0.48958333333333298</v>
      </c>
      <c r="B18" s="25"/>
      <c r="C18" s="25"/>
      <c r="D18" s="25"/>
      <c r="E18" s="25"/>
      <c r="F18" s="25"/>
      <c r="G18" s="25"/>
      <c r="H18" s="25"/>
      <c r="I18" s="25"/>
      <c r="J18" s="25"/>
      <c r="K18" s="25"/>
      <c r="L18" s="25"/>
      <c r="M18" s="25"/>
      <c r="N18" s="25"/>
      <c r="O18" s="25"/>
      <c r="P18" s="19"/>
      <c r="Q18" s="25"/>
      <c r="R18" s="25"/>
      <c r="S18" s="25"/>
      <c r="T18" s="25"/>
      <c r="U18" s="25"/>
      <c r="V18" s="25"/>
      <c r="W18" s="25"/>
      <c r="X18" s="25"/>
      <c r="Y18" s="25"/>
      <c r="Z18" s="25"/>
      <c r="AA18" s="25"/>
      <c r="AB18" s="25"/>
      <c r="AC18" s="25"/>
      <c r="AD18" s="19"/>
      <c r="AE18" s="25"/>
      <c r="AF18" s="25"/>
      <c r="AI18" s="684" t="s">
        <v>115</v>
      </c>
      <c r="AJ18" s="684"/>
      <c r="AV18" s="9"/>
      <c r="BH18" s="4"/>
      <c r="BI18" s="4"/>
      <c r="BJ18" s="4"/>
      <c r="CC18" s="4"/>
      <c r="CD18" s="4"/>
      <c r="CE18" s="4"/>
      <c r="CX18" s="4"/>
      <c r="CY18" s="4"/>
      <c r="CZ18" s="4"/>
      <c r="DS18" s="4"/>
      <c r="DT18" s="4"/>
      <c r="DU18" s="4"/>
      <c r="EN18" s="4"/>
      <c r="EO18" s="4"/>
      <c r="EP18" s="4"/>
      <c r="FI18" s="4"/>
      <c r="FJ18" s="4"/>
      <c r="FK18" s="4"/>
    </row>
    <row r="19" spans="1:167" s="2" customFormat="1">
      <c r="A19" s="5">
        <v>0.5</v>
      </c>
      <c r="B19" s="25"/>
      <c r="C19" s="25"/>
      <c r="D19" s="25"/>
      <c r="E19" s="25"/>
      <c r="F19" s="25"/>
      <c r="G19" s="25"/>
      <c r="H19" s="25"/>
      <c r="I19" s="25"/>
      <c r="J19" s="25"/>
      <c r="K19" s="25"/>
      <c r="L19" s="25"/>
      <c r="M19" s="25"/>
      <c r="N19" s="25"/>
      <c r="O19" s="25"/>
      <c r="P19" s="19"/>
      <c r="Q19" s="25"/>
      <c r="R19" s="25"/>
      <c r="S19" s="25"/>
      <c r="T19" s="25"/>
      <c r="U19" s="25"/>
      <c r="V19" s="25"/>
      <c r="W19" s="25"/>
      <c r="X19" s="25"/>
      <c r="Y19" s="25"/>
      <c r="Z19" s="25"/>
      <c r="AA19" s="25"/>
      <c r="AB19" s="25"/>
      <c r="AC19" s="25"/>
      <c r="AD19" s="19"/>
      <c r="AE19" s="25"/>
      <c r="AF19" s="25"/>
      <c r="AV19" s="9"/>
      <c r="BH19" s="4"/>
      <c r="BI19" s="4"/>
      <c r="BJ19" s="4"/>
      <c r="CC19" s="4"/>
      <c r="CD19" s="4"/>
      <c r="CE19" s="4"/>
      <c r="CX19" s="4"/>
      <c r="CY19" s="4"/>
      <c r="CZ19" s="4"/>
      <c r="DS19" s="4"/>
      <c r="DT19" s="4"/>
      <c r="DU19" s="4"/>
      <c r="EN19" s="4"/>
      <c r="EO19" s="4"/>
      <c r="EP19" s="4"/>
      <c r="FI19" s="4"/>
      <c r="FJ19" s="4"/>
      <c r="FK19" s="4"/>
    </row>
    <row r="20" spans="1:167" s="2" customFormat="1">
      <c r="A20" s="5">
        <v>0.51041666666666696</v>
      </c>
      <c r="B20" s="25"/>
      <c r="C20" s="25"/>
      <c r="D20" s="25"/>
      <c r="E20" s="25"/>
      <c r="F20" s="25"/>
      <c r="G20" s="25"/>
      <c r="H20" s="25"/>
      <c r="I20" s="25"/>
      <c r="J20" s="25"/>
      <c r="K20" s="25"/>
      <c r="L20" s="25"/>
      <c r="M20" s="25"/>
      <c r="N20" s="25"/>
      <c r="O20" s="25"/>
      <c r="P20" s="19"/>
      <c r="Q20" s="25"/>
      <c r="R20" s="25"/>
      <c r="S20" s="25"/>
      <c r="T20" s="25"/>
      <c r="U20" s="25"/>
      <c r="V20" s="25"/>
      <c r="W20" s="25"/>
      <c r="X20" s="25"/>
      <c r="Y20" s="25"/>
      <c r="Z20" s="25"/>
      <c r="AA20" s="25"/>
      <c r="AB20" s="25"/>
      <c r="AC20" s="25"/>
      <c r="AD20" s="19"/>
      <c r="AE20" s="25"/>
      <c r="AF20" s="25"/>
      <c r="AI20" s="6"/>
      <c r="AJ20" s="7"/>
      <c r="AK20" s="679" t="s">
        <v>0</v>
      </c>
      <c r="AL20" s="679"/>
      <c r="AM20" s="679"/>
      <c r="AN20" s="679"/>
      <c r="AO20" s="9"/>
      <c r="AP20" s="8"/>
      <c r="AQ20" s="7"/>
      <c r="AR20" s="679" t="s">
        <v>1</v>
      </c>
      <c r="AS20" s="679"/>
      <c r="AT20" s="679"/>
      <c r="AU20" s="679"/>
      <c r="BH20" s="4"/>
      <c r="BI20" s="4"/>
      <c r="BJ20" s="4"/>
      <c r="CC20" s="4"/>
      <c r="CD20" s="4"/>
      <c r="CE20" s="4"/>
      <c r="CX20" s="4"/>
      <c r="CY20" s="4"/>
      <c r="CZ20" s="4"/>
      <c r="DS20" s="4"/>
      <c r="DT20" s="4"/>
      <c r="DU20" s="4"/>
      <c r="EN20" s="4"/>
      <c r="EO20" s="4"/>
      <c r="EP20" s="4"/>
      <c r="FI20" s="4"/>
      <c r="FJ20" s="4"/>
      <c r="FK20" s="4"/>
    </row>
    <row r="21" spans="1:167" s="2" customFormat="1">
      <c r="A21" s="5">
        <v>0.52083333333333304</v>
      </c>
      <c r="B21" s="25"/>
      <c r="C21" s="25"/>
      <c r="D21" s="25"/>
      <c r="E21" s="25"/>
      <c r="F21" s="25"/>
      <c r="G21" s="25"/>
      <c r="H21" s="25"/>
      <c r="I21" s="25"/>
      <c r="J21" s="25"/>
      <c r="K21" s="25"/>
      <c r="L21" s="25"/>
      <c r="M21" s="25"/>
      <c r="N21" s="25"/>
      <c r="O21" s="25"/>
      <c r="P21" s="19"/>
      <c r="Q21" s="25"/>
      <c r="R21" s="25"/>
      <c r="S21" s="25"/>
      <c r="T21" s="25"/>
      <c r="U21" s="25"/>
      <c r="V21" s="25"/>
      <c r="W21" s="25"/>
      <c r="X21" s="25"/>
      <c r="Y21" s="25"/>
      <c r="Z21" s="25"/>
      <c r="AA21" s="25"/>
      <c r="AB21" s="25"/>
      <c r="AC21" s="25"/>
      <c r="AD21" s="19"/>
      <c r="AE21" s="25"/>
      <c r="AF21" s="25"/>
      <c r="AI21" s="9"/>
      <c r="AJ21" s="9"/>
      <c r="AK21" s="9"/>
      <c r="AL21" s="9"/>
      <c r="AM21" s="9"/>
      <c r="AN21" s="9"/>
      <c r="AO21" s="9"/>
      <c r="AP21" s="9"/>
      <c r="AQ21" s="9"/>
      <c r="AR21" s="9"/>
      <c r="AS21" s="9"/>
      <c r="AT21" s="9"/>
      <c r="AU21" s="9"/>
      <c r="AV21" s="9"/>
      <c r="BH21" s="4"/>
      <c r="BI21" s="4"/>
      <c r="BJ21" s="4"/>
      <c r="CC21" s="4"/>
      <c r="CD21" s="4"/>
      <c r="CE21" s="4"/>
      <c r="CX21" s="4"/>
      <c r="CY21" s="4"/>
      <c r="CZ21" s="4"/>
      <c r="DS21" s="4"/>
      <c r="DT21" s="4"/>
      <c r="DU21" s="4"/>
      <c r="EN21" s="4"/>
      <c r="EO21" s="4"/>
      <c r="EP21" s="4"/>
      <c r="FI21" s="4"/>
      <c r="FJ21" s="4"/>
      <c r="FK21" s="4"/>
    </row>
    <row r="22" spans="1:167" s="2" customFormat="1">
      <c r="A22" s="5">
        <v>0.53125</v>
      </c>
      <c r="B22" s="25"/>
      <c r="C22" s="25"/>
      <c r="D22" s="25"/>
      <c r="E22" s="25"/>
      <c r="F22" s="25"/>
      <c r="G22" s="25"/>
      <c r="H22" s="25"/>
      <c r="I22" s="25"/>
      <c r="J22" s="25"/>
      <c r="K22" s="25"/>
      <c r="L22" s="25"/>
      <c r="M22" s="25"/>
      <c r="N22" s="25"/>
      <c r="O22" s="25"/>
      <c r="P22" s="19"/>
      <c r="Q22" s="25"/>
      <c r="R22" s="25"/>
      <c r="S22" s="25"/>
      <c r="T22" s="25"/>
      <c r="U22" s="25"/>
      <c r="V22" s="25"/>
      <c r="W22" s="25"/>
      <c r="X22" s="25"/>
      <c r="Y22" s="25"/>
      <c r="Z22" s="25"/>
      <c r="AA22" s="25"/>
      <c r="AB22" s="25"/>
      <c r="AC22" s="25"/>
      <c r="AD22" s="19"/>
      <c r="AE22" s="25"/>
      <c r="AF22" s="25"/>
      <c r="AV22" s="9"/>
      <c r="BH22" s="4"/>
      <c r="BI22" s="4"/>
      <c r="BJ22" s="4"/>
      <c r="CC22" s="4"/>
      <c r="CD22" s="4"/>
      <c r="CE22" s="4"/>
      <c r="CX22" s="4"/>
      <c r="CY22" s="4"/>
      <c r="CZ22" s="4"/>
      <c r="DS22" s="4"/>
      <c r="DT22" s="4"/>
      <c r="DU22" s="4"/>
      <c r="EN22" s="4"/>
      <c r="EO22" s="4"/>
      <c r="EP22" s="4"/>
      <c r="FI22" s="4"/>
      <c r="FJ22" s="4"/>
      <c r="FK22" s="4"/>
    </row>
    <row r="23" spans="1:167" s="2" customFormat="1">
      <c r="A23" s="5">
        <v>0.54166666666666696</v>
      </c>
      <c r="B23" s="25"/>
      <c r="C23" s="25"/>
      <c r="D23" s="25"/>
      <c r="E23" s="25"/>
      <c r="F23" s="25"/>
      <c r="G23" s="25"/>
      <c r="H23" s="25"/>
      <c r="I23" s="25"/>
      <c r="J23" s="25"/>
      <c r="K23" s="25"/>
      <c r="L23" s="25"/>
      <c r="M23" s="25"/>
      <c r="N23" s="25"/>
      <c r="O23" s="25"/>
      <c r="P23" s="19"/>
      <c r="Q23" s="25"/>
      <c r="R23" s="25"/>
      <c r="S23" s="25"/>
      <c r="T23" s="25"/>
      <c r="U23" s="25"/>
      <c r="V23" s="25"/>
      <c r="W23" s="25"/>
      <c r="X23" s="25"/>
      <c r="Y23" s="25"/>
      <c r="Z23" s="25"/>
      <c r="AA23" s="25"/>
      <c r="AB23" s="25"/>
      <c r="AC23" s="25"/>
      <c r="AD23" s="19"/>
      <c r="AE23" s="25"/>
      <c r="AF23" s="25"/>
      <c r="AI23" s="9"/>
      <c r="AJ23" s="9"/>
      <c r="AK23" s="9"/>
      <c r="AL23" s="9"/>
      <c r="AM23" s="9"/>
      <c r="AN23" s="9"/>
      <c r="AO23" s="9"/>
      <c r="AP23" s="9"/>
      <c r="AQ23" s="9"/>
      <c r="AR23" s="9"/>
      <c r="AS23" s="9"/>
      <c r="AT23" s="9"/>
      <c r="AU23" s="9"/>
      <c r="AV23" s="9"/>
      <c r="BH23" s="4"/>
      <c r="BI23" s="4"/>
      <c r="BJ23" s="4"/>
      <c r="CC23" s="4"/>
      <c r="CD23" s="4"/>
      <c r="CE23" s="4"/>
      <c r="CX23" s="4"/>
      <c r="CY23" s="4"/>
      <c r="CZ23" s="4"/>
      <c r="DS23" s="4"/>
      <c r="DT23" s="4"/>
      <c r="DU23" s="4"/>
      <c r="EN23" s="4"/>
      <c r="EO23" s="4"/>
      <c r="EP23" s="4"/>
      <c r="FI23" s="4"/>
      <c r="FJ23" s="4"/>
      <c r="FK23" s="4"/>
    </row>
    <row r="24" spans="1:167" s="2" customFormat="1">
      <c r="A24" s="5">
        <v>0.55208333333333304</v>
      </c>
      <c r="B24" s="25"/>
      <c r="C24" s="25"/>
      <c r="D24" s="25"/>
      <c r="E24" s="25"/>
      <c r="F24" s="25"/>
      <c r="G24" s="25"/>
      <c r="H24" s="25"/>
      <c r="I24" s="25"/>
      <c r="J24" s="25"/>
      <c r="K24" s="25"/>
      <c r="L24" s="25"/>
      <c r="M24" s="25"/>
      <c r="N24" s="25"/>
      <c r="O24" s="25"/>
      <c r="P24" s="19"/>
      <c r="Q24" s="25"/>
      <c r="R24" s="25"/>
      <c r="S24" s="25"/>
      <c r="T24" s="25"/>
      <c r="U24" s="25"/>
      <c r="V24" s="25"/>
      <c r="W24" s="25"/>
      <c r="X24" s="25"/>
      <c r="Y24" s="25"/>
      <c r="Z24" s="25"/>
      <c r="AA24" s="25"/>
      <c r="AB24" s="25"/>
      <c r="AC24" s="25"/>
      <c r="AD24" s="19"/>
      <c r="AE24" s="25"/>
      <c r="AF24" s="25"/>
      <c r="AI24" s="683"/>
      <c r="AJ24" s="683"/>
      <c r="BH24" s="4"/>
      <c r="BI24" s="4"/>
      <c r="BJ24" s="4"/>
      <c r="CC24" s="4"/>
      <c r="CD24" s="4"/>
      <c r="CE24" s="4"/>
      <c r="CX24" s="4"/>
      <c r="CY24" s="4"/>
      <c r="CZ24" s="4"/>
      <c r="DS24" s="4"/>
      <c r="DT24" s="4"/>
      <c r="DU24" s="4"/>
      <c r="EN24" s="4"/>
      <c r="EO24" s="4"/>
      <c r="EP24" s="4"/>
      <c r="FI24" s="4"/>
      <c r="FJ24" s="4"/>
      <c r="FK24" s="4"/>
    </row>
    <row r="25" spans="1:167" s="2" customFormat="1">
      <c r="A25" s="5">
        <v>0.5625</v>
      </c>
      <c r="B25" s="25"/>
      <c r="C25" s="25"/>
      <c r="D25" s="25"/>
      <c r="E25" s="25"/>
      <c r="F25" s="25"/>
      <c r="G25" s="25"/>
      <c r="H25" s="25"/>
      <c r="I25" s="25"/>
      <c r="J25" s="25"/>
      <c r="K25" s="18"/>
      <c r="L25" s="18"/>
      <c r="M25" s="25"/>
      <c r="N25" s="25"/>
      <c r="O25" s="25"/>
      <c r="P25" s="19"/>
      <c r="Q25" s="25"/>
      <c r="R25" s="25"/>
      <c r="S25" s="25"/>
      <c r="T25" s="25"/>
      <c r="U25" s="25"/>
      <c r="V25" s="25"/>
      <c r="W25" s="25"/>
      <c r="X25" s="25"/>
      <c r="Y25" s="25"/>
      <c r="Z25" s="33"/>
      <c r="AA25" s="25"/>
      <c r="AB25" s="25"/>
      <c r="AC25" s="25"/>
      <c r="AD25" s="19"/>
      <c r="AE25" s="25"/>
      <c r="AF25" s="25"/>
      <c r="AK25" s="137" t="str">
        <f>HYPERLINK("\\risintra-dept\DEPT\AFA\CAL\3000_GAL\3400_ESQUADRILHAS\3490_COMUM\MAPA_GM\GW","Arquivo de Documentos")</f>
        <v>Arquivo de Documentos</v>
      </c>
      <c r="AM25" s="4"/>
      <c r="AN25" s="4"/>
      <c r="AO25" s="4"/>
      <c r="BH25" s="4"/>
      <c r="BI25" s="4"/>
      <c r="BJ25" s="4"/>
      <c r="CC25" s="4"/>
      <c r="CD25" s="4"/>
      <c r="CE25" s="4"/>
      <c r="CX25" s="4"/>
      <c r="CY25" s="4"/>
      <c r="CZ25" s="4"/>
      <c r="DS25" s="4"/>
      <c r="DT25" s="4"/>
      <c r="DU25" s="4"/>
      <c r="EN25" s="4"/>
      <c r="EO25" s="4"/>
      <c r="EP25" s="4"/>
      <c r="FI25" s="4"/>
      <c r="FJ25" s="4"/>
      <c r="FK25" s="4"/>
    </row>
    <row r="26" spans="1:167" s="2" customFormat="1">
      <c r="A26" s="5">
        <v>0.57291666666666696</v>
      </c>
      <c r="B26" s="25"/>
      <c r="C26" s="25"/>
      <c r="D26" s="25"/>
      <c r="E26" s="25"/>
      <c r="F26" s="25"/>
      <c r="G26" s="25"/>
      <c r="H26" s="25"/>
      <c r="I26" s="25"/>
      <c r="J26" s="25"/>
      <c r="K26" s="18"/>
      <c r="L26" s="18"/>
      <c r="M26" s="25"/>
      <c r="N26" s="25"/>
      <c r="O26" s="25"/>
      <c r="P26" s="19"/>
      <c r="Q26" s="25"/>
      <c r="R26" s="25"/>
      <c r="S26" s="25"/>
      <c r="T26" s="25"/>
      <c r="U26" s="29">
        <v>1</v>
      </c>
      <c r="V26" s="25"/>
      <c r="W26" s="25"/>
      <c r="X26" s="25"/>
      <c r="Y26" s="25"/>
      <c r="Z26" s="25"/>
      <c r="AA26" s="25"/>
      <c r="AB26" s="25"/>
      <c r="AC26" s="25"/>
      <c r="AD26" s="19"/>
      <c r="AE26" s="25"/>
      <c r="AF26" s="25"/>
      <c r="AI26" s="7"/>
      <c r="AK26" s="7"/>
      <c r="AL26" s="9"/>
      <c r="AM26" s="7"/>
      <c r="AN26" s="9"/>
      <c r="AO26" s="7"/>
      <c r="AP26" s="9"/>
      <c r="AQ26" s="7"/>
      <c r="AR26" s="9"/>
      <c r="AS26" s="7"/>
      <c r="BH26" s="4"/>
      <c r="BI26" s="4"/>
      <c r="BJ26" s="4"/>
      <c r="CC26" s="4"/>
      <c r="CD26" s="4"/>
      <c r="CE26" s="4"/>
      <c r="CX26" s="4"/>
      <c r="CY26" s="4"/>
      <c r="CZ26" s="4"/>
      <c r="DS26" s="4"/>
      <c r="DT26" s="4"/>
      <c r="DU26" s="4"/>
      <c r="EN26" s="4"/>
      <c r="EO26" s="4"/>
      <c r="EP26" s="4"/>
      <c r="FI26" s="4"/>
      <c r="FJ26" s="4"/>
      <c r="FK26" s="4"/>
    </row>
    <row r="27" spans="1:167" s="2" customFormat="1">
      <c r="A27" s="5">
        <v>0.58333333333333304</v>
      </c>
      <c r="B27" s="25"/>
      <c r="C27" s="25"/>
      <c r="D27" s="25"/>
      <c r="E27" s="25"/>
      <c r="F27" s="25"/>
      <c r="G27" s="25"/>
      <c r="H27" s="25"/>
      <c r="I27" s="25"/>
      <c r="J27" s="25"/>
      <c r="K27" s="18"/>
      <c r="L27" s="18"/>
      <c r="M27" s="28">
        <v>8</v>
      </c>
      <c r="N27" s="25"/>
      <c r="O27" s="25"/>
      <c r="P27" s="19"/>
      <c r="Q27" s="25"/>
      <c r="R27" s="25"/>
      <c r="S27" s="25"/>
      <c r="T27" s="28">
        <v>1</v>
      </c>
      <c r="U27" s="25"/>
      <c r="V27" s="25"/>
      <c r="W27" s="25"/>
      <c r="X27" s="25"/>
      <c r="Y27" s="25"/>
      <c r="Z27" s="25"/>
      <c r="AA27" s="28">
        <v>1</v>
      </c>
      <c r="AB27" s="25"/>
      <c r="AC27" s="25"/>
      <c r="AD27" s="19"/>
      <c r="AE27" s="25"/>
      <c r="AF27" s="25"/>
      <c r="AM27" s="4"/>
      <c r="AN27" s="4"/>
      <c r="AO27" s="4"/>
      <c r="BH27" s="4"/>
      <c r="BI27" s="4"/>
      <c r="BJ27" s="4"/>
      <c r="CC27" s="4"/>
      <c r="CD27" s="4"/>
      <c r="CE27" s="4"/>
      <c r="CX27" s="4"/>
      <c r="CY27" s="4"/>
      <c r="CZ27" s="4"/>
      <c r="DS27" s="4"/>
      <c r="DT27" s="4"/>
      <c r="DU27" s="4"/>
      <c r="EN27" s="4"/>
      <c r="EO27" s="4"/>
      <c r="EP27" s="4"/>
      <c r="FI27" s="4"/>
      <c r="FJ27" s="4"/>
      <c r="FK27" s="4"/>
    </row>
    <row r="28" spans="1:167" s="2" customFormat="1">
      <c r="A28" s="5">
        <v>0.59375</v>
      </c>
      <c r="B28" s="25"/>
      <c r="C28" s="25"/>
      <c r="D28" s="25"/>
      <c r="E28" s="25"/>
      <c r="F28" s="25"/>
      <c r="G28" s="25"/>
      <c r="H28" s="25"/>
      <c r="I28" s="25"/>
      <c r="J28" s="25"/>
      <c r="K28" s="18"/>
      <c r="L28" s="18"/>
      <c r="M28" s="25"/>
      <c r="N28" s="25"/>
      <c r="O28" s="25"/>
      <c r="P28" s="19"/>
      <c r="Q28" s="25"/>
      <c r="R28" s="25"/>
      <c r="S28" s="25"/>
      <c r="T28" s="25"/>
      <c r="U28" s="25"/>
      <c r="V28" s="25"/>
      <c r="W28" s="25"/>
      <c r="X28" s="25"/>
      <c r="Y28" s="25"/>
      <c r="Z28" s="25"/>
      <c r="AA28" s="25"/>
      <c r="AB28" s="25"/>
      <c r="AC28" s="25"/>
      <c r="AD28" s="19"/>
      <c r="AE28" s="25"/>
      <c r="AF28" s="25"/>
      <c r="AM28" s="4"/>
      <c r="AN28" s="4"/>
      <c r="AO28" s="4"/>
      <c r="BH28" s="4"/>
      <c r="BI28" s="4"/>
      <c r="BJ28" s="4"/>
      <c r="CC28" s="4"/>
      <c r="CD28" s="4"/>
      <c r="CE28" s="4"/>
      <c r="CX28" s="4"/>
      <c r="CY28" s="4"/>
      <c r="CZ28" s="4"/>
      <c r="DS28" s="4"/>
      <c r="DT28" s="4"/>
      <c r="DU28" s="4"/>
      <c r="EN28" s="4"/>
      <c r="EO28" s="4"/>
      <c r="EP28" s="4"/>
      <c r="FI28" s="4"/>
      <c r="FJ28" s="4"/>
      <c r="FK28" s="4"/>
    </row>
    <row r="29" spans="1:167" s="2" customFormat="1">
      <c r="A29" s="5">
        <v>0.60416666666666696</v>
      </c>
      <c r="B29" s="25"/>
      <c r="C29" s="25"/>
      <c r="D29" s="25"/>
      <c r="E29" s="25"/>
      <c r="F29" s="25"/>
      <c r="G29" s="25"/>
      <c r="H29" s="25"/>
      <c r="I29" s="25"/>
      <c r="J29" s="25"/>
      <c r="K29" s="25"/>
      <c r="L29" s="25"/>
      <c r="M29" s="25"/>
      <c r="N29" s="25"/>
      <c r="O29" s="25"/>
      <c r="P29" s="19"/>
      <c r="Q29" s="25"/>
      <c r="R29" s="25"/>
      <c r="S29" s="25"/>
      <c r="T29" s="25"/>
      <c r="U29" s="25"/>
      <c r="V29" s="25"/>
      <c r="W29" s="25"/>
      <c r="X29" s="25"/>
      <c r="Y29" s="25"/>
      <c r="Z29" s="25"/>
      <c r="AA29" s="25"/>
      <c r="AB29" s="25"/>
      <c r="AC29" s="25"/>
      <c r="AD29" s="19"/>
      <c r="AE29" s="25"/>
      <c r="AF29" s="25"/>
      <c r="AM29" s="4"/>
      <c r="AN29" s="4"/>
      <c r="AO29" s="4"/>
      <c r="BH29" s="4"/>
      <c r="BI29" s="4"/>
      <c r="BJ29" s="4"/>
      <c r="CC29" s="4"/>
      <c r="CD29" s="4"/>
      <c r="CE29" s="4"/>
      <c r="CX29" s="4"/>
      <c r="CY29" s="4"/>
      <c r="CZ29" s="4"/>
      <c r="DS29" s="4"/>
      <c r="DT29" s="4"/>
      <c r="DU29" s="4"/>
      <c r="EN29" s="4"/>
      <c r="EO29" s="4"/>
      <c r="EP29" s="4"/>
      <c r="FI29" s="4"/>
      <c r="FJ29" s="4"/>
      <c r="FK29" s="4"/>
    </row>
    <row r="30" spans="1:167" s="2" customFormat="1">
      <c r="A30" s="5">
        <v>0.61458333333333304</v>
      </c>
      <c r="B30" s="25"/>
      <c r="C30" s="25"/>
      <c r="D30" s="25"/>
      <c r="E30" s="25"/>
      <c r="F30" s="25"/>
      <c r="G30" s="25"/>
      <c r="H30" s="25"/>
      <c r="I30" s="25"/>
      <c r="J30" s="25"/>
      <c r="K30" s="25"/>
      <c r="L30" s="25"/>
      <c r="M30" s="25"/>
      <c r="N30" s="25"/>
      <c r="O30" s="25"/>
      <c r="P30" s="19"/>
      <c r="Q30" s="25"/>
      <c r="R30" s="25"/>
      <c r="S30" s="25"/>
      <c r="T30" s="25"/>
      <c r="U30" s="25"/>
      <c r="V30" s="25"/>
      <c r="W30" s="25"/>
      <c r="X30" s="25"/>
      <c r="Y30" s="25"/>
      <c r="Z30" s="25"/>
      <c r="AA30" s="25"/>
      <c r="AB30" s="25"/>
      <c r="AC30" s="25"/>
      <c r="AD30" s="19"/>
      <c r="AE30" s="25"/>
      <c r="AF30" s="25"/>
      <c r="BH30" s="4"/>
      <c r="BI30" s="4"/>
      <c r="BJ30" s="4"/>
      <c r="CC30" s="4"/>
      <c r="CD30" s="4"/>
      <c r="CE30" s="4"/>
      <c r="CX30" s="4"/>
      <c r="CY30" s="4"/>
      <c r="CZ30" s="4"/>
      <c r="DS30" s="4"/>
      <c r="DT30" s="4"/>
      <c r="DU30" s="4"/>
      <c r="EN30" s="4"/>
      <c r="EO30" s="4"/>
      <c r="EP30" s="4"/>
      <c r="FI30" s="4"/>
      <c r="FJ30" s="4"/>
      <c r="FK30" s="4"/>
    </row>
    <row r="31" spans="1:167" s="2" customFormat="1">
      <c r="A31" s="5">
        <v>0.625</v>
      </c>
      <c r="B31" s="25"/>
      <c r="C31" s="25"/>
      <c r="D31" s="25"/>
      <c r="E31" s="25"/>
      <c r="F31" s="25"/>
      <c r="G31" s="25"/>
      <c r="H31" s="25"/>
      <c r="I31" s="25"/>
      <c r="J31" s="25"/>
      <c r="K31" s="25"/>
      <c r="L31" s="25"/>
      <c r="M31" s="25"/>
      <c r="N31" s="25"/>
      <c r="O31" s="25"/>
      <c r="P31" s="19"/>
      <c r="Q31" s="25"/>
      <c r="R31" s="25"/>
      <c r="S31" s="25"/>
      <c r="T31" s="25"/>
      <c r="U31" s="25"/>
      <c r="V31" s="25"/>
      <c r="W31" s="25"/>
      <c r="X31" s="25"/>
      <c r="Y31" s="25"/>
      <c r="Z31" s="25"/>
      <c r="AA31" s="25"/>
      <c r="AB31" s="25"/>
      <c r="AC31" s="25"/>
      <c r="AD31" s="19"/>
      <c r="AE31" s="25"/>
      <c r="AF31" s="25"/>
      <c r="AM31" s="4"/>
      <c r="AN31" s="4"/>
      <c r="AO31" s="4"/>
      <c r="BH31" s="4"/>
      <c r="BI31" s="4"/>
      <c r="BJ31" s="4"/>
      <c r="CC31" s="4"/>
      <c r="CD31" s="4"/>
      <c r="CE31" s="4"/>
      <c r="CX31" s="4"/>
      <c r="CY31" s="4"/>
      <c r="CZ31" s="4"/>
      <c r="DS31" s="4"/>
      <c r="DT31" s="4"/>
      <c r="DU31" s="4"/>
      <c r="EN31" s="4"/>
      <c r="EO31" s="4"/>
      <c r="EP31" s="4"/>
      <c r="FI31" s="4"/>
      <c r="FJ31" s="4"/>
      <c r="FK31" s="4"/>
    </row>
    <row r="32" spans="1:167" s="2" customFormat="1">
      <c r="A32" s="5">
        <v>0.63541666666666696</v>
      </c>
      <c r="B32" s="25"/>
      <c r="C32" s="25"/>
      <c r="D32" s="25"/>
      <c r="E32" s="25"/>
      <c r="F32" s="25"/>
      <c r="G32" s="25"/>
      <c r="H32" s="25"/>
      <c r="I32" s="25"/>
      <c r="J32" s="25"/>
      <c r="K32" s="25"/>
      <c r="L32" s="25"/>
      <c r="M32" s="25"/>
      <c r="N32" s="25"/>
      <c r="O32" s="25"/>
      <c r="P32" s="19"/>
      <c r="Q32" s="25"/>
      <c r="R32" s="25"/>
      <c r="S32" s="25"/>
      <c r="T32" s="25"/>
      <c r="U32" s="25"/>
      <c r="V32" s="25"/>
      <c r="W32" s="25"/>
      <c r="X32" s="25"/>
      <c r="Y32" s="25"/>
      <c r="Z32" s="25"/>
      <c r="AA32" s="25"/>
      <c r="AB32" s="25"/>
      <c r="AC32" s="25"/>
      <c r="AD32" s="19"/>
      <c r="AE32" s="25"/>
      <c r="AF32" s="25"/>
      <c r="AM32" s="4"/>
      <c r="AN32" s="4"/>
      <c r="AO32" s="4"/>
      <c r="BH32" s="4"/>
      <c r="BI32" s="4"/>
      <c r="BJ32" s="4"/>
      <c r="CC32" s="4"/>
      <c r="CD32" s="4"/>
      <c r="CE32" s="4"/>
      <c r="CX32" s="4"/>
      <c r="CY32" s="4"/>
      <c r="CZ32" s="4"/>
      <c r="DS32" s="4"/>
      <c r="DT32" s="4"/>
      <c r="DU32" s="4"/>
      <c r="EN32" s="4"/>
      <c r="EO32" s="4"/>
      <c r="EP32" s="4"/>
      <c r="FI32" s="4"/>
      <c r="FJ32" s="4"/>
      <c r="FK32" s="4"/>
    </row>
    <row r="33" spans="1:167" s="2" customFormat="1">
      <c r="A33" s="5">
        <v>0.64583333333333404</v>
      </c>
      <c r="B33" s="25"/>
      <c r="C33" s="25"/>
      <c r="D33" s="25"/>
      <c r="E33" s="25"/>
      <c r="F33" s="25"/>
      <c r="G33" s="25"/>
      <c r="H33" s="25"/>
      <c r="I33" s="25"/>
      <c r="J33" s="25"/>
      <c r="K33" s="25"/>
      <c r="L33" s="25"/>
      <c r="M33" s="25"/>
      <c r="N33" s="25"/>
      <c r="O33" s="25"/>
      <c r="P33" s="19"/>
      <c r="Q33" s="25"/>
      <c r="R33" s="25"/>
      <c r="S33" s="25"/>
      <c r="T33" s="25"/>
      <c r="U33" s="25"/>
      <c r="V33" s="25"/>
      <c r="W33" s="25"/>
      <c r="X33" s="25"/>
      <c r="Y33" s="25"/>
      <c r="Z33" s="25"/>
      <c r="AA33" s="25"/>
      <c r="AB33" s="25"/>
      <c r="AC33" s="25"/>
      <c r="AD33" s="19"/>
      <c r="AE33" s="25"/>
      <c r="AF33" s="25"/>
      <c r="AM33" s="4"/>
      <c r="AN33" s="4"/>
      <c r="AO33" s="4"/>
      <c r="BH33" s="4"/>
      <c r="BI33" s="4"/>
      <c r="BJ33" s="4"/>
      <c r="CC33" s="4"/>
      <c r="CD33" s="4"/>
      <c r="CE33" s="4"/>
      <c r="CX33" s="4"/>
      <c r="CY33" s="4"/>
      <c r="CZ33" s="4"/>
      <c r="DS33" s="4"/>
      <c r="DT33" s="4"/>
      <c r="DU33" s="4"/>
      <c r="EN33" s="4"/>
      <c r="EO33" s="4"/>
      <c r="EP33" s="4"/>
      <c r="FI33" s="4"/>
      <c r="FJ33" s="4"/>
      <c r="FK33" s="4"/>
    </row>
    <row r="34" spans="1:167" s="2" customFormat="1">
      <c r="A34" s="5">
        <v>0.65625</v>
      </c>
      <c r="B34" s="25"/>
      <c r="C34" s="25"/>
      <c r="D34" s="25"/>
      <c r="E34" s="25"/>
      <c r="F34" s="25"/>
      <c r="G34" s="25"/>
      <c r="H34" s="25"/>
      <c r="I34" s="25"/>
      <c r="J34" s="25"/>
      <c r="K34" s="25"/>
      <c r="L34" s="25"/>
      <c r="M34" s="25"/>
      <c r="N34" s="25"/>
      <c r="O34" s="25"/>
      <c r="P34" s="19"/>
      <c r="Q34" s="25"/>
      <c r="R34" s="25"/>
      <c r="S34" s="25"/>
      <c r="T34" s="25"/>
      <c r="U34" s="25"/>
      <c r="V34" s="25"/>
      <c r="W34" s="25"/>
      <c r="X34" s="25"/>
      <c r="Y34" s="25"/>
      <c r="Z34" s="25"/>
      <c r="AA34" s="25"/>
      <c r="AB34" s="25"/>
      <c r="AC34" s="25"/>
      <c r="AD34" s="19"/>
      <c r="AE34" s="25"/>
      <c r="AF34" s="25"/>
      <c r="AM34" s="4"/>
      <c r="AN34" s="4"/>
      <c r="AO34" s="4"/>
      <c r="BH34" s="4"/>
      <c r="BI34" s="4"/>
      <c r="BJ34" s="4"/>
      <c r="CC34" s="4"/>
      <c r="CD34" s="4"/>
      <c r="CE34" s="4"/>
      <c r="CX34" s="4"/>
      <c r="CY34" s="4"/>
      <c r="CZ34" s="4"/>
      <c r="DS34" s="4"/>
      <c r="DT34" s="4"/>
      <c r="DU34" s="4"/>
      <c r="EN34" s="4"/>
      <c r="EO34" s="4"/>
      <c r="EP34" s="4"/>
      <c r="FI34" s="4"/>
      <c r="FJ34" s="4"/>
      <c r="FK34" s="4"/>
    </row>
    <row r="35" spans="1:167" s="2" customFormat="1">
      <c r="A35" s="5">
        <v>0.66666666666666696</v>
      </c>
      <c r="B35" s="25"/>
      <c r="C35" s="25"/>
      <c r="D35" s="25"/>
      <c r="E35" s="25"/>
      <c r="F35" s="25"/>
      <c r="G35" s="25"/>
      <c r="H35" s="25"/>
      <c r="I35" s="25"/>
      <c r="J35" s="25"/>
      <c r="K35" s="25"/>
      <c r="L35" s="25"/>
      <c r="M35" s="25"/>
      <c r="N35" s="25"/>
      <c r="O35" s="25"/>
      <c r="P35" s="19"/>
      <c r="Q35" s="25"/>
      <c r="R35" s="25"/>
      <c r="S35" s="25"/>
      <c r="T35" s="25"/>
      <c r="U35" s="25"/>
      <c r="V35" s="25"/>
      <c r="W35" s="25"/>
      <c r="X35" s="25"/>
      <c r="Y35" s="25"/>
      <c r="Z35" s="25"/>
      <c r="AA35" s="25"/>
      <c r="AB35" s="25"/>
      <c r="AC35" s="25"/>
      <c r="AD35" s="19"/>
      <c r="AE35" s="25"/>
      <c r="AF35" s="25"/>
      <c r="AM35" s="4"/>
      <c r="AN35" s="4"/>
      <c r="AO35" s="4"/>
      <c r="BH35" s="4"/>
      <c r="BI35" s="4"/>
      <c r="BJ35" s="4"/>
      <c r="CC35" s="4"/>
      <c r="CD35" s="4"/>
      <c r="CE35" s="4"/>
      <c r="CX35" s="4"/>
      <c r="CY35" s="4"/>
      <c r="CZ35" s="4"/>
      <c r="DS35" s="4"/>
      <c r="DT35" s="4"/>
      <c r="DU35" s="4"/>
      <c r="EN35" s="4"/>
      <c r="EO35" s="4"/>
      <c r="EP35" s="4"/>
      <c r="FI35" s="4"/>
      <c r="FJ35" s="4"/>
      <c r="FK35" s="4"/>
    </row>
    <row r="36" spans="1:167" s="2" customFormat="1">
      <c r="A36" s="5">
        <v>0.67708333333333404</v>
      </c>
      <c r="B36" s="25"/>
      <c r="C36" s="25"/>
      <c r="D36" s="25"/>
      <c r="E36" s="25"/>
      <c r="F36" s="25"/>
      <c r="G36" s="25"/>
      <c r="H36" s="25"/>
      <c r="I36" s="25"/>
      <c r="J36" s="25"/>
      <c r="K36" s="25"/>
      <c r="L36" s="25"/>
      <c r="M36" s="25"/>
      <c r="N36" s="25"/>
      <c r="O36" s="25"/>
      <c r="P36" s="19"/>
      <c r="Q36" s="25"/>
      <c r="R36" s="25"/>
      <c r="S36" s="25"/>
      <c r="T36" s="25"/>
      <c r="U36" s="25"/>
      <c r="V36" s="25"/>
      <c r="W36" s="25"/>
      <c r="X36" s="25"/>
      <c r="Y36" s="25"/>
      <c r="Z36" s="25"/>
      <c r="AA36" s="25"/>
      <c r="AB36" s="25"/>
      <c r="AC36" s="25"/>
      <c r="AD36" s="19"/>
      <c r="AE36" s="25"/>
      <c r="AF36" s="25"/>
      <c r="AM36" s="4"/>
      <c r="AN36" s="4"/>
      <c r="AO36" s="4"/>
      <c r="BH36" s="4"/>
      <c r="BI36" s="4"/>
      <c r="BJ36" s="4"/>
      <c r="CC36" s="4"/>
      <c r="CD36" s="4"/>
      <c r="CE36" s="4"/>
      <c r="CX36" s="4"/>
      <c r="CY36" s="4"/>
      <c r="CZ36" s="4"/>
      <c r="DS36" s="4"/>
      <c r="DT36" s="4"/>
      <c r="DU36" s="4"/>
      <c r="EN36" s="4"/>
      <c r="EO36" s="4"/>
      <c r="EP36" s="4"/>
      <c r="FI36" s="4"/>
      <c r="FJ36" s="4"/>
      <c r="FK36" s="4"/>
    </row>
    <row r="37" spans="1:167" s="2" customFormat="1">
      <c r="A37" s="5">
        <v>0.6875</v>
      </c>
      <c r="B37" s="25"/>
      <c r="C37" s="25"/>
      <c r="D37" s="25"/>
      <c r="E37" s="25"/>
      <c r="F37" s="25"/>
      <c r="G37" s="25"/>
      <c r="H37" s="25"/>
      <c r="I37" s="25"/>
      <c r="J37" s="25"/>
      <c r="K37" s="25"/>
      <c r="L37" s="25"/>
      <c r="M37" s="25"/>
      <c r="N37" s="25"/>
      <c r="O37" s="25"/>
      <c r="P37" s="19"/>
      <c r="Q37" s="25"/>
      <c r="R37" s="25"/>
      <c r="S37" s="25"/>
      <c r="T37" s="25"/>
      <c r="U37" s="25"/>
      <c r="V37" s="25"/>
      <c r="W37" s="25"/>
      <c r="X37" s="25"/>
      <c r="Y37" s="25"/>
      <c r="Z37" s="25"/>
      <c r="AA37" s="25"/>
      <c r="AB37" s="25"/>
      <c r="AC37" s="25"/>
      <c r="AD37" s="19"/>
      <c r="AE37" s="25"/>
      <c r="AF37" s="25"/>
      <c r="AM37" s="4"/>
      <c r="AN37" s="4"/>
      <c r="AO37" s="4"/>
      <c r="BH37" s="4"/>
      <c r="BI37" s="4"/>
      <c r="BJ37" s="4"/>
      <c r="CC37" s="4"/>
      <c r="CD37" s="4"/>
      <c r="CE37" s="4"/>
      <c r="CX37" s="4"/>
      <c r="CY37" s="4"/>
      <c r="CZ37" s="4"/>
      <c r="DS37" s="4"/>
      <c r="DT37" s="4"/>
      <c r="DU37" s="4"/>
      <c r="EN37" s="4"/>
      <c r="EO37" s="4"/>
      <c r="EP37" s="4"/>
      <c r="FI37" s="4"/>
      <c r="FJ37" s="4"/>
      <c r="FK37" s="4"/>
    </row>
    <row r="38" spans="1:167" s="2" customFormat="1">
      <c r="A38" s="5">
        <v>0.69791666666666696</v>
      </c>
      <c r="B38" s="25"/>
      <c r="C38" s="25"/>
      <c r="D38" s="25"/>
      <c r="E38" s="25"/>
      <c r="F38" s="25"/>
      <c r="G38" s="25"/>
      <c r="H38" s="25"/>
      <c r="I38" s="25"/>
      <c r="J38" s="25"/>
      <c r="K38" s="25"/>
      <c r="L38" s="25"/>
      <c r="M38" s="25"/>
      <c r="N38" s="25"/>
      <c r="O38" s="25"/>
      <c r="P38" s="19"/>
      <c r="Q38" s="25"/>
      <c r="R38" s="25"/>
      <c r="S38" s="25"/>
      <c r="T38" s="25"/>
      <c r="U38" s="25"/>
      <c r="V38" s="25"/>
      <c r="W38" s="25"/>
      <c r="X38" s="25"/>
      <c r="Y38" s="25"/>
      <c r="Z38" s="25"/>
      <c r="AA38" s="25"/>
      <c r="AB38" s="25"/>
      <c r="AC38" s="25"/>
      <c r="AD38" s="19"/>
      <c r="AE38" s="25"/>
      <c r="AF38" s="25"/>
      <c r="AM38" s="4"/>
      <c r="AN38" s="4"/>
      <c r="AO38" s="4"/>
      <c r="BH38" s="4"/>
      <c r="BI38" s="4"/>
      <c r="BJ38" s="4"/>
      <c r="CC38" s="4"/>
      <c r="CD38" s="4"/>
      <c r="CE38" s="4"/>
      <c r="CX38" s="4"/>
      <c r="CY38" s="4"/>
      <c r="CZ38" s="4"/>
      <c r="DS38" s="4"/>
      <c r="DT38" s="4"/>
      <c r="DU38" s="4"/>
      <c r="EN38" s="4"/>
      <c r="EO38" s="4"/>
      <c r="EP38" s="4"/>
      <c r="FI38" s="4"/>
      <c r="FJ38" s="4"/>
      <c r="FK38" s="4"/>
    </row>
    <row r="39" spans="1:167" s="2" customFormat="1">
      <c r="A39" s="5">
        <v>0.70833333333333404</v>
      </c>
      <c r="B39" s="26"/>
      <c r="C39" s="25"/>
      <c r="D39" s="25"/>
      <c r="E39" s="25"/>
      <c r="F39" s="25"/>
      <c r="G39" s="25"/>
      <c r="H39" s="25"/>
      <c r="I39" s="25"/>
      <c r="J39" s="25"/>
      <c r="K39" s="25"/>
      <c r="L39" s="25"/>
      <c r="M39" s="25"/>
      <c r="N39" s="25"/>
      <c r="O39" s="25"/>
      <c r="P39" s="19"/>
      <c r="Q39" s="25"/>
      <c r="R39" s="25"/>
      <c r="S39" s="25"/>
      <c r="T39" s="25"/>
      <c r="U39" s="25"/>
      <c r="V39" s="25"/>
      <c r="W39" s="25"/>
      <c r="X39" s="25"/>
      <c r="Y39" s="25"/>
      <c r="Z39" s="25"/>
      <c r="AA39" s="25"/>
      <c r="AB39" s="25"/>
      <c r="AC39" s="25"/>
      <c r="AD39" s="19"/>
      <c r="AE39" s="25"/>
      <c r="AF39" s="25"/>
      <c r="AM39" s="4"/>
      <c r="AN39" s="4"/>
      <c r="AO39" s="4"/>
      <c r="BH39" s="4"/>
      <c r="BI39" s="4"/>
      <c r="BJ39" s="4"/>
      <c r="CC39" s="4"/>
      <c r="CD39" s="4"/>
      <c r="CE39" s="4"/>
      <c r="CX39" s="4"/>
      <c r="CY39" s="4"/>
      <c r="CZ39" s="4"/>
      <c r="DS39" s="4"/>
      <c r="DT39" s="4"/>
      <c r="DU39" s="4"/>
      <c r="EN39" s="4"/>
      <c r="EO39" s="4"/>
      <c r="EP39" s="4"/>
      <c r="FI39" s="4"/>
      <c r="FJ39" s="4"/>
      <c r="FK39" s="4"/>
    </row>
    <row r="40" spans="1:167" s="2" customFormat="1">
      <c r="A40" s="5">
        <v>0.71875</v>
      </c>
      <c r="B40" s="25"/>
      <c r="C40" s="25"/>
      <c r="D40" s="25"/>
      <c r="E40" s="25"/>
      <c r="F40" s="25"/>
      <c r="G40" s="25"/>
      <c r="H40" s="25"/>
      <c r="I40" s="25"/>
      <c r="J40" s="25"/>
      <c r="K40" s="25"/>
      <c r="L40" s="25"/>
      <c r="M40" s="25"/>
      <c r="N40" s="25"/>
      <c r="O40" s="25"/>
      <c r="P40" s="19"/>
      <c r="Q40" s="25"/>
      <c r="R40" s="25"/>
      <c r="S40" s="25"/>
      <c r="T40" s="25"/>
      <c r="U40" s="25"/>
      <c r="V40" s="25"/>
      <c r="W40" s="25"/>
      <c r="X40" s="25"/>
      <c r="Y40" s="25"/>
      <c r="Z40" s="25"/>
      <c r="AA40" s="25"/>
      <c r="AB40" s="25"/>
      <c r="AC40" s="25"/>
      <c r="AD40" s="19"/>
      <c r="AE40" s="25"/>
      <c r="AF40" s="25"/>
      <c r="AM40" s="4"/>
      <c r="AN40" s="4"/>
      <c r="AO40" s="4"/>
      <c r="BH40" s="4"/>
      <c r="BI40" s="4"/>
      <c r="BJ40" s="4"/>
      <c r="CC40" s="4"/>
      <c r="CD40" s="4"/>
      <c r="CE40" s="4"/>
      <c r="CX40" s="4"/>
      <c r="CY40" s="4"/>
      <c r="CZ40" s="4"/>
      <c r="DS40" s="4"/>
      <c r="DT40" s="4"/>
      <c r="DU40" s="4"/>
      <c r="EN40" s="4"/>
      <c r="EO40" s="4"/>
      <c r="EP40" s="4"/>
      <c r="FI40" s="4"/>
      <c r="FJ40" s="4"/>
      <c r="FK40" s="4"/>
    </row>
    <row r="41" spans="1:167" s="2" customFormat="1">
      <c r="A41" s="5">
        <v>0.72916666666666696</v>
      </c>
      <c r="B41" s="25"/>
      <c r="C41" s="25"/>
      <c r="D41" s="25"/>
      <c r="E41" s="25"/>
      <c r="F41" s="25"/>
      <c r="G41" s="25"/>
      <c r="H41" s="25"/>
      <c r="I41" s="25"/>
      <c r="J41" s="25"/>
      <c r="K41" s="25"/>
      <c r="L41" s="25"/>
      <c r="M41" s="25"/>
      <c r="N41" s="25"/>
      <c r="O41" s="25"/>
      <c r="P41" s="19"/>
      <c r="Q41" s="25"/>
      <c r="R41" s="25"/>
      <c r="S41" s="25"/>
      <c r="T41" s="25"/>
      <c r="U41" s="25"/>
      <c r="V41" s="25"/>
      <c r="W41" s="25"/>
      <c r="X41" s="25"/>
      <c r="Y41" s="25"/>
      <c r="Z41" s="25"/>
      <c r="AA41" s="25"/>
      <c r="AB41" s="25"/>
      <c r="AC41" s="25"/>
      <c r="AD41" s="19"/>
      <c r="AE41" s="25"/>
      <c r="AF41" s="25"/>
      <c r="AM41" s="4"/>
      <c r="AN41" s="4"/>
      <c r="AO41" s="4"/>
      <c r="BH41" s="4"/>
      <c r="BI41" s="4"/>
      <c r="BJ41" s="4"/>
      <c r="CC41" s="4"/>
      <c r="CD41" s="4"/>
      <c r="CE41" s="4"/>
      <c r="CX41" s="4"/>
      <c r="CY41" s="4"/>
      <c r="CZ41" s="4"/>
      <c r="DS41" s="4"/>
      <c r="DT41" s="4"/>
      <c r="DU41" s="4"/>
      <c r="EN41" s="4"/>
      <c r="EO41" s="4"/>
      <c r="EP41" s="4"/>
      <c r="FI41" s="4"/>
      <c r="FJ41" s="4"/>
      <c r="FK41" s="4"/>
    </row>
    <row r="42" spans="1:167" s="2" customFormat="1" ht="12.75" customHeight="1">
      <c r="A42" s="5">
        <v>0.73958333333333404</v>
      </c>
      <c r="B42" s="25"/>
      <c r="C42" s="25"/>
      <c r="D42" s="25"/>
      <c r="E42" s="25"/>
      <c r="F42" s="25"/>
      <c r="G42" s="25"/>
      <c r="H42" s="25"/>
      <c r="I42" s="25"/>
      <c r="J42" s="25"/>
      <c r="K42" s="25"/>
      <c r="L42" s="25"/>
      <c r="M42" s="25"/>
      <c r="N42" s="25"/>
      <c r="O42" s="25"/>
      <c r="P42" s="19"/>
      <c r="Q42" s="25"/>
      <c r="R42" s="25"/>
      <c r="S42" s="25"/>
      <c r="T42" s="25"/>
      <c r="U42" s="25"/>
      <c r="V42" s="25"/>
      <c r="W42" s="25"/>
      <c r="X42" s="25"/>
      <c r="Y42" s="25"/>
      <c r="Z42" s="25"/>
      <c r="AA42" s="25"/>
      <c r="AB42" s="25"/>
      <c r="AC42" s="25"/>
      <c r="AD42" s="19"/>
      <c r="AE42" s="25"/>
      <c r="AF42" s="25"/>
      <c r="AM42" s="4"/>
      <c r="AN42" s="4"/>
      <c r="AO42" s="4"/>
      <c r="BH42" s="4"/>
      <c r="BI42" s="4"/>
      <c r="BJ42" s="4"/>
      <c r="CC42" s="4"/>
      <c r="CD42" s="4"/>
      <c r="CE42" s="4"/>
      <c r="CX42" s="4"/>
      <c r="CY42" s="4"/>
      <c r="CZ42" s="4"/>
      <c r="DS42" s="4"/>
      <c r="DT42" s="4"/>
      <c r="DU42" s="4"/>
      <c r="EN42" s="4"/>
      <c r="EO42" s="4"/>
      <c r="EP42" s="4"/>
      <c r="FI42" s="4"/>
      <c r="FJ42" s="4"/>
      <c r="FK42" s="4"/>
    </row>
    <row r="43" spans="1:167" s="2" customFormat="1" ht="12.75" customHeight="1">
      <c r="A43" s="5">
        <v>0.749999999999998</v>
      </c>
      <c r="B43" s="41"/>
      <c r="C43" s="41"/>
      <c r="D43" s="41"/>
      <c r="E43" s="41"/>
      <c r="F43" s="41"/>
      <c r="G43" s="41"/>
      <c r="H43" s="41"/>
      <c r="I43" s="41"/>
      <c r="J43" s="41"/>
      <c r="K43" s="41"/>
      <c r="L43" s="41"/>
      <c r="M43" s="41"/>
      <c r="N43" s="41"/>
      <c r="O43" s="41"/>
      <c r="P43" s="40"/>
      <c r="Q43" s="41"/>
      <c r="R43" s="41"/>
      <c r="S43" s="41"/>
      <c r="T43" s="41"/>
      <c r="U43" s="41"/>
      <c r="V43" s="41"/>
      <c r="W43" s="41"/>
      <c r="X43" s="41"/>
      <c r="Y43" s="41"/>
      <c r="Z43" s="41"/>
      <c r="AA43" s="41"/>
      <c r="AB43" s="41"/>
      <c r="AC43" s="41"/>
      <c r="AD43" s="40"/>
      <c r="AE43" s="41"/>
      <c r="AF43" s="41"/>
      <c r="AM43" s="4"/>
      <c r="AN43" s="4"/>
      <c r="AO43" s="4"/>
      <c r="BH43" s="4"/>
      <c r="BI43" s="4"/>
      <c r="BJ43" s="4"/>
      <c r="CC43" s="4"/>
      <c r="CD43" s="4"/>
      <c r="CE43" s="4"/>
      <c r="CX43" s="4"/>
      <c r="CY43" s="4"/>
      <c r="CZ43" s="4"/>
      <c r="DS43" s="4"/>
      <c r="DT43" s="4"/>
      <c r="DU43" s="4"/>
      <c r="EN43" s="4"/>
      <c r="EO43" s="4"/>
      <c r="EP43" s="4"/>
      <c r="FI43" s="4"/>
      <c r="FJ43" s="4"/>
      <c r="FK43" s="4"/>
    </row>
    <row r="44" spans="1:167" s="2" customFormat="1" ht="12.75" customHeight="1">
      <c r="A44" s="5">
        <v>0.76041666666666397</v>
      </c>
      <c r="B44" s="41"/>
      <c r="C44" s="41"/>
      <c r="D44" s="41"/>
      <c r="E44" s="41"/>
      <c r="F44" s="41"/>
      <c r="G44" s="41"/>
      <c r="H44" s="41"/>
      <c r="I44" s="41"/>
      <c r="J44" s="41"/>
      <c r="K44" s="41"/>
      <c r="L44" s="41"/>
      <c r="M44" s="41"/>
      <c r="N44" s="41"/>
      <c r="O44" s="41"/>
      <c r="P44" s="40"/>
      <c r="Q44" s="41"/>
      <c r="R44" s="41"/>
      <c r="S44" s="41"/>
      <c r="T44" s="41"/>
      <c r="U44" s="41"/>
      <c r="V44" s="41"/>
      <c r="W44" s="41"/>
      <c r="X44" s="41"/>
      <c r="Y44" s="41"/>
      <c r="Z44" s="41"/>
      <c r="AA44" s="41"/>
      <c r="AB44" s="41"/>
      <c r="AC44" s="41"/>
      <c r="AD44" s="40"/>
      <c r="AE44" s="41"/>
      <c r="AF44" s="41"/>
      <c r="AM44" s="4"/>
      <c r="AN44" s="4"/>
      <c r="AO44" s="4"/>
      <c r="BH44" s="4"/>
      <c r="BI44" s="4"/>
      <c r="BJ44" s="4"/>
      <c r="CC44" s="4"/>
      <c r="CD44" s="4"/>
      <c r="CE44" s="4"/>
      <c r="CX44" s="4"/>
      <c r="CY44" s="4"/>
      <c r="CZ44" s="4"/>
      <c r="DS44" s="4"/>
      <c r="DT44" s="4"/>
      <c r="DU44" s="4"/>
      <c r="EN44" s="4"/>
      <c r="EO44" s="4"/>
      <c r="EP44" s="4"/>
      <c r="FI44" s="4"/>
      <c r="FJ44" s="4"/>
      <c r="FK44" s="4"/>
    </row>
    <row r="45" spans="1:167" s="2" customFormat="1" ht="12.75" customHeight="1">
      <c r="A45" s="5">
        <v>0.77083333333333004</v>
      </c>
      <c r="B45" s="41"/>
      <c r="C45" s="41"/>
      <c r="D45" s="41"/>
      <c r="E45" s="41"/>
      <c r="F45" s="41"/>
      <c r="G45" s="41"/>
      <c r="H45" s="41"/>
      <c r="I45" s="41"/>
      <c r="J45" s="41"/>
      <c r="K45" s="41"/>
      <c r="L45" s="41"/>
      <c r="M45" s="41"/>
      <c r="N45" s="41"/>
      <c r="O45" s="41"/>
      <c r="P45" s="40"/>
      <c r="Q45" s="41"/>
      <c r="R45" s="41"/>
      <c r="S45" s="41"/>
      <c r="T45" s="41"/>
      <c r="U45" s="41"/>
      <c r="V45" s="41"/>
      <c r="W45" s="41"/>
      <c r="X45" s="41"/>
      <c r="Y45" s="41"/>
      <c r="Z45" s="41"/>
      <c r="AA45" s="41"/>
      <c r="AB45" s="41"/>
      <c r="AC45" s="41"/>
      <c r="AD45" s="40"/>
      <c r="AE45" s="41"/>
      <c r="AF45" s="41"/>
      <c r="AM45" s="4"/>
      <c r="AN45" s="4"/>
      <c r="AO45" s="4"/>
      <c r="BH45" s="4"/>
      <c r="BI45" s="4"/>
      <c r="BJ45" s="4"/>
      <c r="CC45" s="4"/>
      <c r="CD45" s="4"/>
      <c r="CE45" s="4"/>
      <c r="CX45" s="4"/>
      <c r="CY45" s="4"/>
      <c r="CZ45" s="4"/>
      <c r="DS45" s="4"/>
      <c r="DT45" s="4"/>
      <c r="DU45" s="4"/>
      <c r="EN45" s="4"/>
      <c r="EO45" s="4"/>
      <c r="EP45" s="4"/>
      <c r="FI45" s="4"/>
      <c r="FJ45" s="4"/>
      <c r="FK45" s="4"/>
    </row>
    <row r="46" spans="1:167" s="2" customFormat="1" ht="12.75" customHeight="1">
      <c r="A46" s="5">
        <v>0.781249999999996</v>
      </c>
      <c r="B46" s="41"/>
      <c r="C46" s="41"/>
      <c r="D46" s="41"/>
      <c r="E46" s="41"/>
      <c r="F46" s="41"/>
      <c r="G46" s="41"/>
      <c r="H46" s="41"/>
      <c r="I46" s="41"/>
      <c r="J46" s="41"/>
      <c r="K46" s="41"/>
      <c r="L46" s="41"/>
      <c r="M46" s="41"/>
      <c r="N46" s="41"/>
      <c r="O46" s="41"/>
      <c r="P46" s="40"/>
      <c r="Q46" s="41"/>
      <c r="R46" s="41"/>
      <c r="S46" s="41"/>
      <c r="T46" s="41"/>
      <c r="U46" s="41"/>
      <c r="V46" s="41"/>
      <c r="W46" s="41"/>
      <c r="X46" s="41"/>
      <c r="Y46" s="41"/>
      <c r="Z46" s="41"/>
      <c r="AA46" s="41"/>
      <c r="AB46" s="41"/>
      <c r="AC46" s="41"/>
      <c r="AD46" s="40"/>
      <c r="AE46" s="41"/>
      <c r="AF46" s="41"/>
      <c r="AM46" s="4"/>
      <c r="AN46" s="4"/>
      <c r="AO46" s="4"/>
      <c r="BH46" s="4"/>
      <c r="BI46" s="4"/>
      <c r="BJ46" s="4"/>
      <c r="CC46" s="4"/>
      <c r="CD46" s="4"/>
      <c r="CE46" s="4"/>
      <c r="CX46" s="4"/>
      <c r="CY46" s="4"/>
      <c r="CZ46" s="4"/>
      <c r="DS46" s="4"/>
      <c r="DT46" s="4"/>
      <c r="DU46" s="4"/>
      <c r="EN46" s="4"/>
      <c r="EO46" s="4"/>
      <c r="EP46" s="4"/>
      <c r="FI46" s="4"/>
      <c r="FJ46" s="4"/>
      <c r="FK46" s="4"/>
    </row>
    <row r="47" spans="1:167" s="2" customFormat="1" ht="12.75" customHeight="1">
      <c r="A47" s="5">
        <v>0.79166666666666197</v>
      </c>
      <c r="B47" s="41"/>
      <c r="C47" s="41"/>
      <c r="D47" s="41"/>
      <c r="E47" s="41"/>
      <c r="F47" s="41"/>
      <c r="G47" s="41"/>
      <c r="H47" s="41"/>
      <c r="I47" s="41"/>
      <c r="J47" s="41"/>
      <c r="K47" s="41"/>
      <c r="L47" s="41"/>
      <c r="M47" s="41"/>
      <c r="N47" s="41"/>
      <c r="O47" s="41"/>
      <c r="P47" s="40"/>
      <c r="Q47" s="41"/>
      <c r="R47" s="41"/>
      <c r="S47" s="41"/>
      <c r="T47" s="41"/>
      <c r="U47" s="41"/>
      <c r="V47" s="41"/>
      <c r="W47" s="41"/>
      <c r="X47" s="41"/>
      <c r="Y47" s="41"/>
      <c r="Z47" s="41"/>
      <c r="AA47" s="41"/>
      <c r="AB47" s="41"/>
      <c r="AC47" s="41"/>
      <c r="AD47" s="40"/>
      <c r="AE47" s="41"/>
      <c r="AF47" s="41"/>
      <c r="AM47" s="4"/>
      <c r="AN47" s="4"/>
      <c r="AO47" s="4"/>
      <c r="BH47" s="4"/>
      <c r="BI47" s="4"/>
      <c r="BJ47" s="4"/>
      <c r="CC47" s="4"/>
      <c r="CD47" s="4"/>
      <c r="CE47" s="4"/>
      <c r="CX47" s="4"/>
      <c r="CY47" s="4"/>
      <c r="CZ47" s="4"/>
      <c r="DS47" s="4"/>
      <c r="DT47" s="4"/>
      <c r="DU47" s="4"/>
      <c r="EN47" s="4"/>
      <c r="EO47" s="4"/>
      <c r="EP47" s="4"/>
      <c r="FI47" s="4"/>
      <c r="FJ47" s="4"/>
      <c r="FK47" s="4"/>
    </row>
    <row r="48" spans="1:167" s="2" customFormat="1" ht="12.75" customHeight="1">
      <c r="A48" s="5">
        <v>0.80208333333332804</v>
      </c>
      <c r="B48" s="41"/>
      <c r="C48" s="41"/>
      <c r="D48" s="41"/>
      <c r="E48" s="41"/>
      <c r="F48" s="41"/>
      <c r="G48" s="41"/>
      <c r="H48" s="41"/>
      <c r="I48" s="41"/>
      <c r="J48" s="41"/>
      <c r="K48" s="41"/>
      <c r="L48" s="41"/>
      <c r="M48" s="41"/>
      <c r="N48" s="41"/>
      <c r="O48" s="41"/>
      <c r="P48" s="40"/>
      <c r="Q48" s="41"/>
      <c r="R48" s="41"/>
      <c r="S48" s="41"/>
      <c r="T48" s="41"/>
      <c r="U48" s="41"/>
      <c r="V48" s="41"/>
      <c r="W48" s="41"/>
      <c r="X48" s="41"/>
      <c r="Y48" s="41"/>
      <c r="Z48" s="41"/>
      <c r="AA48" s="41"/>
      <c r="AB48" s="41"/>
      <c r="AC48" s="41"/>
      <c r="AD48" s="40"/>
      <c r="AE48" s="41"/>
      <c r="AF48" s="41"/>
      <c r="AM48" s="4"/>
      <c r="AN48" s="4"/>
      <c r="AO48" s="4"/>
      <c r="BH48" s="4"/>
      <c r="BI48" s="4"/>
      <c r="BJ48" s="4"/>
      <c r="CC48" s="4"/>
      <c r="CD48" s="4"/>
      <c r="CE48" s="4"/>
      <c r="CX48" s="4"/>
      <c r="CY48" s="4"/>
      <c r="CZ48" s="4"/>
      <c r="DS48" s="4"/>
      <c r="DT48" s="4"/>
      <c r="DU48" s="4"/>
      <c r="EN48" s="4"/>
      <c r="EO48" s="4"/>
      <c r="EP48" s="4"/>
      <c r="FI48" s="4"/>
      <c r="FJ48" s="4"/>
      <c r="FK48" s="4"/>
    </row>
    <row r="49" spans="1:167" s="2" customFormat="1" ht="12.75" customHeight="1">
      <c r="A49" s="5">
        <v>0.812499999999994</v>
      </c>
      <c r="B49" s="41"/>
      <c r="C49" s="41"/>
      <c r="D49" s="41"/>
      <c r="E49" s="41"/>
      <c r="F49" s="41"/>
      <c r="G49" s="41"/>
      <c r="H49" s="41"/>
      <c r="I49" s="41"/>
      <c r="J49" s="41"/>
      <c r="K49" s="41"/>
      <c r="L49" s="41"/>
      <c r="M49" s="41"/>
      <c r="N49" s="41"/>
      <c r="O49" s="41"/>
      <c r="P49" s="40"/>
      <c r="Q49" s="41"/>
      <c r="R49" s="41"/>
      <c r="S49" s="41"/>
      <c r="T49" s="41"/>
      <c r="U49" s="41"/>
      <c r="V49" s="41"/>
      <c r="W49" s="41"/>
      <c r="X49" s="41"/>
      <c r="Y49" s="41"/>
      <c r="Z49" s="41"/>
      <c r="AA49" s="41"/>
      <c r="AB49" s="41"/>
      <c r="AC49" s="41"/>
      <c r="AD49" s="40"/>
      <c r="AE49" s="41"/>
      <c r="AF49" s="41"/>
      <c r="AM49" s="4"/>
      <c r="AN49" s="4"/>
      <c r="AO49" s="4"/>
      <c r="BH49" s="4"/>
      <c r="BI49" s="4"/>
      <c r="BJ49" s="4"/>
      <c r="CC49" s="4"/>
      <c r="CD49" s="4"/>
      <c r="CE49" s="4"/>
      <c r="CX49" s="4"/>
      <c r="CY49" s="4"/>
      <c r="CZ49" s="4"/>
      <c r="DS49" s="4"/>
      <c r="DT49" s="4"/>
      <c r="DU49" s="4"/>
      <c r="EN49" s="4"/>
      <c r="EO49" s="4"/>
      <c r="EP49" s="4"/>
      <c r="FI49" s="4"/>
      <c r="FJ49" s="4"/>
      <c r="FK49" s="4"/>
    </row>
    <row r="50" spans="1:167" s="2" customFormat="1" ht="12.75" customHeight="1">
      <c r="A50" s="5">
        <v>0.82291666666665997</v>
      </c>
      <c r="B50" s="41"/>
      <c r="C50" s="41"/>
      <c r="D50" s="41"/>
      <c r="E50" s="41"/>
      <c r="F50" s="41"/>
      <c r="G50" s="41"/>
      <c r="H50" s="41"/>
      <c r="I50" s="41"/>
      <c r="J50" s="41"/>
      <c r="K50" s="41"/>
      <c r="L50" s="41"/>
      <c r="M50" s="41"/>
      <c r="N50" s="41"/>
      <c r="O50" s="41"/>
      <c r="P50" s="40"/>
      <c r="Q50" s="41"/>
      <c r="R50" s="41"/>
      <c r="S50" s="41"/>
      <c r="T50" s="41"/>
      <c r="U50" s="41"/>
      <c r="V50" s="41"/>
      <c r="W50" s="41"/>
      <c r="X50" s="41"/>
      <c r="Y50" s="41"/>
      <c r="Z50" s="41"/>
      <c r="AA50" s="41"/>
      <c r="AB50" s="41"/>
      <c r="AC50" s="41"/>
      <c r="AD50" s="40"/>
      <c r="AE50" s="41"/>
      <c r="AF50" s="41"/>
      <c r="AM50" s="4"/>
      <c r="AN50" s="4"/>
      <c r="AO50" s="4"/>
      <c r="BH50" s="4"/>
      <c r="BI50" s="4"/>
      <c r="BJ50" s="4"/>
      <c r="CC50" s="4"/>
      <c r="CD50" s="4"/>
      <c r="CE50" s="4"/>
      <c r="CX50" s="4"/>
      <c r="CY50" s="4"/>
      <c r="CZ50" s="4"/>
      <c r="DS50" s="4"/>
      <c r="DT50" s="4"/>
      <c r="DU50" s="4"/>
      <c r="EN50" s="4"/>
      <c r="EO50" s="4"/>
      <c r="EP50" s="4"/>
      <c r="FI50" s="4"/>
      <c r="FJ50" s="4"/>
      <c r="FK50" s="4"/>
    </row>
    <row r="51" spans="1:167" s="2" customFormat="1" ht="13.5" thickBot="1">
      <c r="A51" s="5">
        <v>0.83333333333332604</v>
      </c>
      <c r="B51" s="27"/>
      <c r="C51" s="27"/>
      <c r="D51" s="27"/>
      <c r="E51" s="27"/>
      <c r="F51" s="27"/>
      <c r="G51" s="27"/>
      <c r="H51" s="27"/>
      <c r="I51" s="27"/>
      <c r="J51" s="27"/>
      <c r="K51" s="27"/>
      <c r="L51" s="27"/>
      <c r="M51" s="27"/>
      <c r="N51" s="27"/>
      <c r="O51" s="27"/>
      <c r="P51" s="23"/>
      <c r="Q51" s="27"/>
      <c r="R51" s="27"/>
      <c r="S51" s="27"/>
      <c r="T51" s="27"/>
      <c r="U51" s="27"/>
      <c r="V51" s="27"/>
      <c r="W51" s="27"/>
      <c r="X51" s="27"/>
      <c r="Y51" s="27"/>
      <c r="Z51" s="27"/>
      <c r="AA51" s="27"/>
      <c r="AB51" s="27"/>
      <c r="AC51" s="27"/>
      <c r="AD51" s="23"/>
      <c r="AE51" s="27"/>
      <c r="AF51" s="27"/>
      <c r="AM51" s="4"/>
      <c r="AN51" s="4"/>
      <c r="AO51" s="4"/>
      <c r="BH51" s="4"/>
      <c r="BI51" s="4"/>
      <c r="BJ51" s="4"/>
      <c r="CC51" s="4"/>
      <c r="CD51" s="4"/>
      <c r="CE51" s="4"/>
      <c r="CX51" s="4"/>
      <c r="CY51" s="4"/>
      <c r="CZ51" s="4"/>
      <c r="DS51" s="4"/>
      <c r="DT51" s="4"/>
      <c r="DU51" s="4"/>
      <c r="EN51" s="4"/>
      <c r="EO51" s="4"/>
      <c r="EP51" s="4"/>
      <c r="FI51" s="4"/>
      <c r="FJ51" s="4"/>
      <c r="FK51" s="4"/>
    </row>
    <row r="52" spans="1:167"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row>
    <row r="53" spans="1:167"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row>
    <row r="54" spans="1:167"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c r="AF54" s="7"/>
    </row>
    <row r="55" spans="1:167" s="2" customFormat="1">
      <c r="A55" s="7"/>
      <c r="B55" s="11"/>
      <c r="I55" s="7"/>
      <c r="J55" s="7"/>
      <c r="K55" s="7"/>
      <c r="L55" s="7"/>
      <c r="M55" s="7"/>
      <c r="N55" s="7"/>
      <c r="O55" s="7"/>
      <c r="P55" s="7"/>
      <c r="Q55" s="7"/>
      <c r="R55" s="7"/>
      <c r="S55" s="7"/>
      <c r="T55" s="7"/>
      <c r="U55" s="7"/>
      <c r="V55" s="7"/>
      <c r="W55" s="7"/>
      <c r="X55" s="7"/>
      <c r="Y55" s="7"/>
      <c r="Z55" s="7"/>
      <c r="AA55" s="7"/>
      <c r="AB55" s="7"/>
      <c r="AC55" s="7"/>
      <c r="AD55" s="7"/>
      <c r="AE55" s="7"/>
      <c r="AF55" s="7"/>
    </row>
    <row r="56" spans="1:167"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c r="AF56" s="7"/>
    </row>
    <row r="57" spans="1:167"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row>
    <row r="58" spans="1:167"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row>
    <row r="59" spans="1:167"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167"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row>
    <row r="61" spans="1:167"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167"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167"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row>
    <row r="64" spans="1:167"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row>
    <row r="65" spans="1:32"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row>
    <row r="70" spans="1:32"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row>
    <row r="71" spans="1:32"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row>
    <row r="72" spans="1:32"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row>
    <row r="73" spans="1:32"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row>
    <row r="74" spans="1:32"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row>
    <row r="75" spans="1:32"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row>
    <row r="76" spans="1:32"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row>
    <row r="77" spans="1:32"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row>
    <row r="78" spans="1:32"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row>
    <row r="79" spans="1:32"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row>
    <row r="80" spans="1:32"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row>
    <row r="81" spans="1:32"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row>
    <row r="82" spans="1:32"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row>
    <row r="83" spans="1:32"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row>
    <row r="84" spans="1:32"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row>
    <row r="86" spans="1:32"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row>
    <row r="87" spans="1:32"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row>
    <row r="88" spans="1:32"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row>
    <row r="89" spans="1:32"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row>
    <row r="90" spans="1:32"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row>
    <row r="91" spans="1:32"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row>
    <row r="92" spans="1:32"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row>
    <row r="93" spans="1:32"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row>
    <row r="94" spans="1:32"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row>
    <row r="95" spans="1:32"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row>
    <row r="96" spans="1:32"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row>
    <row r="97" spans="1:32"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row>
    <row r="98" spans="1:32"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row>
    <row r="100" spans="1:32"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row>
    <row r="101" spans="1:32"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row>
    <row r="102" spans="1:32"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row>
    <row r="103" spans="1:32"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row>
    <row r="104" spans="1:32"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row>
    <row r="105" spans="1:32"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row>
    <row r="106" spans="1:32"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row>
    <row r="107" spans="1:32"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row>
    <row r="108" spans="1:32"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row>
    <row r="110" spans="1:32"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row>
    <row r="111" spans="1:32"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row>
    <row r="112" spans="1:32"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row>
    <row r="113" spans="1:32"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row>
    <row r="114" spans="1:32"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row>
    <row r="115" spans="1:32"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row>
    <row r="116" spans="1:32"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row>
    <row r="117" spans="1:32"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row>
    <row r="118" spans="1:32"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row>
    <row r="119" spans="1:32"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row>
    <row r="120" spans="1:32"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row>
    <row r="121" spans="1:32"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row>
    <row r="122" spans="1:32"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row>
    <row r="123" spans="1:32"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row>
    <row r="124" spans="1:32"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sheetData>
  <sheetProtection sheet="1" formatCells="0" insertHyperlinks="0"/>
  <customSheetViews>
    <customSheetView guid="{9898321C-5773-4C97-A5B9-E49A60561EDA}" showRuler="0">
      <pane xSplit="1" ySplit="2" topLeftCell="B3" activePane="bottomRight" state="frozenSplit"/>
      <selection pane="bottomRight" activeCell="X24" sqref="X24:Y24"/>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1"/>
      <headerFooter alignWithMargins="0"/>
    </customSheetView>
    <customSheetView guid="{F1719629-EC13-44D1-9FC6-57123ECFF61A}" showRuler="0">
      <pane xSplit="1" ySplit="2" topLeftCell="B3" activePane="bottomRight" state="frozenSplit"/>
      <selection pane="bottomRight" activeCell="X24" sqref="X24:Y24"/>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2"/>
      <headerFooter alignWithMargins="0"/>
    </customSheetView>
  </customSheetViews>
  <mergeCells count="9">
    <mergeCell ref="B1:AF1"/>
    <mergeCell ref="AK20:AN20"/>
    <mergeCell ref="AR20:AU20"/>
    <mergeCell ref="K56:T56"/>
    <mergeCell ref="M54:O54"/>
    <mergeCell ref="K54:L54"/>
    <mergeCell ref="AI5:AV16"/>
    <mergeCell ref="AI24:AJ24"/>
    <mergeCell ref="AI18:AJ18"/>
  </mergeCells>
  <phoneticPr fontId="3" type="noConversion"/>
  <conditionalFormatting sqref="B3:AF51">
    <cfRule type="cellIs" priority="1" stopIfTrue="1" operator="notEqual">
      <formula>0</formula>
    </cfRule>
    <cfRule type="expression" dxfId="11" priority="2" stopIfTrue="1">
      <formula>OR(WEEKDAY(B$2)=1,WEEKDAY(B$2)=7)</formula>
    </cfRule>
    <cfRule type="expression" dxfId="10" priority="3" stopIfTrue="1">
      <formula>B$2=TODAY()</formula>
    </cfRule>
  </conditionalFormatting>
  <conditionalFormatting sqref="B2:AF2">
    <cfRule type="cellIs" dxfId="9" priority="4" stopIfTrue="1" operator="equal">
      <formula>TODAY()</formula>
    </cfRule>
  </conditionalFormatting>
  <hyperlinks>
    <hyperlink ref="T8" r:id="rId3"/>
    <hyperlink ref="Y8" r:id="rId4"/>
  </hyperlinks>
  <pageMargins left="0.75" right="0.75" top="1" bottom="1" header="0.5" footer="0.5"/>
  <pageSetup paperSize="9" scale="79" orientation="portrait" horizontalDpi="200" verticalDpi="200" r:id="rId5"/>
  <headerFooter alignWithMargins="0"/>
  <rowBreaks count="1" manualBreakCount="1">
    <brk id="51" max="16383" man="1"/>
  </rowBreaks>
  <colBreaks count="1" manualBreakCount="1">
    <brk id="32" max="1048575" man="1"/>
  </colBreaks>
  <drawing r:id="rId6"/>
  <legacyDrawing r:id="rId7"/>
  <mc:AlternateContent xmlns:mc="http://schemas.openxmlformats.org/markup-compatibility/2006">
    <mc:Choice Requires="x14">
      <controls>
        <mc:AlternateContent xmlns:mc="http://schemas.openxmlformats.org/markup-compatibility/2006">
          <mc:Choice Requires="x14">
            <control shapeId="56321" r:id="rId8" name="Button 1">
              <controlPr defaultSize="0" print="0" autoFill="0" autoPict="0" macro="[0]!procurar">
                <anchor moveWithCells="1" sizeWithCells="1">
                  <from>
                    <xdr:col>36</xdr:col>
                    <xdr:colOff>28575</xdr:colOff>
                    <xdr:row>31</xdr:row>
                    <xdr:rowOff>76200</xdr:rowOff>
                  </from>
                  <to>
                    <xdr:col>45</xdr:col>
                    <xdr:colOff>66675</xdr:colOff>
                    <xdr:row>35</xdr:row>
                    <xdr:rowOff>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tabColor indexed="11"/>
  </sheetPr>
  <dimension ref="A1:FK798"/>
  <sheetViews>
    <sheetView zoomScaleNormal="100" workbookViewId="0">
      <pane xSplit="1" ySplit="2" topLeftCell="B12" activePane="bottomRight" state="frozenSplit"/>
      <selection activeCell="G23" sqref="G23"/>
      <selection pane="topRight" activeCell="G23" sqref="G23"/>
      <selection pane="bottomLeft" activeCell="G23" sqref="G23"/>
      <selection pane="bottomRight" activeCell="C51" sqref="C51"/>
    </sheetView>
  </sheetViews>
  <sheetFormatPr defaultColWidth="3.28515625" defaultRowHeight="12.75"/>
  <cols>
    <col min="1" max="1" width="6.85546875" style="7" customWidth="1"/>
    <col min="2" max="2" width="3.28515625" style="11"/>
    <col min="3" max="6" width="3.28515625" style="7"/>
    <col min="7" max="8" width="4" style="7" bestFit="1" customWidth="1"/>
    <col min="9" max="21" width="3.28515625" style="7"/>
    <col min="22" max="22" width="4" style="7" bestFit="1" customWidth="1"/>
    <col min="23" max="28" width="3.28515625" style="7"/>
    <col min="29" max="29" width="4" style="7" bestFit="1" customWidth="1"/>
    <col min="30" max="33" width="3.28515625" style="7"/>
    <col min="34" max="34" width="3.28515625" style="7" customWidth="1"/>
    <col min="35" max="16384" width="3.28515625" style="7"/>
  </cols>
  <sheetData>
    <row r="1" spans="1:167" s="2" customFormat="1" ht="13.5" thickBot="1">
      <c r="A1" s="1">
        <v>2017</v>
      </c>
      <c r="B1" s="678" t="str">
        <f ca="1">LEFT(RIGHT(CELL("filename",D9),LEN(CELL("filename",D9))-FIND("]",CELL("filename",D9))),MIN(FIND({1;2;3;4;5;6;7;8;9;0},RIGHT(CELL("filename",D9),LEN(CELL("filename",D9))-FIND("]",CELL("filename",D9)))&amp;1234567890))-1)</f>
        <v>Junho</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2">
        <f ca="1">IF($B$1="Janeiro",1,IF($B$1="Fevereiro",2,IF($B$1="Março",3,IF($B$1="Abril",4,IF($B$1="Maio",5,IF($B$1="Junho",6,""))))))</f>
        <v>6</v>
      </c>
      <c r="AH1" s="2" t="str">
        <f ca="1">IF($B$1="Julho",7,IF($B$1="Agosto",8,IF($B$1="Setembro",9,IF($B$1="Outubro",10,IF($B$1="Novembro",11,IF($B$1="Dezembro",12,""))))))</f>
        <v/>
      </c>
    </row>
    <row r="2" spans="1:167" s="2" customFormat="1" ht="13.5" thickBot="1">
      <c r="A2" s="1" t="str">
        <f ca="1">CONCATENATE(AG1,AH1)</f>
        <v>6</v>
      </c>
      <c r="B2" s="10">
        <f ca="1">DATE($A$1,$A$2,1)</f>
        <v>42887</v>
      </c>
      <c r="C2" s="10">
        <f t="shared" ref="C2:AE2" ca="1" si="0">B2+1</f>
        <v>42888</v>
      </c>
      <c r="D2" s="10">
        <f t="shared" ca="1" si="0"/>
        <v>42889</v>
      </c>
      <c r="E2" s="10">
        <f t="shared" ca="1" si="0"/>
        <v>42890</v>
      </c>
      <c r="F2" s="10">
        <f t="shared" ca="1" si="0"/>
        <v>42891</v>
      </c>
      <c r="G2" s="10">
        <f t="shared" ca="1" si="0"/>
        <v>42892</v>
      </c>
      <c r="H2" s="10">
        <f t="shared" ca="1" si="0"/>
        <v>42893</v>
      </c>
      <c r="I2" s="10">
        <f t="shared" ca="1" si="0"/>
        <v>42894</v>
      </c>
      <c r="J2" s="10">
        <f t="shared" ca="1" si="0"/>
        <v>42895</v>
      </c>
      <c r="K2" s="10">
        <f t="shared" ca="1" si="0"/>
        <v>42896</v>
      </c>
      <c r="L2" s="10">
        <f t="shared" ca="1" si="0"/>
        <v>42897</v>
      </c>
      <c r="M2" s="10">
        <f t="shared" ca="1" si="0"/>
        <v>42898</v>
      </c>
      <c r="N2" s="10">
        <f t="shared" ca="1" si="0"/>
        <v>42899</v>
      </c>
      <c r="O2" s="10">
        <f t="shared" ca="1" si="0"/>
        <v>42900</v>
      </c>
      <c r="P2" s="10">
        <f t="shared" ca="1" si="0"/>
        <v>42901</v>
      </c>
      <c r="Q2" s="10">
        <f t="shared" ca="1" si="0"/>
        <v>42902</v>
      </c>
      <c r="R2" s="10">
        <f t="shared" ca="1" si="0"/>
        <v>42903</v>
      </c>
      <c r="S2" s="10">
        <f t="shared" ca="1" si="0"/>
        <v>42904</v>
      </c>
      <c r="T2" s="10">
        <f t="shared" ca="1" si="0"/>
        <v>42905</v>
      </c>
      <c r="U2" s="10">
        <f t="shared" ca="1" si="0"/>
        <v>42906</v>
      </c>
      <c r="V2" s="10">
        <f t="shared" ca="1" si="0"/>
        <v>42907</v>
      </c>
      <c r="W2" s="10">
        <f t="shared" ca="1" si="0"/>
        <v>42908</v>
      </c>
      <c r="X2" s="10">
        <f t="shared" ca="1" si="0"/>
        <v>42909</v>
      </c>
      <c r="Y2" s="10">
        <f t="shared" ca="1" si="0"/>
        <v>42910</v>
      </c>
      <c r="Z2" s="10">
        <f t="shared" ca="1" si="0"/>
        <v>42911</v>
      </c>
      <c r="AA2" s="10">
        <f t="shared" ca="1" si="0"/>
        <v>42912</v>
      </c>
      <c r="AB2" s="10">
        <f t="shared" ca="1" si="0"/>
        <v>42913</v>
      </c>
      <c r="AC2" s="10">
        <f t="shared" ca="1" si="0"/>
        <v>42914</v>
      </c>
      <c r="AD2" s="10">
        <f t="shared" ca="1" si="0"/>
        <v>42915</v>
      </c>
      <c r="AE2" s="10">
        <f t="shared" ca="1" si="0"/>
        <v>42916</v>
      </c>
      <c r="AF2" s="15">
        <v>31</v>
      </c>
    </row>
    <row r="3" spans="1:167" s="2" customFormat="1">
      <c r="A3" s="3">
        <v>0.33333333333333331</v>
      </c>
      <c r="B3" s="28" t="s">
        <v>121</v>
      </c>
      <c r="C3" s="28" t="s">
        <v>121</v>
      </c>
      <c r="D3" s="25"/>
      <c r="E3" s="24"/>
      <c r="F3" s="24"/>
      <c r="G3" s="30">
        <v>43</v>
      </c>
      <c r="H3" s="30">
        <v>3</v>
      </c>
      <c r="I3" s="30">
        <v>3</v>
      </c>
      <c r="J3" s="24"/>
      <c r="K3" s="24"/>
      <c r="L3" s="24"/>
      <c r="M3" s="24"/>
      <c r="N3" s="24"/>
      <c r="O3" s="30">
        <v>5</v>
      </c>
      <c r="P3" s="17"/>
      <c r="Q3" s="24"/>
      <c r="R3" s="24"/>
      <c r="S3" s="24"/>
      <c r="T3" s="28">
        <v>3</v>
      </c>
      <c r="U3" s="24"/>
      <c r="V3" s="30">
        <v>1</v>
      </c>
      <c r="W3" s="30">
        <v>3</v>
      </c>
      <c r="X3" s="24"/>
      <c r="Y3" s="24"/>
      <c r="Z3" s="24"/>
      <c r="AA3" s="30">
        <v>3</v>
      </c>
      <c r="AB3" s="24"/>
      <c r="AC3" s="24"/>
      <c r="AD3" s="17"/>
      <c r="AE3" s="24"/>
      <c r="AF3" s="17"/>
      <c r="AM3" s="4"/>
      <c r="AN3" s="4"/>
      <c r="AO3" s="4"/>
      <c r="BH3" s="4"/>
      <c r="BI3" s="4"/>
      <c r="BJ3" s="4"/>
      <c r="CC3" s="4"/>
      <c r="CD3" s="4"/>
      <c r="CE3" s="4"/>
      <c r="CX3" s="4"/>
      <c r="CY3" s="4"/>
      <c r="CZ3" s="4"/>
      <c r="DS3" s="4"/>
      <c r="DT3" s="4"/>
      <c r="DU3" s="4"/>
      <c r="EN3" s="4"/>
      <c r="EO3" s="4"/>
      <c r="EP3" s="4"/>
      <c r="FI3" s="4"/>
      <c r="FJ3" s="4"/>
      <c r="FK3" s="4"/>
    </row>
    <row r="4" spans="1:167" s="2" customFormat="1">
      <c r="A4" s="5">
        <v>0.34375</v>
      </c>
      <c r="B4" s="28">
        <v>3</v>
      </c>
      <c r="C4" s="25"/>
      <c r="D4" s="25"/>
      <c r="E4" s="25"/>
      <c r="F4" s="25"/>
      <c r="G4" s="28">
        <v>1</v>
      </c>
      <c r="H4" s="28">
        <v>2</v>
      </c>
      <c r="I4" s="25"/>
      <c r="J4" s="25"/>
      <c r="K4" s="25"/>
      <c r="L4" s="25"/>
      <c r="M4" s="25"/>
      <c r="N4" s="25"/>
      <c r="O4" s="25"/>
      <c r="P4" s="19"/>
      <c r="Q4" s="25"/>
      <c r="R4" s="25"/>
      <c r="S4" s="25"/>
      <c r="T4" s="25"/>
      <c r="U4" s="25"/>
      <c r="V4" s="25"/>
      <c r="W4" s="25"/>
      <c r="X4" s="25"/>
      <c r="Y4" s="25"/>
      <c r="Z4" s="25"/>
      <c r="AA4" s="25"/>
      <c r="AB4" s="25"/>
      <c r="AC4" s="25"/>
      <c r="AD4" s="19"/>
      <c r="AE4" s="130" t="s">
        <v>121</v>
      </c>
      <c r="AF4" s="19"/>
      <c r="AM4" s="4"/>
      <c r="AN4" s="4"/>
      <c r="AO4" s="4"/>
      <c r="BH4" s="4"/>
      <c r="BI4" s="4"/>
      <c r="BJ4" s="4"/>
      <c r="CC4" s="4"/>
      <c r="CD4" s="4"/>
      <c r="CE4" s="4"/>
      <c r="CX4" s="4"/>
      <c r="CY4" s="4"/>
      <c r="CZ4" s="4"/>
      <c r="DS4" s="4"/>
      <c r="DT4" s="4"/>
      <c r="DU4" s="4"/>
      <c r="EN4" s="4"/>
      <c r="EO4" s="4"/>
      <c r="EP4" s="4"/>
      <c r="FI4" s="4"/>
      <c r="FJ4" s="4"/>
      <c r="FK4" s="4"/>
    </row>
    <row r="5" spans="1:167" s="2" customFormat="1" ht="12.75" customHeight="1">
      <c r="A5" s="5">
        <v>0.35416666666666669</v>
      </c>
      <c r="B5" s="25"/>
      <c r="C5" s="25"/>
      <c r="D5" s="25"/>
      <c r="E5" s="25"/>
      <c r="F5" s="25"/>
      <c r="G5" s="25"/>
      <c r="H5" s="25"/>
      <c r="I5" s="25"/>
      <c r="J5" s="25"/>
      <c r="K5" s="25"/>
      <c r="L5" s="25"/>
      <c r="M5" s="25"/>
      <c r="N5" s="25"/>
      <c r="O5" s="25"/>
      <c r="P5" s="19"/>
      <c r="Q5" s="25"/>
      <c r="R5" s="25"/>
      <c r="S5" s="25"/>
      <c r="T5" s="25"/>
      <c r="U5" s="25"/>
      <c r="V5" s="25"/>
      <c r="W5" s="25"/>
      <c r="X5" s="25"/>
      <c r="Y5" s="25"/>
      <c r="Z5" s="25"/>
      <c r="AA5" s="28">
        <v>4</v>
      </c>
      <c r="AB5" s="25"/>
      <c r="AC5" s="28">
        <v>1</v>
      </c>
      <c r="AD5" s="19"/>
      <c r="AE5" s="25"/>
      <c r="AF5" s="19"/>
      <c r="AI5" s="682" t="s">
        <v>117</v>
      </c>
      <c r="AJ5" s="682"/>
      <c r="AK5" s="682"/>
      <c r="AL5" s="682"/>
      <c r="AM5" s="682"/>
      <c r="AN5" s="682"/>
      <c r="AO5" s="682"/>
      <c r="AP5" s="682"/>
      <c r="AQ5" s="682"/>
      <c r="AR5" s="682"/>
      <c r="AS5" s="682"/>
      <c r="AT5" s="682"/>
      <c r="AU5" s="682"/>
      <c r="AV5" s="682"/>
      <c r="BH5" s="4"/>
      <c r="BI5" s="4"/>
      <c r="BJ5" s="4"/>
      <c r="CC5" s="4"/>
      <c r="CD5" s="4"/>
      <c r="CE5" s="4"/>
      <c r="CX5" s="4"/>
      <c r="CY5" s="4"/>
      <c r="CZ5" s="4"/>
      <c r="DS5" s="4"/>
      <c r="DT5" s="4"/>
      <c r="DU5" s="4"/>
      <c r="EN5" s="4"/>
      <c r="EO5" s="4"/>
      <c r="EP5" s="4"/>
      <c r="FI5" s="4"/>
      <c r="FJ5" s="4"/>
      <c r="FK5" s="4"/>
    </row>
    <row r="6" spans="1:167" s="2" customFormat="1">
      <c r="A6" s="5">
        <v>0.36458333333333331</v>
      </c>
      <c r="B6" s="25"/>
      <c r="C6" s="25"/>
      <c r="D6" s="25"/>
      <c r="E6" s="25"/>
      <c r="F6" s="25"/>
      <c r="G6" s="28">
        <v>654</v>
      </c>
      <c r="H6" s="28">
        <v>654</v>
      </c>
      <c r="I6" s="25"/>
      <c r="J6" s="25"/>
      <c r="K6" s="25"/>
      <c r="L6" s="25"/>
      <c r="M6" s="25"/>
      <c r="N6" s="25"/>
      <c r="O6" s="25"/>
      <c r="P6" s="19"/>
      <c r="Q6" s="25"/>
      <c r="R6" s="25"/>
      <c r="S6" s="25"/>
      <c r="T6" s="25"/>
      <c r="U6" s="25"/>
      <c r="V6" s="25"/>
      <c r="W6" s="25"/>
      <c r="X6" s="25"/>
      <c r="Y6" s="25"/>
      <c r="Z6" s="25"/>
      <c r="AA6" s="25"/>
      <c r="AB6" s="25"/>
      <c r="AC6" s="25"/>
      <c r="AD6" s="19"/>
      <c r="AE6" s="28" t="s">
        <v>121</v>
      </c>
      <c r="AF6" s="19"/>
      <c r="AI6" s="682"/>
      <c r="AJ6" s="682"/>
      <c r="AK6" s="682"/>
      <c r="AL6" s="682"/>
      <c r="AM6" s="682"/>
      <c r="AN6" s="682"/>
      <c r="AO6" s="682"/>
      <c r="AP6" s="682"/>
      <c r="AQ6" s="682"/>
      <c r="AR6" s="682"/>
      <c r="AS6" s="682"/>
      <c r="AT6" s="682"/>
      <c r="AU6" s="682"/>
      <c r="AV6" s="682"/>
      <c r="BH6" s="4"/>
      <c r="BI6" s="4"/>
      <c r="BJ6" s="4"/>
      <c r="CC6" s="4"/>
      <c r="CD6" s="4"/>
      <c r="CE6" s="4"/>
      <c r="CX6" s="4"/>
      <c r="CY6" s="4"/>
      <c r="CZ6" s="4"/>
      <c r="DS6" s="4"/>
      <c r="DT6" s="4"/>
      <c r="DU6" s="4"/>
      <c r="EN6" s="4"/>
      <c r="EO6" s="4"/>
      <c r="EP6" s="4"/>
      <c r="FI6" s="4"/>
      <c r="FJ6" s="4"/>
      <c r="FK6" s="4"/>
    </row>
    <row r="7" spans="1:167" s="2" customFormat="1">
      <c r="A7" s="5">
        <v>0.375</v>
      </c>
      <c r="B7" s="25"/>
      <c r="C7" s="28" t="s">
        <v>121</v>
      </c>
      <c r="D7" s="25"/>
      <c r="E7" s="25"/>
      <c r="F7" s="28">
        <v>3</v>
      </c>
      <c r="G7" s="28">
        <v>6</v>
      </c>
      <c r="H7" s="25"/>
      <c r="I7" s="130" t="s">
        <v>121</v>
      </c>
      <c r="J7" s="28" t="s">
        <v>121</v>
      </c>
      <c r="K7" s="28" t="s">
        <v>121</v>
      </c>
      <c r="L7" s="28" t="s">
        <v>121</v>
      </c>
      <c r="M7" s="25"/>
      <c r="N7" s="25"/>
      <c r="O7" s="25"/>
      <c r="P7" s="19"/>
      <c r="Q7" s="25"/>
      <c r="R7" s="25"/>
      <c r="S7" s="25"/>
      <c r="T7" s="25"/>
      <c r="U7" s="25"/>
      <c r="V7" s="25"/>
      <c r="W7" s="25"/>
      <c r="X7" s="25"/>
      <c r="Y7" s="25"/>
      <c r="Z7" s="25"/>
      <c r="AA7" s="18"/>
      <c r="AB7" s="18"/>
      <c r="AC7" s="18"/>
      <c r="AD7" s="19"/>
      <c r="AE7" s="18"/>
      <c r="AF7" s="19"/>
      <c r="AI7" s="682"/>
      <c r="AJ7" s="682"/>
      <c r="AK7" s="682"/>
      <c r="AL7" s="682"/>
      <c r="AM7" s="682"/>
      <c r="AN7" s="682"/>
      <c r="AO7" s="682"/>
      <c r="AP7" s="682"/>
      <c r="AQ7" s="682"/>
      <c r="AR7" s="682"/>
      <c r="AS7" s="682"/>
      <c r="AT7" s="682"/>
      <c r="AU7" s="682"/>
      <c r="AV7" s="682"/>
      <c r="BH7" s="4"/>
      <c r="BI7" s="4"/>
      <c r="BJ7" s="4"/>
      <c r="CC7" s="4"/>
      <c r="CD7" s="4"/>
      <c r="CE7" s="4"/>
      <c r="CX7" s="4"/>
      <c r="CY7" s="4"/>
      <c r="CZ7" s="4"/>
      <c r="DS7" s="4"/>
      <c r="DT7" s="4"/>
      <c r="DU7" s="4"/>
      <c r="EN7" s="4"/>
      <c r="EO7" s="4"/>
      <c r="EP7" s="4"/>
      <c r="FI7" s="4"/>
      <c r="FJ7" s="4"/>
      <c r="FK7" s="4"/>
    </row>
    <row r="8" spans="1:167" s="2" customFormat="1">
      <c r="A8" s="5">
        <v>0.38541666666666702</v>
      </c>
      <c r="B8" s="25"/>
      <c r="C8" s="25"/>
      <c r="D8" s="25"/>
      <c r="E8" s="25"/>
      <c r="F8" s="25"/>
      <c r="G8" s="25"/>
      <c r="H8" s="25"/>
      <c r="I8" s="25"/>
      <c r="J8" s="25"/>
      <c r="K8" s="25"/>
      <c r="L8" s="25"/>
      <c r="M8" s="25"/>
      <c r="N8" s="25"/>
      <c r="O8" s="25"/>
      <c r="P8" s="19"/>
      <c r="Q8" s="25"/>
      <c r="R8" s="25"/>
      <c r="S8" s="25"/>
      <c r="T8" s="18"/>
      <c r="U8" s="25"/>
      <c r="V8" s="25"/>
      <c r="W8" s="25"/>
      <c r="X8" s="25"/>
      <c r="Y8" s="25"/>
      <c r="Z8" s="25"/>
      <c r="AA8" s="25"/>
      <c r="AB8" s="25"/>
      <c r="AC8" s="25"/>
      <c r="AD8" s="19"/>
      <c r="AE8" s="25"/>
      <c r="AF8" s="19"/>
      <c r="AI8" s="682"/>
      <c r="AJ8" s="682"/>
      <c r="AK8" s="682"/>
      <c r="AL8" s="682"/>
      <c r="AM8" s="682"/>
      <c r="AN8" s="682"/>
      <c r="AO8" s="682"/>
      <c r="AP8" s="682"/>
      <c r="AQ8" s="682"/>
      <c r="AR8" s="682"/>
      <c r="AS8" s="682"/>
      <c r="AT8" s="682"/>
      <c r="AU8" s="682"/>
      <c r="AV8" s="682"/>
      <c r="BH8" s="4"/>
      <c r="BI8" s="4"/>
      <c r="BJ8" s="4"/>
      <c r="CC8" s="4"/>
      <c r="CD8" s="4"/>
      <c r="CE8" s="4"/>
      <c r="CX8" s="4"/>
      <c r="CY8" s="4"/>
      <c r="CZ8" s="4"/>
      <c r="DS8" s="4"/>
      <c r="DT8" s="4"/>
      <c r="DU8" s="4"/>
      <c r="EN8" s="4"/>
      <c r="EO8" s="4"/>
      <c r="EP8" s="4"/>
      <c r="FI8" s="4"/>
      <c r="FJ8" s="4"/>
      <c r="FK8" s="4"/>
    </row>
    <row r="9" spans="1:167" s="2" customFormat="1">
      <c r="A9" s="5">
        <v>0.39583333333333298</v>
      </c>
      <c r="B9" s="25"/>
      <c r="C9" s="25"/>
      <c r="D9" s="25"/>
      <c r="E9" s="25"/>
      <c r="F9" s="25"/>
      <c r="G9" s="25"/>
      <c r="H9" s="25"/>
      <c r="I9" s="25"/>
      <c r="J9" s="25"/>
      <c r="K9" s="25"/>
      <c r="L9" s="126"/>
      <c r="M9" s="25"/>
      <c r="N9" s="25"/>
      <c r="O9" s="28">
        <v>3</v>
      </c>
      <c r="P9" s="19"/>
      <c r="Q9" s="25"/>
      <c r="R9" s="25"/>
      <c r="S9" s="25"/>
      <c r="T9" s="18"/>
      <c r="U9" s="25"/>
      <c r="V9" s="25"/>
      <c r="W9" s="25"/>
      <c r="X9" s="25"/>
      <c r="Y9" s="25"/>
      <c r="Z9" s="25"/>
      <c r="AA9" s="25"/>
      <c r="AB9" s="25"/>
      <c r="AC9" s="25"/>
      <c r="AD9" s="19"/>
      <c r="AE9" s="25"/>
      <c r="AF9" s="19"/>
      <c r="AI9" s="682"/>
      <c r="AJ9" s="682"/>
      <c r="AK9" s="682"/>
      <c r="AL9" s="682"/>
      <c r="AM9" s="682"/>
      <c r="AN9" s="682"/>
      <c r="AO9" s="682"/>
      <c r="AP9" s="682"/>
      <c r="AQ9" s="682"/>
      <c r="AR9" s="682"/>
      <c r="AS9" s="682"/>
      <c r="AT9" s="682"/>
      <c r="AU9" s="682"/>
      <c r="AV9" s="682"/>
      <c r="BH9" s="4"/>
      <c r="BI9" s="4"/>
      <c r="BJ9" s="4"/>
      <c r="CC9" s="4"/>
      <c r="CD9" s="4"/>
      <c r="CE9" s="4"/>
      <c r="CX9" s="4"/>
      <c r="CY9" s="4"/>
      <c r="CZ9" s="4"/>
      <c r="DS9" s="4"/>
      <c r="DT9" s="4"/>
      <c r="DU9" s="4"/>
      <c r="EN9" s="4"/>
      <c r="EO9" s="4"/>
      <c r="EP9" s="4"/>
      <c r="FI9" s="4"/>
      <c r="FJ9" s="4"/>
      <c r="FK9" s="4"/>
    </row>
    <row r="10" spans="1:167" s="2" customFormat="1">
      <c r="A10" s="5">
        <v>0.40625</v>
      </c>
      <c r="B10" s="25"/>
      <c r="C10" s="25"/>
      <c r="D10" s="25"/>
      <c r="E10" s="25"/>
      <c r="F10" s="25"/>
      <c r="G10" s="25"/>
      <c r="H10" s="25"/>
      <c r="I10" s="25"/>
      <c r="J10" s="25"/>
      <c r="K10" s="25"/>
      <c r="L10" s="128"/>
      <c r="M10" s="25"/>
      <c r="N10" s="25"/>
      <c r="O10" s="25"/>
      <c r="P10" s="19"/>
      <c r="Q10" s="25"/>
      <c r="R10" s="25"/>
      <c r="S10" s="25"/>
      <c r="T10" s="18"/>
      <c r="U10" s="25"/>
      <c r="V10" s="25"/>
      <c r="W10" s="25"/>
      <c r="X10" s="25"/>
      <c r="Y10" s="25"/>
      <c r="Z10" s="25"/>
      <c r="AA10" s="25"/>
      <c r="AB10" s="25"/>
      <c r="AC10" s="25"/>
      <c r="AD10" s="19"/>
      <c r="AE10" s="25"/>
      <c r="AF10" s="19"/>
      <c r="AI10" s="682"/>
      <c r="AJ10" s="682"/>
      <c r="AK10" s="682"/>
      <c r="AL10" s="682"/>
      <c r="AM10" s="682"/>
      <c r="AN10" s="682"/>
      <c r="AO10" s="682"/>
      <c r="AP10" s="682"/>
      <c r="AQ10" s="682"/>
      <c r="AR10" s="682"/>
      <c r="AS10" s="682"/>
      <c r="AT10" s="682"/>
      <c r="AU10" s="682"/>
      <c r="AV10" s="682"/>
      <c r="BH10" s="4"/>
      <c r="BI10" s="4"/>
      <c r="BJ10" s="4"/>
      <c r="CC10" s="4"/>
      <c r="CD10" s="4"/>
      <c r="CE10" s="4"/>
      <c r="CX10" s="4"/>
      <c r="CY10" s="4"/>
      <c r="CZ10" s="4"/>
      <c r="DS10" s="4"/>
      <c r="DT10" s="4"/>
      <c r="DU10" s="4"/>
      <c r="EN10" s="4"/>
      <c r="EO10" s="4"/>
      <c r="EP10" s="4"/>
      <c r="FI10" s="4"/>
      <c r="FJ10" s="4"/>
      <c r="FK10" s="4"/>
    </row>
    <row r="11" spans="1:167" s="2" customFormat="1">
      <c r="A11" s="5">
        <v>0.41666666666666702</v>
      </c>
      <c r="B11" s="28" t="s">
        <v>121</v>
      </c>
      <c r="C11" s="25"/>
      <c r="D11" s="25"/>
      <c r="E11" s="25"/>
      <c r="F11" s="25"/>
      <c r="G11" s="25"/>
      <c r="H11" s="25"/>
      <c r="I11" s="28">
        <v>1</v>
      </c>
      <c r="J11" s="25"/>
      <c r="K11" s="25"/>
      <c r="L11" s="25"/>
      <c r="M11" s="28">
        <v>3</v>
      </c>
      <c r="N11" s="28">
        <v>3</v>
      </c>
      <c r="O11" s="25"/>
      <c r="P11" s="19"/>
      <c r="Q11" s="25"/>
      <c r="R11" s="25"/>
      <c r="S11" s="25"/>
      <c r="T11" s="25"/>
      <c r="U11" s="25"/>
      <c r="V11" s="28">
        <v>2</v>
      </c>
      <c r="W11" s="28">
        <v>2</v>
      </c>
      <c r="X11" s="25"/>
      <c r="Y11" s="25"/>
      <c r="Z11" s="25"/>
      <c r="AA11" s="25"/>
      <c r="AB11" s="28">
        <v>3</v>
      </c>
      <c r="AC11" s="25"/>
      <c r="AD11" s="19"/>
      <c r="AE11" s="25"/>
      <c r="AF11" s="19"/>
      <c r="AI11" s="682"/>
      <c r="AJ11" s="682"/>
      <c r="AK11" s="682"/>
      <c r="AL11" s="682"/>
      <c r="AM11" s="682"/>
      <c r="AN11" s="682"/>
      <c r="AO11" s="682"/>
      <c r="AP11" s="682"/>
      <c r="AQ11" s="682"/>
      <c r="AR11" s="682"/>
      <c r="AS11" s="682"/>
      <c r="AT11" s="682"/>
      <c r="AU11" s="682"/>
      <c r="AV11" s="682"/>
      <c r="BH11" s="4"/>
      <c r="BI11" s="4"/>
      <c r="BJ11" s="4"/>
      <c r="CC11" s="4"/>
      <c r="CD11" s="4"/>
      <c r="CE11" s="4"/>
      <c r="CX11" s="4"/>
      <c r="CY11" s="4"/>
      <c r="CZ11" s="4"/>
      <c r="DS11" s="4"/>
      <c r="DT11" s="4"/>
      <c r="DU11" s="4"/>
      <c r="EN11" s="4"/>
      <c r="EO11" s="4"/>
      <c r="EP11" s="4"/>
      <c r="FI11" s="4"/>
      <c r="FJ11" s="4"/>
      <c r="FK11" s="4"/>
    </row>
    <row r="12" spans="1:167" s="2" customFormat="1">
      <c r="A12" s="5">
        <v>0.42708333333333298</v>
      </c>
      <c r="B12" s="25"/>
      <c r="C12" s="25"/>
      <c r="D12" s="25"/>
      <c r="E12" s="25"/>
      <c r="F12" s="25"/>
      <c r="G12" s="25"/>
      <c r="H12" s="25"/>
      <c r="I12" s="25"/>
      <c r="J12" s="25"/>
      <c r="K12" s="25"/>
      <c r="L12" s="25"/>
      <c r="M12" s="25"/>
      <c r="N12" s="25"/>
      <c r="O12" s="25"/>
      <c r="P12" s="19"/>
      <c r="Q12" s="25"/>
      <c r="R12" s="25"/>
      <c r="S12" s="25"/>
      <c r="T12" s="25"/>
      <c r="U12" s="25"/>
      <c r="V12" s="25"/>
      <c r="W12" s="28">
        <v>3</v>
      </c>
      <c r="X12" s="25"/>
      <c r="Y12" s="25"/>
      <c r="Z12" s="25"/>
      <c r="AA12" s="25"/>
      <c r="AB12" s="25"/>
      <c r="AC12" s="25"/>
      <c r="AD12" s="19"/>
      <c r="AE12" s="25"/>
      <c r="AF12" s="19"/>
      <c r="AI12" s="682"/>
      <c r="AJ12" s="682"/>
      <c r="AK12" s="682"/>
      <c r="AL12" s="682"/>
      <c r="AM12" s="682"/>
      <c r="AN12" s="682"/>
      <c r="AO12" s="682"/>
      <c r="AP12" s="682"/>
      <c r="AQ12" s="682"/>
      <c r="AR12" s="682"/>
      <c r="AS12" s="682"/>
      <c r="AT12" s="682"/>
      <c r="AU12" s="682"/>
      <c r="AV12" s="682"/>
      <c r="BH12" s="4"/>
      <c r="BI12" s="4"/>
      <c r="BJ12" s="4"/>
      <c r="CC12" s="4"/>
      <c r="CD12" s="4"/>
      <c r="CE12" s="4"/>
      <c r="CX12" s="4"/>
      <c r="CY12" s="4"/>
      <c r="CZ12" s="4"/>
      <c r="DS12" s="4"/>
      <c r="DT12" s="4"/>
      <c r="DU12" s="4"/>
      <c r="EN12" s="4"/>
      <c r="EO12" s="4"/>
      <c r="EP12" s="4"/>
      <c r="FI12" s="4"/>
      <c r="FJ12" s="4"/>
      <c r="FK12" s="4"/>
    </row>
    <row r="13" spans="1:167" s="2" customFormat="1">
      <c r="A13" s="5">
        <v>0.4375</v>
      </c>
      <c r="B13" s="25"/>
      <c r="C13" s="25"/>
      <c r="D13" s="25"/>
      <c r="E13" s="25"/>
      <c r="F13" s="25"/>
      <c r="G13" s="25"/>
      <c r="H13" s="25"/>
      <c r="I13" s="25"/>
      <c r="J13" s="25"/>
      <c r="K13" s="25"/>
      <c r="L13" s="25"/>
      <c r="M13" s="25"/>
      <c r="N13" s="25"/>
      <c r="O13" s="25"/>
      <c r="P13" s="19"/>
      <c r="Q13" s="25"/>
      <c r="R13" s="25"/>
      <c r="S13" s="25"/>
      <c r="T13" s="25"/>
      <c r="U13" s="25"/>
      <c r="V13" s="25"/>
      <c r="W13" s="25"/>
      <c r="X13" s="25"/>
      <c r="Y13" s="25"/>
      <c r="Z13" s="25"/>
      <c r="AA13" s="25"/>
      <c r="AB13" s="25"/>
      <c r="AC13" s="25"/>
      <c r="AD13" s="19"/>
      <c r="AE13" s="25"/>
      <c r="AF13" s="19"/>
      <c r="AI13" s="682"/>
      <c r="AJ13" s="682"/>
      <c r="AK13" s="682"/>
      <c r="AL13" s="682"/>
      <c r="AM13" s="682"/>
      <c r="AN13" s="682"/>
      <c r="AO13" s="682"/>
      <c r="AP13" s="682"/>
      <c r="AQ13" s="682"/>
      <c r="AR13" s="682"/>
      <c r="AS13" s="682"/>
      <c r="AT13" s="682"/>
      <c r="AU13" s="682"/>
      <c r="AV13" s="682"/>
      <c r="BH13" s="4"/>
      <c r="BI13" s="4"/>
      <c r="BJ13" s="4"/>
      <c r="CC13" s="4"/>
      <c r="CD13" s="4"/>
      <c r="CE13" s="4"/>
      <c r="CX13" s="4"/>
      <c r="CY13" s="4"/>
      <c r="CZ13" s="4"/>
      <c r="DS13" s="4"/>
      <c r="DT13" s="4"/>
      <c r="DU13" s="4"/>
      <c r="EN13" s="4"/>
      <c r="EO13" s="4"/>
      <c r="EP13" s="4"/>
      <c r="FI13" s="4"/>
      <c r="FJ13" s="4"/>
      <c r="FK13" s="4"/>
    </row>
    <row r="14" spans="1:167" s="2" customFormat="1">
      <c r="A14" s="5">
        <v>0.44791666666666702</v>
      </c>
      <c r="B14" s="25"/>
      <c r="C14" s="25"/>
      <c r="D14" s="25"/>
      <c r="E14" s="25"/>
      <c r="F14" s="25"/>
      <c r="G14" s="25"/>
      <c r="H14" s="25"/>
      <c r="I14" s="25"/>
      <c r="J14" s="25"/>
      <c r="K14" s="25"/>
      <c r="L14" s="25"/>
      <c r="M14" s="25"/>
      <c r="N14" s="25"/>
      <c r="O14" s="25"/>
      <c r="P14" s="19"/>
      <c r="Q14" s="25"/>
      <c r="R14" s="25"/>
      <c r="S14" s="25"/>
      <c r="T14" s="25"/>
      <c r="U14" s="25"/>
      <c r="V14" s="25"/>
      <c r="W14" s="25"/>
      <c r="X14" s="25"/>
      <c r="Y14" s="25"/>
      <c r="Z14" s="25"/>
      <c r="AA14" s="25"/>
      <c r="AB14" s="25"/>
      <c r="AC14" s="25"/>
      <c r="AD14" s="19"/>
      <c r="AE14" s="25"/>
      <c r="AF14" s="19"/>
      <c r="AI14" s="682"/>
      <c r="AJ14" s="682"/>
      <c r="AK14" s="682"/>
      <c r="AL14" s="682"/>
      <c r="AM14" s="682"/>
      <c r="AN14" s="682"/>
      <c r="AO14" s="682"/>
      <c r="AP14" s="682"/>
      <c r="AQ14" s="682"/>
      <c r="AR14" s="682"/>
      <c r="AS14" s="682"/>
      <c r="AT14" s="682"/>
      <c r="AU14" s="682"/>
      <c r="AV14" s="682"/>
      <c r="BH14" s="4"/>
      <c r="BI14" s="4"/>
      <c r="BJ14" s="4"/>
      <c r="CC14" s="4"/>
      <c r="CD14" s="4"/>
      <c r="CE14" s="4"/>
      <c r="CX14" s="4"/>
      <c r="CY14" s="4"/>
      <c r="CZ14" s="4"/>
      <c r="DS14" s="4"/>
      <c r="DT14" s="4"/>
      <c r="DU14" s="4"/>
      <c r="EN14" s="4"/>
      <c r="EO14" s="4"/>
      <c r="EP14" s="4"/>
      <c r="FI14" s="4"/>
      <c r="FJ14" s="4"/>
      <c r="FK14" s="4"/>
    </row>
    <row r="15" spans="1:167" s="2" customFormat="1">
      <c r="A15" s="5">
        <v>0.45833333333333298</v>
      </c>
      <c r="B15" s="26"/>
      <c r="C15" s="26"/>
      <c r="D15" s="26"/>
      <c r="E15" s="26"/>
      <c r="F15" s="26"/>
      <c r="G15" s="26"/>
      <c r="H15" s="26"/>
      <c r="I15" s="26"/>
      <c r="J15" s="25"/>
      <c r="K15" s="26"/>
      <c r="L15" s="26"/>
      <c r="M15" s="26"/>
      <c r="N15" s="29">
        <v>1</v>
      </c>
      <c r="O15" s="26"/>
      <c r="P15" s="21"/>
      <c r="Q15" s="26"/>
      <c r="R15" s="26"/>
      <c r="S15" s="26"/>
      <c r="T15" s="26"/>
      <c r="U15" s="26"/>
      <c r="V15" s="26"/>
      <c r="W15" s="26"/>
      <c r="X15" s="29">
        <v>2</v>
      </c>
      <c r="Y15" s="26"/>
      <c r="Z15" s="26"/>
      <c r="AA15" s="26"/>
      <c r="AB15" s="26"/>
      <c r="AC15" s="26"/>
      <c r="AD15" s="21"/>
      <c r="AE15" s="26"/>
      <c r="AF15" s="21"/>
      <c r="AI15" s="682"/>
      <c r="AJ15" s="682"/>
      <c r="AK15" s="682"/>
      <c r="AL15" s="682"/>
      <c r="AM15" s="682"/>
      <c r="AN15" s="682"/>
      <c r="AO15" s="682"/>
      <c r="AP15" s="682"/>
      <c r="AQ15" s="682"/>
      <c r="AR15" s="682"/>
      <c r="AS15" s="682"/>
      <c r="AT15" s="682"/>
      <c r="AU15" s="682"/>
      <c r="AV15" s="682"/>
      <c r="BH15" s="4"/>
      <c r="BI15" s="4"/>
      <c r="BJ15" s="4"/>
      <c r="CC15" s="4"/>
      <c r="CD15" s="4"/>
      <c r="CE15" s="4"/>
      <c r="CX15" s="4"/>
      <c r="CY15" s="4"/>
      <c r="CZ15" s="4"/>
      <c r="DS15" s="4"/>
      <c r="DT15" s="4"/>
      <c r="DU15" s="4"/>
      <c r="EN15" s="4"/>
      <c r="EO15" s="4"/>
      <c r="EP15" s="4"/>
      <c r="FI15" s="4"/>
      <c r="FJ15" s="4"/>
      <c r="FK15" s="4"/>
    </row>
    <row r="16" spans="1:167" s="2" customFormat="1">
      <c r="A16" s="5">
        <v>0.46875</v>
      </c>
      <c r="B16" s="25"/>
      <c r="C16" s="25"/>
      <c r="D16" s="25"/>
      <c r="E16" s="25"/>
      <c r="F16" s="25"/>
      <c r="G16" s="25"/>
      <c r="H16" s="25"/>
      <c r="I16" s="25"/>
      <c r="J16" s="25"/>
      <c r="K16" s="25"/>
      <c r="L16" s="25"/>
      <c r="M16" s="25"/>
      <c r="N16" s="25"/>
      <c r="O16" s="25"/>
      <c r="P16" s="19"/>
      <c r="Q16" s="25"/>
      <c r="R16" s="25"/>
      <c r="S16" s="25"/>
      <c r="T16" s="25"/>
      <c r="U16" s="25"/>
      <c r="V16" s="25"/>
      <c r="W16" s="25"/>
      <c r="X16" s="25"/>
      <c r="Y16" s="25"/>
      <c r="Z16" s="25"/>
      <c r="AA16" s="25"/>
      <c r="AB16" s="25"/>
      <c r="AC16" s="25"/>
      <c r="AD16" s="19"/>
      <c r="AE16" s="25"/>
      <c r="AF16" s="19"/>
      <c r="AI16" s="682"/>
      <c r="AJ16" s="682"/>
      <c r="AK16" s="682"/>
      <c r="AL16" s="682"/>
      <c r="AM16" s="682"/>
      <c r="AN16" s="682"/>
      <c r="AO16" s="682"/>
      <c r="AP16" s="682"/>
      <c r="AQ16" s="682"/>
      <c r="AR16" s="682"/>
      <c r="AS16" s="682"/>
      <c r="AT16" s="682"/>
      <c r="AU16" s="682"/>
      <c r="AV16" s="682"/>
      <c r="BH16" s="4"/>
      <c r="BI16" s="4"/>
      <c r="BJ16" s="4"/>
      <c r="CC16" s="4"/>
      <c r="CD16" s="4"/>
      <c r="CE16" s="4"/>
      <c r="CX16" s="4"/>
      <c r="CY16" s="4"/>
      <c r="CZ16" s="4"/>
      <c r="DS16" s="4"/>
      <c r="DT16" s="4"/>
      <c r="DU16" s="4"/>
      <c r="EN16" s="4"/>
      <c r="EO16" s="4"/>
      <c r="EP16" s="4"/>
      <c r="FI16" s="4"/>
      <c r="FJ16" s="4"/>
      <c r="FK16" s="4"/>
    </row>
    <row r="17" spans="1:167" s="2" customFormat="1">
      <c r="A17" s="5">
        <v>0.47916666666666702</v>
      </c>
      <c r="B17" s="25"/>
      <c r="C17" s="25"/>
      <c r="D17" s="25"/>
      <c r="E17" s="25"/>
      <c r="F17" s="25"/>
      <c r="G17" s="25"/>
      <c r="H17" s="25"/>
      <c r="I17" s="28">
        <v>3</v>
      </c>
      <c r="J17" s="25"/>
      <c r="K17" s="25"/>
      <c r="L17" s="128"/>
      <c r="M17" s="25"/>
      <c r="N17" s="25"/>
      <c r="O17" s="25"/>
      <c r="P17" s="19"/>
      <c r="Q17" s="25"/>
      <c r="R17" s="25"/>
      <c r="S17" s="25"/>
      <c r="T17" s="25"/>
      <c r="U17" s="28">
        <v>2</v>
      </c>
      <c r="V17" s="25"/>
      <c r="W17" s="25"/>
      <c r="X17" s="25"/>
      <c r="Y17" s="25"/>
      <c r="Z17" s="25"/>
      <c r="AA17" s="25"/>
      <c r="AB17" s="25"/>
      <c r="AC17" s="25"/>
      <c r="AD17" s="19"/>
      <c r="AE17" s="25"/>
      <c r="AF17" s="19"/>
      <c r="AI17" s="9"/>
      <c r="AJ17" s="9"/>
      <c r="AK17" s="9"/>
      <c r="AL17" s="9"/>
      <c r="AM17" s="9"/>
      <c r="AN17" s="9"/>
      <c r="AO17" s="9"/>
      <c r="AP17" s="9"/>
      <c r="AQ17" s="9"/>
      <c r="AR17" s="9"/>
      <c r="AS17" s="9"/>
      <c r="AT17" s="9"/>
      <c r="AU17" s="9"/>
      <c r="AV17" s="9"/>
      <c r="BH17" s="4"/>
      <c r="BI17" s="4"/>
      <c r="BJ17" s="4"/>
      <c r="CC17" s="4"/>
      <c r="CD17" s="4"/>
      <c r="CE17" s="4"/>
      <c r="CX17" s="4"/>
      <c r="CY17" s="4"/>
      <c r="CZ17" s="4"/>
      <c r="DS17" s="4"/>
      <c r="DT17" s="4"/>
      <c r="DU17" s="4"/>
      <c r="EN17" s="4"/>
      <c r="EO17" s="4"/>
      <c r="EP17" s="4"/>
      <c r="FI17" s="4"/>
      <c r="FJ17" s="4"/>
      <c r="FK17" s="4"/>
    </row>
    <row r="18" spans="1:167" s="2" customFormat="1">
      <c r="A18" s="5">
        <v>0.48958333333333298</v>
      </c>
      <c r="B18" s="25"/>
      <c r="C18" s="25"/>
      <c r="D18" s="25"/>
      <c r="E18" s="25"/>
      <c r="F18" s="25"/>
      <c r="G18" s="25"/>
      <c r="H18" s="25"/>
      <c r="I18" s="25"/>
      <c r="J18" s="25"/>
      <c r="K18" s="25"/>
      <c r="L18" s="25"/>
      <c r="M18" s="25"/>
      <c r="N18" s="25"/>
      <c r="O18" s="25"/>
      <c r="P18" s="19"/>
      <c r="Q18" s="25"/>
      <c r="R18" s="25"/>
      <c r="S18" s="25"/>
      <c r="T18" s="25"/>
      <c r="U18" s="25"/>
      <c r="V18" s="25"/>
      <c r="W18" s="25"/>
      <c r="X18" s="25"/>
      <c r="Y18" s="25"/>
      <c r="Z18" s="25"/>
      <c r="AA18" s="25"/>
      <c r="AB18" s="25"/>
      <c r="AC18" s="25"/>
      <c r="AD18" s="19"/>
      <c r="AE18" s="25"/>
      <c r="AF18" s="19"/>
      <c r="AI18" s="684" t="s">
        <v>115</v>
      </c>
      <c r="AJ18" s="684"/>
      <c r="AV18" s="9"/>
      <c r="BH18" s="4"/>
      <c r="BI18" s="4"/>
      <c r="BJ18" s="4"/>
      <c r="CC18" s="4"/>
      <c r="CD18" s="4"/>
      <c r="CE18" s="4"/>
      <c r="CX18" s="4"/>
      <c r="CY18" s="4"/>
      <c r="CZ18" s="4"/>
      <c r="DS18" s="4"/>
      <c r="DT18" s="4"/>
      <c r="DU18" s="4"/>
      <c r="EN18" s="4"/>
      <c r="EO18" s="4"/>
      <c r="EP18" s="4"/>
      <c r="FI18" s="4"/>
      <c r="FJ18" s="4"/>
      <c r="FK18" s="4"/>
    </row>
    <row r="19" spans="1:167" s="2" customFormat="1">
      <c r="A19" s="5">
        <v>0.5</v>
      </c>
      <c r="B19" s="25"/>
      <c r="C19" s="25"/>
      <c r="D19" s="25"/>
      <c r="E19" s="25"/>
      <c r="F19" s="25"/>
      <c r="G19" s="25"/>
      <c r="H19" s="25"/>
      <c r="I19" s="25"/>
      <c r="J19" s="25"/>
      <c r="K19" s="25"/>
      <c r="L19" s="25"/>
      <c r="M19" s="25"/>
      <c r="N19" s="25"/>
      <c r="O19" s="25"/>
      <c r="P19" s="19"/>
      <c r="Q19" s="25"/>
      <c r="R19" s="25"/>
      <c r="S19" s="25"/>
      <c r="T19" s="25"/>
      <c r="U19" s="25"/>
      <c r="V19" s="28">
        <v>2</v>
      </c>
      <c r="W19" s="25"/>
      <c r="X19" s="25"/>
      <c r="Y19" s="25"/>
      <c r="Z19" s="25"/>
      <c r="AA19" s="25"/>
      <c r="AB19" s="25"/>
      <c r="AC19" s="25"/>
      <c r="AD19" s="19"/>
      <c r="AE19" s="25"/>
      <c r="AF19" s="19"/>
      <c r="AV19" s="9"/>
      <c r="BH19" s="4"/>
      <c r="BI19" s="4"/>
      <c r="BJ19" s="4"/>
      <c r="CC19" s="4"/>
      <c r="CD19" s="4"/>
      <c r="CE19" s="4"/>
      <c r="CX19" s="4"/>
      <c r="CY19" s="4"/>
      <c r="CZ19" s="4"/>
      <c r="DS19" s="4"/>
      <c r="DT19" s="4"/>
      <c r="DU19" s="4"/>
      <c r="EN19" s="4"/>
      <c r="EO19" s="4"/>
      <c r="EP19" s="4"/>
      <c r="FI19" s="4"/>
      <c r="FJ19" s="4"/>
      <c r="FK19" s="4"/>
    </row>
    <row r="20" spans="1:167" s="2" customFormat="1">
      <c r="A20" s="5">
        <v>0.51041666666666696</v>
      </c>
      <c r="B20" s="25"/>
      <c r="C20" s="25"/>
      <c r="D20" s="25"/>
      <c r="E20" s="25"/>
      <c r="F20" s="25"/>
      <c r="G20" s="25"/>
      <c r="H20" s="25"/>
      <c r="I20" s="25"/>
      <c r="J20" s="25"/>
      <c r="K20" s="25"/>
      <c r="L20" s="25"/>
      <c r="M20" s="25"/>
      <c r="N20" s="28">
        <v>3</v>
      </c>
      <c r="O20" s="25"/>
      <c r="P20" s="19"/>
      <c r="Q20" s="25"/>
      <c r="R20" s="25"/>
      <c r="S20" s="25"/>
      <c r="T20" s="25"/>
      <c r="U20" s="25"/>
      <c r="V20" s="25"/>
      <c r="W20" s="25"/>
      <c r="X20" s="25"/>
      <c r="Y20" s="25"/>
      <c r="Z20" s="25"/>
      <c r="AA20" s="25"/>
      <c r="AB20" s="25"/>
      <c r="AC20" s="25"/>
      <c r="AD20" s="19"/>
      <c r="AE20" s="25"/>
      <c r="AF20" s="19"/>
      <c r="AI20" s="6"/>
      <c r="AJ20" s="7"/>
      <c r="AK20" s="679" t="s">
        <v>0</v>
      </c>
      <c r="AL20" s="679"/>
      <c r="AM20" s="679"/>
      <c r="AN20" s="679"/>
      <c r="AO20" s="9"/>
      <c r="AP20" s="8"/>
      <c r="AQ20" s="7"/>
      <c r="AR20" s="679" t="s">
        <v>1</v>
      </c>
      <c r="AS20" s="679"/>
      <c r="AT20" s="679"/>
      <c r="AU20" s="679"/>
      <c r="BH20" s="4"/>
      <c r="BI20" s="4"/>
      <c r="BJ20" s="4"/>
      <c r="CC20" s="4"/>
      <c r="CD20" s="4"/>
      <c r="CE20" s="4"/>
      <c r="CX20" s="4"/>
      <c r="CY20" s="4"/>
      <c r="CZ20" s="4"/>
      <c r="DS20" s="4"/>
      <c r="DT20" s="4"/>
      <c r="DU20" s="4"/>
      <c r="EN20" s="4"/>
      <c r="EO20" s="4"/>
      <c r="EP20" s="4"/>
      <c r="FI20" s="4"/>
      <c r="FJ20" s="4"/>
      <c r="FK20" s="4"/>
    </row>
    <row r="21" spans="1:167" s="2" customFormat="1">
      <c r="A21" s="5">
        <v>0.52083333333333304</v>
      </c>
      <c r="B21" s="25"/>
      <c r="C21" s="25"/>
      <c r="D21" s="25"/>
      <c r="E21" s="25"/>
      <c r="F21" s="25"/>
      <c r="G21" s="25"/>
      <c r="H21" s="25"/>
      <c r="I21" s="25"/>
      <c r="J21" s="25"/>
      <c r="K21" s="25"/>
      <c r="L21" s="25"/>
      <c r="M21" s="25"/>
      <c r="N21" s="25"/>
      <c r="O21" s="25"/>
      <c r="P21" s="19"/>
      <c r="Q21" s="25"/>
      <c r="R21" s="25"/>
      <c r="S21" s="25"/>
      <c r="T21" s="25"/>
      <c r="U21" s="25"/>
      <c r="V21" s="25"/>
      <c r="W21" s="25"/>
      <c r="X21" s="25"/>
      <c r="Y21" s="25"/>
      <c r="Z21" s="25"/>
      <c r="AA21" s="25"/>
      <c r="AB21" s="25"/>
      <c r="AC21" s="25"/>
      <c r="AD21" s="19"/>
      <c r="AE21" s="25"/>
      <c r="AF21" s="19"/>
      <c r="AI21" s="9"/>
      <c r="AJ21" s="9"/>
      <c r="AK21" s="9"/>
      <c r="AL21" s="9"/>
      <c r="AM21" s="9"/>
      <c r="AN21" s="9"/>
      <c r="AO21" s="9"/>
      <c r="AP21" s="9"/>
      <c r="AQ21" s="9"/>
      <c r="AR21" s="9"/>
      <c r="AS21" s="9"/>
      <c r="AT21" s="9"/>
      <c r="AU21" s="9"/>
      <c r="AV21" s="9"/>
      <c r="BH21" s="4"/>
      <c r="BI21" s="4"/>
      <c r="BJ21" s="4"/>
      <c r="CC21" s="4"/>
      <c r="CD21" s="4"/>
      <c r="CE21" s="4"/>
      <c r="CX21" s="4"/>
      <c r="CY21" s="4"/>
      <c r="CZ21" s="4"/>
      <c r="DS21" s="4"/>
      <c r="DT21" s="4"/>
      <c r="DU21" s="4"/>
      <c r="EN21" s="4"/>
      <c r="EO21" s="4"/>
      <c r="EP21" s="4"/>
      <c r="FI21" s="4"/>
      <c r="FJ21" s="4"/>
      <c r="FK21" s="4"/>
    </row>
    <row r="22" spans="1:167" s="2" customFormat="1">
      <c r="A22" s="5">
        <v>0.53125</v>
      </c>
      <c r="B22" s="25"/>
      <c r="C22" s="25"/>
      <c r="D22" s="25"/>
      <c r="E22" s="25"/>
      <c r="F22" s="25"/>
      <c r="G22" s="25"/>
      <c r="H22" s="25"/>
      <c r="I22" s="25"/>
      <c r="J22" s="25"/>
      <c r="K22" s="25"/>
      <c r="L22" s="25"/>
      <c r="M22" s="25"/>
      <c r="N22" s="25"/>
      <c r="O22" s="25"/>
      <c r="P22" s="19"/>
      <c r="Q22" s="25"/>
      <c r="R22" s="25"/>
      <c r="S22" s="25"/>
      <c r="T22" s="25"/>
      <c r="U22" s="25"/>
      <c r="V22" s="28">
        <v>2</v>
      </c>
      <c r="W22" s="25"/>
      <c r="X22" s="25"/>
      <c r="Y22" s="25"/>
      <c r="Z22" s="25"/>
      <c r="AA22" s="25"/>
      <c r="AB22" s="25"/>
      <c r="AC22" s="28">
        <v>1</v>
      </c>
      <c r="AD22" s="19"/>
      <c r="AE22" s="28">
        <v>4</v>
      </c>
      <c r="AF22" s="19"/>
      <c r="AV22" s="9"/>
      <c r="BH22" s="4"/>
      <c r="BI22" s="4"/>
      <c r="BJ22" s="4"/>
      <c r="CC22" s="4"/>
      <c r="CD22" s="4"/>
      <c r="CE22" s="4"/>
      <c r="CX22" s="4"/>
      <c r="CY22" s="4"/>
      <c r="CZ22" s="4"/>
      <c r="DS22" s="4"/>
      <c r="DT22" s="4"/>
      <c r="DU22" s="4"/>
      <c r="EN22" s="4"/>
      <c r="EO22" s="4"/>
      <c r="EP22" s="4"/>
      <c r="FI22" s="4"/>
      <c r="FJ22" s="4"/>
      <c r="FK22" s="4"/>
    </row>
    <row r="23" spans="1:167" s="2" customFormat="1">
      <c r="A23" s="5">
        <v>0.54166666666666696</v>
      </c>
      <c r="B23" s="25"/>
      <c r="C23" s="25"/>
      <c r="D23" s="25"/>
      <c r="E23" s="25"/>
      <c r="F23" s="28">
        <v>5</v>
      </c>
      <c r="G23" s="25"/>
      <c r="H23" s="28">
        <v>1</v>
      </c>
      <c r="I23" s="25"/>
      <c r="J23" s="25"/>
      <c r="K23" s="28" t="s">
        <v>121</v>
      </c>
      <c r="L23" s="25"/>
      <c r="M23" s="25"/>
      <c r="N23" s="25"/>
      <c r="O23" s="28">
        <v>1</v>
      </c>
      <c r="P23" s="19"/>
      <c r="Q23" s="25"/>
      <c r="R23" s="25"/>
      <c r="S23" s="25"/>
      <c r="T23" s="25"/>
      <c r="U23" s="25"/>
      <c r="V23" s="28">
        <v>345</v>
      </c>
      <c r="W23" s="25"/>
      <c r="X23" s="28">
        <v>2</v>
      </c>
      <c r="Y23" s="25"/>
      <c r="Z23" s="25"/>
      <c r="AA23" s="25"/>
      <c r="AB23" s="25"/>
      <c r="AC23" s="28">
        <v>3</v>
      </c>
      <c r="AD23" s="19"/>
      <c r="AE23" s="25"/>
      <c r="AF23" s="19"/>
      <c r="AI23" s="9"/>
      <c r="AJ23" s="9"/>
      <c r="AK23" s="9"/>
      <c r="AL23" s="9"/>
      <c r="AM23" s="9"/>
      <c r="AN23" s="9"/>
      <c r="AO23" s="9"/>
      <c r="AP23" s="9"/>
      <c r="AQ23" s="9"/>
      <c r="AR23" s="9"/>
      <c r="AS23" s="9"/>
      <c r="AT23" s="9"/>
      <c r="AU23" s="9"/>
      <c r="AV23" s="9"/>
      <c r="BH23" s="4"/>
      <c r="BI23" s="4"/>
      <c r="BJ23" s="4"/>
      <c r="CC23" s="4"/>
      <c r="CD23" s="4"/>
      <c r="CE23" s="4"/>
      <c r="CX23" s="4"/>
      <c r="CY23" s="4"/>
      <c r="CZ23" s="4"/>
      <c r="DS23" s="4"/>
      <c r="DT23" s="4"/>
      <c r="DU23" s="4"/>
      <c r="EN23" s="4"/>
      <c r="EO23" s="4"/>
      <c r="EP23" s="4"/>
      <c r="FI23" s="4"/>
      <c r="FJ23" s="4"/>
      <c r="FK23" s="4"/>
    </row>
    <row r="24" spans="1:167" s="2" customFormat="1">
      <c r="A24" s="5">
        <v>0.55208333333333304</v>
      </c>
      <c r="B24" s="25"/>
      <c r="C24" s="25"/>
      <c r="D24" s="25"/>
      <c r="E24" s="25"/>
      <c r="F24" s="25"/>
      <c r="G24" s="25"/>
      <c r="H24" s="25"/>
      <c r="I24" s="25"/>
      <c r="J24" s="25"/>
      <c r="K24" s="25"/>
      <c r="L24" s="25"/>
      <c r="M24" s="25"/>
      <c r="N24" s="25"/>
      <c r="O24" s="28">
        <v>4</v>
      </c>
      <c r="P24" s="19"/>
      <c r="Q24" s="25"/>
      <c r="R24" s="25"/>
      <c r="S24" s="25"/>
      <c r="T24" s="25"/>
      <c r="U24" s="25"/>
      <c r="V24" s="28">
        <v>3</v>
      </c>
      <c r="W24" s="25"/>
      <c r="X24" s="25"/>
      <c r="Y24" s="25"/>
      <c r="Z24" s="25"/>
      <c r="AA24" s="25"/>
      <c r="AB24" s="25"/>
      <c r="AC24" s="25"/>
      <c r="AD24" s="19"/>
      <c r="AE24" s="25"/>
      <c r="AF24" s="19"/>
      <c r="AI24" s="683"/>
      <c r="AJ24" s="683"/>
      <c r="BH24" s="4"/>
      <c r="BI24" s="4"/>
      <c r="BJ24" s="4"/>
      <c r="CC24" s="4"/>
      <c r="CD24" s="4"/>
      <c r="CE24" s="4"/>
      <c r="CX24" s="4"/>
      <c r="CY24" s="4"/>
      <c r="CZ24" s="4"/>
      <c r="DS24" s="4"/>
      <c r="DT24" s="4"/>
      <c r="DU24" s="4"/>
      <c r="EN24" s="4"/>
      <c r="EO24" s="4"/>
      <c r="EP24" s="4"/>
      <c r="FI24" s="4"/>
      <c r="FJ24" s="4"/>
      <c r="FK24" s="4"/>
    </row>
    <row r="25" spans="1:167" s="2" customFormat="1">
      <c r="A25" s="5">
        <v>0.5625</v>
      </c>
      <c r="B25" s="25"/>
      <c r="C25" s="25"/>
      <c r="D25" s="25"/>
      <c r="E25" s="25"/>
      <c r="F25" s="25"/>
      <c r="G25" s="28">
        <v>2</v>
      </c>
      <c r="H25" s="28">
        <v>8</v>
      </c>
      <c r="I25" s="25"/>
      <c r="J25" s="25"/>
      <c r="K25" s="25"/>
      <c r="L25" s="25"/>
      <c r="M25" s="25"/>
      <c r="N25" s="25"/>
      <c r="O25" s="28">
        <v>23</v>
      </c>
      <c r="P25" s="19"/>
      <c r="Q25" s="25"/>
      <c r="R25" s="25"/>
      <c r="S25" s="25"/>
      <c r="T25" s="25"/>
      <c r="U25" s="25"/>
      <c r="V25" s="28">
        <v>31</v>
      </c>
      <c r="W25" s="25"/>
      <c r="X25" s="25"/>
      <c r="Y25" s="25"/>
      <c r="Z25" s="33"/>
      <c r="AA25" s="28">
        <v>2</v>
      </c>
      <c r="AB25" s="25"/>
      <c r="AC25" s="28">
        <v>2</v>
      </c>
      <c r="AD25" s="19"/>
      <c r="AE25" s="25"/>
      <c r="AF25" s="19"/>
      <c r="AK25" s="137" t="str">
        <f>HYPERLINK("\\risintra-dept\DEPT\AFA\CAL\3000_GAL\3400_ESQUADRILHAS\3490_COMUM\MAPA_GM\GW","Arquivo de Documentos")</f>
        <v>Arquivo de Documentos</v>
      </c>
      <c r="AL25" s="137"/>
      <c r="AM25" s="137"/>
      <c r="AN25" s="137"/>
      <c r="AO25" s="137"/>
      <c r="BH25" s="4"/>
      <c r="BI25" s="4"/>
      <c r="BJ25" s="4"/>
      <c r="CC25" s="4"/>
      <c r="CD25" s="4"/>
      <c r="CE25" s="4"/>
      <c r="CX25" s="4"/>
      <c r="CY25" s="4"/>
      <c r="CZ25" s="4"/>
      <c r="DS25" s="4"/>
      <c r="DT25" s="4"/>
      <c r="DU25" s="4"/>
      <c r="EN25" s="4"/>
      <c r="EO25" s="4"/>
      <c r="EP25" s="4"/>
      <c r="FI25" s="4"/>
      <c r="FJ25" s="4"/>
      <c r="FK25" s="4"/>
    </row>
    <row r="26" spans="1:167" s="2" customFormat="1">
      <c r="A26" s="5">
        <v>0.57291666666666696</v>
      </c>
      <c r="B26" s="25"/>
      <c r="C26" s="25"/>
      <c r="D26" s="25"/>
      <c r="E26" s="25"/>
      <c r="F26" s="25"/>
      <c r="G26" s="25"/>
      <c r="H26" s="25"/>
      <c r="I26" s="25"/>
      <c r="J26" s="25"/>
      <c r="K26" s="25"/>
      <c r="L26" s="25"/>
      <c r="M26" s="25"/>
      <c r="N26" s="25"/>
      <c r="O26" s="28">
        <v>2</v>
      </c>
      <c r="P26" s="19"/>
      <c r="Q26" s="25"/>
      <c r="R26" s="25"/>
      <c r="S26" s="25"/>
      <c r="T26" s="25"/>
      <c r="U26" s="25"/>
      <c r="V26" s="28">
        <v>3</v>
      </c>
      <c r="W26" s="25"/>
      <c r="X26" s="25"/>
      <c r="Y26" s="25"/>
      <c r="Z26" s="25"/>
      <c r="AA26" s="25"/>
      <c r="AB26" s="25"/>
      <c r="AC26" s="25"/>
      <c r="AD26" s="19"/>
      <c r="AE26" s="25"/>
      <c r="AF26" s="19"/>
      <c r="AI26" s="7"/>
      <c r="AK26" s="7"/>
      <c r="AL26" s="9"/>
      <c r="AM26" s="7"/>
      <c r="AN26" s="9"/>
      <c r="AO26" s="7"/>
      <c r="AP26" s="9"/>
      <c r="AQ26" s="7"/>
      <c r="AR26" s="9"/>
      <c r="AS26" s="7"/>
      <c r="BH26" s="4"/>
      <c r="BI26" s="4"/>
      <c r="BJ26" s="4"/>
      <c r="CC26" s="4"/>
      <c r="CD26" s="4"/>
      <c r="CE26" s="4"/>
      <c r="CX26" s="4"/>
      <c r="CY26" s="4"/>
      <c r="CZ26" s="4"/>
      <c r="DS26" s="4"/>
      <c r="DT26" s="4"/>
      <c r="DU26" s="4"/>
      <c r="EN26" s="4"/>
      <c r="EO26" s="4"/>
      <c r="EP26" s="4"/>
      <c r="FI26" s="4"/>
      <c r="FJ26" s="4"/>
      <c r="FK26" s="4"/>
    </row>
    <row r="27" spans="1:167" s="2" customFormat="1">
      <c r="A27" s="5">
        <v>0.58333333333333304</v>
      </c>
      <c r="B27" s="28">
        <v>2</v>
      </c>
      <c r="C27" s="25"/>
      <c r="D27" s="25"/>
      <c r="E27" s="25"/>
      <c r="F27" s="25"/>
      <c r="G27" s="28">
        <v>2</v>
      </c>
      <c r="H27" s="28">
        <v>1</v>
      </c>
      <c r="I27" s="25"/>
      <c r="J27" s="25"/>
      <c r="K27" s="25"/>
      <c r="L27" s="25"/>
      <c r="M27" s="25"/>
      <c r="N27" s="25"/>
      <c r="O27" s="25"/>
      <c r="P27" s="19"/>
      <c r="Q27" s="25"/>
      <c r="R27" s="25"/>
      <c r="S27" s="25"/>
      <c r="T27" s="25"/>
      <c r="U27" s="25"/>
      <c r="V27" s="28">
        <v>37</v>
      </c>
      <c r="W27" s="25"/>
      <c r="X27" s="28">
        <v>3</v>
      </c>
      <c r="Y27" s="25"/>
      <c r="Z27" s="25"/>
      <c r="AA27" s="25"/>
      <c r="AB27" s="25"/>
      <c r="AC27" s="25"/>
      <c r="AD27" s="19"/>
      <c r="AE27" s="25"/>
      <c r="AF27" s="19"/>
      <c r="AM27" s="4"/>
      <c r="AN27" s="4"/>
      <c r="AO27" s="4"/>
      <c r="BH27" s="4"/>
      <c r="BI27" s="4"/>
      <c r="BJ27" s="4"/>
      <c r="CC27" s="4"/>
      <c r="CD27" s="4"/>
      <c r="CE27" s="4"/>
      <c r="CX27" s="4"/>
      <c r="CY27" s="4"/>
      <c r="CZ27" s="4"/>
      <c r="DS27" s="4"/>
      <c r="DT27" s="4"/>
      <c r="DU27" s="4"/>
      <c r="EN27" s="4"/>
      <c r="EO27" s="4"/>
      <c r="EP27" s="4"/>
      <c r="FI27" s="4"/>
      <c r="FJ27" s="4"/>
      <c r="FK27" s="4"/>
    </row>
    <row r="28" spans="1:167" s="2" customFormat="1">
      <c r="A28" s="5">
        <v>0.59375</v>
      </c>
      <c r="B28" s="25"/>
      <c r="C28" s="25"/>
      <c r="D28" s="25"/>
      <c r="E28" s="25"/>
      <c r="F28" s="25"/>
      <c r="G28" s="25"/>
      <c r="H28" s="25"/>
      <c r="I28" s="25"/>
      <c r="J28" s="25"/>
      <c r="K28" s="25"/>
      <c r="L28" s="25"/>
      <c r="M28" s="25"/>
      <c r="N28" s="25"/>
      <c r="O28" s="25"/>
      <c r="P28" s="19"/>
      <c r="Q28" s="25"/>
      <c r="R28" s="25"/>
      <c r="S28" s="25"/>
      <c r="T28" s="25"/>
      <c r="U28" s="25"/>
      <c r="V28" s="25"/>
      <c r="W28" s="25"/>
      <c r="X28" s="25"/>
      <c r="Y28" s="25"/>
      <c r="Z28" s="25"/>
      <c r="AA28" s="25"/>
      <c r="AB28" s="25"/>
      <c r="AC28" s="25"/>
      <c r="AD28" s="19"/>
      <c r="AE28" s="25"/>
      <c r="AF28" s="19"/>
      <c r="AM28" s="4"/>
      <c r="AN28" s="4"/>
      <c r="AO28" s="4"/>
      <c r="BH28" s="4"/>
      <c r="BI28" s="4"/>
      <c r="BJ28" s="4"/>
      <c r="CC28" s="4"/>
      <c r="CD28" s="4"/>
      <c r="CE28" s="4"/>
      <c r="CX28" s="4"/>
      <c r="CY28" s="4"/>
      <c r="CZ28" s="4"/>
      <c r="DS28" s="4"/>
      <c r="DT28" s="4"/>
      <c r="DU28" s="4"/>
      <c r="EN28" s="4"/>
      <c r="EO28" s="4"/>
      <c r="EP28" s="4"/>
      <c r="FI28" s="4"/>
      <c r="FJ28" s="4"/>
      <c r="FK28" s="4"/>
    </row>
    <row r="29" spans="1:167" s="2" customFormat="1">
      <c r="A29" s="5">
        <v>0.60416666666666696</v>
      </c>
      <c r="B29" s="25"/>
      <c r="C29" s="25"/>
      <c r="D29" s="25"/>
      <c r="E29" s="25"/>
      <c r="F29" s="25"/>
      <c r="G29" s="25"/>
      <c r="H29" s="28" t="s">
        <v>121</v>
      </c>
      <c r="I29" s="25"/>
      <c r="J29" s="25"/>
      <c r="K29" s="25"/>
      <c r="L29" s="25"/>
      <c r="M29" s="25"/>
      <c r="N29" s="25"/>
      <c r="O29" s="25"/>
      <c r="P29" s="19"/>
      <c r="Q29" s="25"/>
      <c r="R29" s="25"/>
      <c r="S29" s="25"/>
      <c r="T29" s="25"/>
      <c r="U29" s="25"/>
      <c r="V29" s="25"/>
      <c r="W29" s="25"/>
      <c r="X29" s="25"/>
      <c r="Y29" s="25"/>
      <c r="Z29" s="25"/>
      <c r="AA29" s="25"/>
      <c r="AB29" s="25"/>
      <c r="AC29" s="28">
        <v>3</v>
      </c>
      <c r="AD29" s="19"/>
      <c r="AE29" s="25"/>
      <c r="AF29" s="19"/>
      <c r="AM29" s="4"/>
      <c r="AN29" s="4"/>
      <c r="AO29" s="4"/>
      <c r="BH29" s="4"/>
      <c r="BI29" s="4"/>
      <c r="BJ29" s="4"/>
      <c r="CC29" s="4"/>
      <c r="CD29" s="4"/>
      <c r="CE29" s="4"/>
      <c r="CX29" s="4"/>
      <c r="CY29" s="4"/>
      <c r="CZ29" s="4"/>
      <c r="DS29" s="4"/>
      <c r="DT29" s="4"/>
      <c r="DU29" s="4"/>
      <c r="EN29" s="4"/>
      <c r="EO29" s="4"/>
      <c r="EP29" s="4"/>
      <c r="FI29" s="4"/>
      <c r="FJ29" s="4"/>
      <c r="FK29" s="4"/>
    </row>
    <row r="30" spans="1:167" s="2" customFormat="1">
      <c r="A30" s="5">
        <v>0.61458333333333304</v>
      </c>
      <c r="B30" s="25"/>
      <c r="C30" s="25"/>
      <c r="D30" s="25"/>
      <c r="E30" s="25"/>
      <c r="F30" s="25"/>
      <c r="G30" s="25"/>
      <c r="H30" s="25"/>
      <c r="I30" s="25"/>
      <c r="J30" s="25"/>
      <c r="K30" s="25"/>
      <c r="L30" s="25"/>
      <c r="M30" s="25"/>
      <c r="N30" s="25"/>
      <c r="O30" s="25"/>
      <c r="P30" s="19"/>
      <c r="Q30" s="25"/>
      <c r="R30" s="25"/>
      <c r="S30" s="25"/>
      <c r="T30" s="25"/>
      <c r="U30" s="25"/>
      <c r="V30" s="25"/>
      <c r="W30" s="25"/>
      <c r="X30" s="25"/>
      <c r="Y30" s="25"/>
      <c r="Z30" s="25"/>
      <c r="AA30" s="25"/>
      <c r="AB30" s="25"/>
      <c r="AC30" s="25"/>
      <c r="AD30" s="19"/>
      <c r="AE30" s="25"/>
      <c r="AF30" s="19"/>
      <c r="BH30" s="4"/>
      <c r="BI30" s="4"/>
      <c r="BJ30" s="4"/>
      <c r="CC30" s="4"/>
      <c r="CD30" s="4"/>
      <c r="CE30" s="4"/>
      <c r="CX30" s="4"/>
      <c r="CY30" s="4"/>
      <c r="CZ30" s="4"/>
      <c r="DS30" s="4"/>
      <c r="DT30" s="4"/>
      <c r="DU30" s="4"/>
      <c r="EN30" s="4"/>
      <c r="EO30" s="4"/>
      <c r="EP30" s="4"/>
      <c r="FI30" s="4"/>
      <c r="FJ30" s="4"/>
      <c r="FK30" s="4"/>
    </row>
    <row r="31" spans="1:167" s="2" customFormat="1">
      <c r="A31" s="5">
        <v>0.625</v>
      </c>
      <c r="B31" s="25"/>
      <c r="C31" s="25"/>
      <c r="D31" s="25"/>
      <c r="E31" s="25"/>
      <c r="F31" s="25"/>
      <c r="G31" s="28" t="s">
        <v>121</v>
      </c>
      <c r="H31" s="25"/>
      <c r="I31" s="25"/>
      <c r="J31" s="25"/>
      <c r="K31" s="25"/>
      <c r="L31" s="25"/>
      <c r="M31" s="25"/>
      <c r="N31" s="25"/>
      <c r="O31" s="25"/>
      <c r="P31" s="130" t="s">
        <v>121</v>
      </c>
      <c r="Q31" s="25"/>
      <c r="S31" s="25"/>
      <c r="T31" s="25"/>
      <c r="U31" s="25"/>
      <c r="V31" s="25"/>
      <c r="W31" s="25"/>
      <c r="X31" s="25"/>
      <c r="Y31" s="25"/>
      <c r="Z31" s="25"/>
      <c r="AA31" s="25"/>
      <c r="AB31" s="25"/>
      <c r="AC31" s="25"/>
      <c r="AD31" s="19"/>
      <c r="AE31" s="25"/>
      <c r="AF31" s="19"/>
      <c r="AM31" s="4"/>
      <c r="AN31" s="4"/>
      <c r="AO31" s="4"/>
      <c r="BH31" s="4"/>
      <c r="BI31" s="4"/>
      <c r="BJ31" s="4"/>
      <c r="CC31" s="4"/>
      <c r="CD31" s="4"/>
      <c r="CE31" s="4"/>
      <c r="CX31" s="4"/>
      <c r="CY31" s="4"/>
      <c r="CZ31" s="4"/>
      <c r="DS31" s="4"/>
      <c r="DT31" s="4"/>
      <c r="DU31" s="4"/>
      <c r="EN31" s="4"/>
      <c r="EO31" s="4"/>
      <c r="EP31" s="4"/>
      <c r="FI31" s="4"/>
      <c r="FJ31" s="4"/>
      <c r="FK31" s="4"/>
    </row>
    <row r="32" spans="1:167" s="2" customFormat="1">
      <c r="A32" s="5">
        <v>0.63541666666666696</v>
      </c>
      <c r="B32" s="25"/>
      <c r="C32" s="25"/>
      <c r="D32" s="25"/>
      <c r="E32" s="25"/>
      <c r="F32" s="25"/>
      <c r="G32" s="25"/>
      <c r="H32" s="25"/>
      <c r="I32" s="25"/>
      <c r="J32" s="25"/>
      <c r="K32" s="25"/>
      <c r="L32" s="25"/>
      <c r="M32" s="25"/>
      <c r="N32" s="25"/>
      <c r="O32" s="25"/>
      <c r="P32" s="19"/>
      <c r="Q32" s="25"/>
      <c r="R32" s="25"/>
      <c r="S32" s="25"/>
      <c r="T32" s="25"/>
      <c r="U32" s="25"/>
      <c r="V32" s="25"/>
      <c r="W32" s="25"/>
      <c r="X32" s="25"/>
      <c r="Y32" s="25"/>
      <c r="Z32" s="25"/>
      <c r="AA32" s="25"/>
      <c r="AB32" s="25"/>
      <c r="AC32" s="25"/>
      <c r="AD32" s="19"/>
      <c r="AE32" s="25"/>
      <c r="AF32" s="19"/>
      <c r="AM32" s="4"/>
      <c r="AN32" s="4"/>
      <c r="AO32" s="4"/>
      <c r="BH32" s="4"/>
      <c r="BI32" s="4"/>
      <c r="BJ32" s="4"/>
      <c r="CC32" s="4"/>
      <c r="CD32" s="4"/>
      <c r="CE32" s="4"/>
      <c r="CX32" s="4"/>
      <c r="CY32" s="4"/>
      <c r="CZ32" s="4"/>
      <c r="DS32" s="4"/>
      <c r="DT32" s="4"/>
      <c r="DU32" s="4"/>
      <c r="EN32" s="4"/>
      <c r="EO32" s="4"/>
      <c r="EP32" s="4"/>
      <c r="FI32" s="4"/>
      <c r="FJ32" s="4"/>
      <c r="FK32" s="4"/>
    </row>
    <row r="33" spans="1:167" s="2" customFormat="1">
      <c r="A33" s="5">
        <v>0.64583333333333404</v>
      </c>
      <c r="B33" s="25"/>
      <c r="C33" s="28">
        <v>1</v>
      </c>
      <c r="D33" s="25"/>
      <c r="E33" s="25"/>
      <c r="F33" s="25"/>
      <c r="G33" s="25"/>
      <c r="H33" s="25"/>
      <c r="I33" s="25"/>
      <c r="J33" s="25"/>
      <c r="K33" s="25"/>
      <c r="L33" s="25"/>
      <c r="M33" s="28">
        <v>2</v>
      </c>
      <c r="N33" s="25"/>
      <c r="O33" s="28">
        <v>3</v>
      </c>
      <c r="P33" s="19"/>
      <c r="Q33" s="25"/>
      <c r="R33" s="25"/>
      <c r="S33" s="25"/>
      <c r="T33" s="25"/>
      <c r="U33" s="25"/>
      <c r="V33" s="28">
        <v>31</v>
      </c>
      <c r="W33" s="25"/>
      <c r="X33" s="25"/>
      <c r="Y33" s="25"/>
      <c r="Z33" s="25"/>
      <c r="AA33" s="25"/>
      <c r="AB33" s="25"/>
      <c r="AC33" s="25"/>
      <c r="AD33" s="19"/>
      <c r="AE33" s="25"/>
      <c r="AF33" s="19"/>
      <c r="AM33" s="4"/>
      <c r="AN33" s="4"/>
      <c r="AO33" s="4"/>
      <c r="BH33" s="4"/>
      <c r="BI33" s="4"/>
      <c r="BJ33" s="4"/>
      <c r="CC33" s="4"/>
      <c r="CD33" s="4"/>
      <c r="CE33" s="4"/>
      <c r="CX33" s="4"/>
      <c r="CY33" s="4"/>
      <c r="CZ33" s="4"/>
      <c r="DS33" s="4"/>
      <c r="DT33" s="4"/>
      <c r="DU33" s="4"/>
      <c r="EN33" s="4"/>
      <c r="EO33" s="4"/>
      <c r="EP33" s="4"/>
      <c r="FI33" s="4"/>
      <c r="FJ33" s="4"/>
      <c r="FK33" s="4"/>
    </row>
    <row r="34" spans="1:167" s="2" customFormat="1">
      <c r="A34" s="5">
        <v>0.65625</v>
      </c>
      <c r="B34" s="25"/>
      <c r="C34" s="25"/>
      <c r="D34" s="25"/>
      <c r="E34" s="25"/>
      <c r="F34" s="25"/>
      <c r="G34" s="25"/>
      <c r="H34" s="25"/>
      <c r="I34" s="25"/>
      <c r="J34" s="25"/>
      <c r="K34" s="25"/>
      <c r="L34" s="25"/>
      <c r="M34" s="25"/>
      <c r="N34" s="25"/>
      <c r="O34" s="25"/>
      <c r="P34" s="19"/>
      <c r="Q34" s="25"/>
      <c r="R34" s="25"/>
      <c r="S34" s="25"/>
      <c r="T34" s="25"/>
      <c r="U34" s="25"/>
      <c r="V34" s="25"/>
      <c r="W34" s="25"/>
      <c r="X34" s="25"/>
      <c r="Y34" s="25"/>
      <c r="Z34" s="25"/>
      <c r="AA34" s="25"/>
      <c r="AB34" s="25"/>
      <c r="AC34" s="25"/>
      <c r="AD34" s="19"/>
      <c r="AE34" s="25"/>
      <c r="AF34" s="19"/>
      <c r="AM34" s="4"/>
      <c r="AN34" s="4"/>
      <c r="AO34" s="4"/>
      <c r="BH34" s="4"/>
      <c r="BI34" s="4"/>
      <c r="BJ34" s="4"/>
      <c r="CC34" s="4"/>
      <c r="CD34" s="4"/>
      <c r="CE34" s="4"/>
      <c r="CX34" s="4"/>
      <c r="CY34" s="4"/>
      <c r="CZ34" s="4"/>
      <c r="DS34" s="4"/>
      <c r="DT34" s="4"/>
      <c r="DU34" s="4"/>
      <c r="EN34" s="4"/>
      <c r="EO34" s="4"/>
      <c r="EP34" s="4"/>
      <c r="FI34" s="4"/>
      <c r="FJ34" s="4"/>
      <c r="FK34" s="4"/>
    </row>
    <row r="35" spans="1:167" s="2" customFormat="1">
      <c r="A35" s="5">
        <v>0.66666666666666696</v>
      </c>
      <c r="B35" s="25"/>
      <c r="C35" s="25"/>
      <c r="D35" s="25"/>
      <c r="E35" s="25"/>
      <c r="F35" s="25"/>
      <c r="G35" s="25"/>
      <c r="H35" s="25"/>
      <c r="I35" s="25"/>
      <c r="J35" s="25"/>
      <c r="K35" s="25"/>
      <c r="L35" s="25"/>
      <c r="M35" s="25"/>
      <c r="N35" s="25"/>
      <c r="O35" s="25"/>
      <c r="P35" s="19"/>
      <c r="Q35" s="25"/>
      <c r="R35" s="25"/>
      <c r="S35" s="25"/>
      <c r="T35" s="25"/>
      <c r="U35" s="25"/>
      <c r="V35" s="25"/>
      <c r="W35" s="25"/>
      <c r="X35" s="25"/>
      <c r="Y35" s="25"/>
      <c r="Z35" s="25"/>
      <c r="AA35" s="25"/>
      <c r="AB35" s="25"/>
      <c r="AC35" s="25"/>
      <c r="AD35" s="19"/>
      <c r="AE35" s="25"/>
      <c r="AF35" s="19"/>
      <c r="AM35" s="4"/>
      <c r="AN35" s="4"/>
      <c r="AO35" s="4"/>
      <c r="BH35" s="4"/>
      <c r="BI35" s="4"/>
      <c r="BJ35" s="4"/>
      <c r="CC35" s="4"/>
      <c r="CD35" s="4"/>
      <c r="CE35" s="4"/>
      <c r="CX35" s="4"/>
      <c r="CY35" s="4"/>
      <c r="CZ35" s="4"/>
      <c r="DS35" s="4"/>
      <c r="DT35" s="4"/>
      <c r="DU35" s="4"/>
      <c r="EN35" s="4"/>
      <c r="EO35" s="4"/>
      <c r="EP35" s="4"/>
      <c r="FI35" s="4"/>
      <c r="FJ35" s="4"/>
      <c r="FK35" s="4"/>
    </row>
    <row r="36" spans="1:167" s="2" customFormat="1">
      <c r="A36" s="5">
        <v>0.67708333333333404</v>
      </c>
      <c r="B36" s="25"/>
      <c r="C36" s="25"/>
      <c r="D36" s="25"/>
      <c r="E36" s="25"/>
      <c r="F36" s="25"/>
      <c r="G36" s="25"/>
      <c r="H36" s="25"/>
      <c r="I36" s="25"/>
      <c r="J36" s="25"/>
      <c r="K36" s="25"/>
      <c r="L36" s="25"/>
      <c r="M36" s="25"/>
      <c r="N36" s="25"/>
      <c r="O36" s="25"/>
      <c r="P36" s="19"/>
      <c r="Q36" s="25"/>
      <c r="R36" s="25"/>
      <c r="S36" s="25"/>
      <c r="T36" s="25"/>
      <c r="U36" s="25"/>
      <c r="V36" s="25"/>
      <c r="W36" s="25"/>
      <c r="X36" s="25"/>
      <c r="Y36" s="25"/>
      <c r="Z36" s="25"/>
      <c r="AA36" s="25"/>
      <c r="AB36" s="25"/>
      <c r="AC36" s="25"/>
      <c r="AD36" s="19"/>
      <c r="AE36" s="25"/>
      <c r="AF36" s="19"/>
      <c r="AM36" s="4"/>
      <c r="AN36" s="4"/>
      <c r="AO36" s="4"/>
      <c r="BH36" s="4"/>
      <c r="BI36" s="4"/>
      <c r="BJ36" s="4"/>
      <c r="CC36" s="4"/>
      <c r="CD36" s="4"/>
      <c r="CE36" s="4"/>
      <c r="CX36" s="4"/>
      <c r="CY36" s="4"/>
      <c r="CZ36" s="4"/>
      <c r="DS36" s="4"/>
      <c r="DT36" s="4"/>
      <c r="DU36" s="4"/>
      <c r="EN36" s="4"/>
      <c r="EO36" s="4"/>
      <c r="EP36" s="4"/>
      <c r="FI36" s="4"/>
      <c r="FJ36" s="4"/>
      <c r="FK36" s="4"/>
    </row>
    <row r="37" spans="1:167" s="2" customFormat="1">
      <c r="A37" s="5">
        <v>0.6875</v>
      </c>
      <c r="B37" s="28">
        <v>1</v>
      </c>
      <c r="C37" s="25"/>
      <c r="D37" s="25"/>
      <c r="E37" s="25"/>
      <c r="F37" s="25"/>
      <c r="G37" s="25"/>
      <c r="H37" s="25"/>
      <c r="I37" s="25"/>
      <c r="J37" s="25"/>
      <c r="K37" s="25"/>
      <c r="L37" s="25"/>
      <c r="M37" s="25"/>
      <c r="N37" s="25"/>
      <c r="O37" s="28">
        <v>2</v>
      </c>
      <c r="P37" s="19"/>
      <c r="Q37" s="25"/>
      <c r="R37" s="25"/>
      <c r="S37" s="25"/>
      <c r="T37" s="25"/>
      <c r="U37" s="25"/>
      <c r="V37" s="25"/>
      <c r="W37" s="25"/>
      <c r="X37" s="25"/>
      <c r="Y37" s="25"/>
      <c r="Z37" s="25"/>
      <c r="AA37" s="25"/>
      <c r="AB37" s="25"/>
      <c r="AC37" s="25"/>
      <c r="AD37" s="19"/>
      <c r="AE37" s="25"/>
      <c r="AF37" s="19"/>
      <c r="AM37" s="4"/>
      <c r="AN37" s="4"/>
      <c r="AO37" s="4"/>
      <c r="BH37" s="4"/>
      <c r="BI37" s="4"/>
      <c r="BJ37" s="4"/>
      <c r="CC37" s="4"/>
      <c r="CD37" s="4"/>
      <c r="CE37" s="4"/>
      <c r="CX37" s="4"/>
      <c r="CY37" s="4"/>
      <c r="CZ37" s="4"/>
      <c r="DS37" s="4"/>
      <c r="DT37" s="4"/>
      <c r="DU37" s="4"/>
      <c r="EN37" s="4"/>
      <c r="EO37" s="4"/>
      <c r="EP37" s="4"/>
      <c r="FI37" s="4"/>
      <c r="FJ37" s="4"/>
      <c r="FK37" s="4"/>
    </row>
    <row r="38" spans="1:167" s="2" customFormat="1">
      <c r="A38" s="5">
        <v>0.69791666666666696</v>
      </c>
      <c r="B38" s="25"/>
      <c r="C38" s="25"/>
      <c r="D38" s="25"/>
      <c r="E38" s="25"/>
      <c r="F38" s="25"/>
      <c r="G38" s="25"/>
      <c r="H38" s="25"/>
      <c r="I38" s="25"/>
      <c r="J38" s="25"/>
      <c r="K38" s="25"/>
      <c r="L38" s="25"/>
      <c r="M38" s="25"/>
      <c r="N38" s="28">
        <v>3</v>
      </c>
      <c r="O38" s="25"/>
      <c r="P38" s="19"/>
      <c r="Q38" s="25"/>
      <c r="R38" s="25"/>
      <c r="S38" s="25"/>
      <c r="T38" s="25"/>
      <c r="U38" s="25"/>
      <c r="V38" s="25"/>
      <c r="W38" s="25"/>
      <c r="X38" s="25"/>
      <c r="Y38" s="25"/>
      <c r="Z38" s="25"/>
      <c r="AA38" s="25"/>
      <c r="AB38" s="25"/>
      <c r="AC38" s="25"/>
      <c r="AD38" s="19"/>
      <c r="AE38" s="25"/>
      <c r="AF38" s="19"/>
      <c r="AM38" s="4"/>
      <c r="AN38" s="4"/>
      <c r="AO38" s="4"/>
      <c r="BH38" s="4"/>
      <c r="BI38" s="4"/>
      <c r="BJ38" s="4"/>
      <c r="CC38" s="4"/>
      <c r="CD38" s="4"/>
      <c r="CE38" s="4"/>
      <c r="CX38" s="4"/>
      <c r="CY38" s="4"/>
      <c r="CZ38" s="4"/>
      <c r="DS38" s="4"/>
      <c r="DT38" s="4"/>
      <c r="DU38" s="4"/>
      <c r="EN38" s="4"/>
      <c r="EO38" s="4"/>
      <c r="EP38" s="4"/>
      <c r="FI38" s="4"/>
      <c r="FJ38" s="4"/>
      <c r="FK38" s="4"/>
    </row>
    <row r="39" spans="1:167" s="2" customFormat="1">
      <c r="A39" s="5">
        <v>0.70833333333333404</v>
      </c>
      <c r="B39" s="26"/>
      <c r="C39" s="25"/>
      <c r="D39" s="25"/>
      <c r="E39" s="25"/>
      <c r="F39" s="25"/>
      <c r="G39" s="25"/>
      <c r="H39" s="25"/>
      <c r="I39" s="25"/>
      <c r="J39" s="25"/>
      <c r="K39" s="25"/>
      <c r="L39" s="25"/>
      <c r="M39" s="25"/>
      <c r="N39" s="25"/>
      <c r="O39" s="25"/>
      <c r="P39" s="19"/>
      <c r="Q39" s="25"/>
      <c r="R39" s="25"/>
      <c r="S39" s="25"/>
      <c r="T39" s="25"/>
      <c r="U39" s="25"/>
      <c r="V39" s="25"/>
      <c r="W39" s="25"/>
      <c r="X39" s="25"/>
      <c r="Y39" s="25"/>
      <c r="Z39" s="25"/>
      <c r="AA39" s="25"/>
      <c r="AB39" s="25"/>
      <c r="AC39" s="25"/>
      <c r="AD39" s="19"/>
      <c r="AE39" s="25"/>
      <c r="AF39" s="19"/>
      <c r="AM39" s="4"/>
      <c r="AN39" s="4"/>
      <c r="AO39" s="4"/>
      <c r="BH39" s="4"/>
      <c r="BI39" s="4"/>
      <c r="BJ39" s="4"/>
      <c r="CC39" s="4"/>
      <c r="CD39" s="4"/>
      <c r="CE39" s="4"/>
      <c r="CX39" s="4"/>
      <c r="CY39" s="4"/>
      <c r="CZ39" s="4"/>
      <c r="DS39" s="4"/>
      <c r="DT39" s="4"/>
      <c r="DU39" s="4"/>
      <c r="EN39" s="4"/>
      <c r="EO39" s="4"/>
      <c r="EP39" s="4"/>
      <c r="FI39" s="4"/>
      <c r="FJ39" s="4"/>
      <c r="FK39" s="4"/>
    </row>
    <row r="40" spans="1:167" s="2" customFormat="1">
      <c r="A40" s="5">
        <v>0.71875</v>
      </c>
      <c r="B40" s="28">
        <v>1</v>
      </c>
      <c r="C40" s="25"/>
      <c r="D40" s="25"/>
      <c r="E40" s="25"/>
      <c r="F40" s="28">
        <v>1</v>
      </c>
      <c r="G40" s="28">
        <v>1</v>
      </c>
      <c r="H40" s="28">
        <v>1</v>
      </c>
      <c r="I40" s="18"/>
      <c r="J40" s="25"/>
      <c r="K40" s="25"/>
      <c r="L40" s="25"/>
      <c r="M40" s="25"/>
      <c r="N40" s="25"/>
      <c r="O40" s="25"/>
      <c r="P40" s="19"/>
      <c r="Q40" s="25"/>
      <c r="R40" s="25"/>
      <c r="S40" s="25"/>
      <c r="T40" s="25"/>
      <c r="U40" s="25"/>
      <c r="V40" s="25"/>
      <c r="W40" s="25"/>
      <c r="X40" s="25"/>
      <c r="Y40" s="25"/>
      <c r="Z40" s="25"/>
      <c r="AA40" s="25"/>
      <c r="AB40" s="25"/>
      <c r="AC40" s="25"/>
      <c r="AD40" s="19"/>
      <c r="AE40" s="25"/>
      <c r="AF40" s="19"/>
      <c r="AM40" s="4"/>
      <c r="AN40" s="4"/>
      <c r="AO40" s="4"/>
      <c r="BH40" s="4"/>
      <c r="BI40" s="4"/>
      <c r="BJ40" s="4"/>
      <c r="CC40" s="4"/>
      <c r="CD40" s="4"/>
      <c r="CE40" s="4"/>
      <c r="CX40" s="4"/>
      <c r="CY40" s="4"/>
      <c r="CZ40" s="4"/>
      <c r="DS40" s="4"/>
      <c r="DT40" s="4"/>
      <c r="DU40" s="4"/>
      <c r="EN40" s="4"/>
      <c r="EO40" s="4"/>
      <c r="EP40" s="4"/>
      <c r="FI40" s="4"/>
      <c r="FJ40" s="4"/>
      <c r="FK40" s="4"/>
    </row>
    <row r="41" spans="1:167" s="2" customFormat="1">
      <c r="A41" s="5">
        <v>0.72916666666666696</v>
      </c>
      <c r="B41" s="25"/>
      <c r="C41" s="25"/>
      <c r="D41" s="25"/>
      <c r="E41" s="25"/>
      <c r="F41" s="25"/>
      <c r="G41" s="25"/>
      <c r="H41" s="25"/>
      <c r="I41" s="25"/>
      <c r="J41" s="25"/>
      <c r="K41" s="25"/>
      <c r="L41" s="25"/>
      <c r="M41" s="25"/>
      <c r="N41" s="25"/>
      <c r="O41" s="25"/>
      <c r="P41" s="19"/>
      <c r="Q41" s="25"/>
      <c r="R41" s="25"/>
      <c r="S41" s="25"/>
      <c r="T41" s="25"/>
      <c r="U41" s="25"/>
      <c r="V41" s="25"/>
      <c r="W41" s="25"/>
      <c r="X41" s="25"/>
      <c r="Y41" s="25"/>
      <c r="Z41" s="25"/>
      <c r="AA41" s="25"/>
      <c r="AB41" s="25"/>
      <c r="AC41" s="25"/>
      <c r="AD41" s="19"/>
      <c r="AE41" s="25"/>
      <c r="AF41" s="19"/>
      <c r="AM41" s="4"/>
      <c r="AN41" s="4"/>
      <c r="AO41" s="4"/>
      <c r="BH41" s="4"/>
      <c r="BI41" s="4"/>
      <c r="BJ41" s="4"/>
      <c r="CC41" s="4"/>
      <c r="CD41" s="4"/>
      <c r="CE41" s="4"/>
      <c r="CX41" s="4"/>
      <c r="CY41" s="4"/>
      <c r="CZ41" s="4"/>
      <c r="DS41" s="4"/>
      <c r="DT41" s="4"/>
      <c r="DU41" s="4"/>
      <c r="EN41" s="4"/>
      <c r="EO41" s="4"/>
      <c r="EP41" s="4"/>
      <c r="FI41" s="4"/>
      <c r="FJ41" s="4"/>
      <c r="FK41" s="4"/>
    </row>
    <row r="42" spans="1:167" s="2" customFormat="1" ht="12.75" customHeight="1">
      <c r="A42" s="5">
        <v>0.73958333333333404</v>
      </c>
      <c r="B42" s="25"/>
      <c r="C42" s="25"/>
      <c r="D42" s="25"/>
      <c r="E42" s="25"/>
      <c r="F42" s="28">
        <v>2</v>
      </c>
      <c r="G42" s="25"/>
      <c r="H42" s="25"/>
      <c r="I42" s="25"/>
      <c r="J42" s="25"/>
      <c r="K42" s="25"/>
      <c r="L42" s="25"/>
      <c r="M42" s="28">
        <v>1</v>
      </c>
      <c r="N42" s="28">
        <v>1</v>
      </c>
      <c r="O42" s="28">
        <v>1</v>
      </c>
      <c r="P42" s="19"/>
      <c r="Q42" s="25"/>
      <c r="R42" s="25"/>
      <c r="S42" s="25"/>
      <c r="T42" s="25"/>
      <c r="U42" s="25"/>
      <c r="V42" s="25"/>
      <c r="W42" s="25"/>
      <c r="X42" s="25"/>
      <c r="Y42" s="25"/>
      <c r="Z42" s="25"/>
      <c r="AA42" s="25"/>
      <c r="AB42" s="25"/>
      <c r="AC42" s="25"/>
      <c r="AD42" s="19"/>
      <c r="AE42" s="25"/>
      <c r="AF42" s="19"/>
      <c r="AM42" s="4"/>
      <c r="AN42" s="4"/>
      <c r="AO42" s="4"/>
      <c r="BH42" s="4"/>
      <c r="BI42" s="4"/>
      <c r="BJ42" s="4"/>
      <c r="CC42" s="4"/>
      <c r="CD42" s="4"/>
      <c r="CE42" s="4"/>
      <c r="CX42" s="4"/>
      <c r="CY42" s="4"/>
      <c r="CZ42" s="4"/>
      <c r="DS42" s="4"/>
      <c r="DT42" s="4"/>
      <c r="DU42" s="4"/>
      <c r="EN42" s="4"/>
      <c r="EO42" s="4"/>
      <c r="EP42" s="4"/>
      <c r="FI42" s="4"/>
      <c r="FJ42" s="4"/>
      <c r="FK42" s="4"/>
    </row>
    <row r="43" spans="1:167" s="2" customFormat="1" ht="12.75" customHeight="1">
      <c r="A43" s="5">
        <v>0.749999999999998</v>
      </c>
      <c r="B43" s="41"/>
      <c r="C43" s="41"/>
      <c r="D43" s="41"/>
      <c r="E43" s="41"/>
      <c r="F43" s="41"/>
      <c r="G43" s="42" t="s">
        <v>121</v>
      </c>
      <c r="H43" s="41"/>
      <c r="I43" s="41"/>
      <c r="J43" s="41"/>
      <c r="K43" s="41"/>
      <c r="L43" s="41"/>
      <c r="M43" s="41"/>
      <c r="N43" s="41"/>
      <c r="O43" s="41"/>
      <c r="P43" s="40"/>
      <c r="Q43" s="41"/>
      <c r="R43" s="41"/>
      <c r="S43" s="41"/>
      <c r="T43" s="41"/>
      <c r="U43" s="41"/>
      <c r="V43" s="41"/>
      <c r="W43" s="41"/>
      <c r="X43" s="41"/>
      <c r="Y43" s="41"/>
      <c r="Z43" s="41"/>
      <c r="AA43" s="41"/>
      <c r="AB43" s="41"/>
      <c r="AC43" s="41"/>
      <c r="AD43" s="40"/>
      <c r="AE43" s="41"/>
      <c r="AF43" s="40"/>
      <c r="AM43" s="4"/>
      <c r="AN43" s="4"/>
      <c r="AO43" s="4"/>
      <c r="BH43" s="4"/>
      <c r="BI43" s="4"/>
      <c r="BJ43" s="4"/>
      <c r="CC43" s="4"/>
      <c r="CD43" s="4"/>
      <c r="CE43" s="4"/>
      <c r="CX43" s="4"/>
      <c r="CY43" s="4"/>
      <c r="CZ43" s="4"/>
      <c r="DS43" s="4"/>
      <c r="DT43" s="4"/>
      <c r="DU43" s="4"/>
      <c r="EN43" s="4"/>
      <c r="EO43" s="4"/>
      <c r="EP43" s="4"/>
      <c r="FI43" s="4"/>
      <c r="FJ43" s="4"/>
      <c r="FK43" s="4"/>
    </row>
    <row r="44" spans="1:167" s="2" customFormat="1" ht="12.75" customHeight="1">
      <c r="A44" s="5">
        <v>0.76041666666666397</v>
      </c>
      <c r="B44" s="41"/>
      <c r="C44" s="41"/>
      <c r="D44" s="41"/>
      <c r="E44" s="41"/>
      <c r="F44" s="41"/>
      <c r="G44" s="41"/>
      <c r="H44" s="41"/>
      <c r="I44" s="41"/>
      <c r="J44" s="41"/>
      <c r="K44" s="41"/>
      <c r="L44" s="41"/>
      <c r="M44" s="41"/>
      <c r="N44" s="41"/>
      <c r="O44" s="41"/>
      <c r="P44" s="40"/>
      <c r="Q44" s="41"/>
      <c r="R44" s="41"/>
      <c r="S44" s="41"/>
      <c r="T44" s="41"/>
      <c r="U44" s="41"/>
      <c r="V44" s="41"/>
      <c r="W44" s="41"/>
      <c r="X44" s="41"/>
      <c r="Y44" s="41"/>
      <c r="Z44" s="41"/>
      <c r="AA44" s="41"/>
      <c r="AB44" s="41"/>
      <c r="AC44" s="41"/>
      <c r="AD44" s="40"/>
      <c r="AE44" s="41"/>
      <c r="AF44" s="40"/>
      <c r="AM44" s="4"/>
      <c r="AN44" s="4"/>
      <c r="AO44" s="4"/>
      <c r="BH44" s="4"/>
      <c r="BI44" s="4"/>
      <c r="BJ44" s="4"/>
      <c r="CC44" s="4"/>
      <c r="CD44" s="4"/>
      <c r="CE44" s="4"/>
      <c r="CX44" s="4"/>
      <c r="CY44" s="4"/>
      <c r="CZ44" s="4"/>
      <c r="DS44" s="4"/>
      <c r="DT44" s="4"/>
      <c r="DU44" s="4"/>
      <c r="EN44" s="4"/>
      <c r="EO44" s="4"/>
      <c r="EP44" s="4"/>
      <c r="FI44" s="4"/>
      <c r="FJ44" s="4"/>
      <c r="FK44" s="4"/>
    </row>
    <row r="45" spans="1:167" s="2" customFormat="1" ht="12.75" customHeight="1">
      <c r="A45" s="5">
        <v>0.77083333333333004</v>
      </c>
      <c r="B45" s="41"/>
      <c r="C45" s="41"/>
      <c r="D45" s="41"/>
      <c r="E45" s="41"/>
      <c r="F45" s="41"/>
      <c r="G45" s="41"/>
      <c r="H45" s="41"/>
      <c r="I45" s="41"/>
      <c r="J45" s="41"/>
      <c r="K45" s="41"/>
      <c r="L45" s="41"/>
      <c r="M45" s="41"/>
      <c r="N45" s="41"/>
      <c r="O45" s="41"/>
      <c r="P45" s="40"/>
      <c r="Q45" s="41"/>
      <c r="R45" s="41"/>
      <c r="S45" s="41"/>
      <c r="T45" s="41"/>
      <c r="U45" s="41"/>
      <c r="V45" s="41"/>
      <c r="W45" s="41"/>
      <c r="X45" s="41"/>
      <c r="Y45" s="41"/>
      <c r="Z45" s="41"/>
      <c r="AA45" s="41"/>
      <c r="AB45" s="41"/>
      <c r="AC45" s="41"/>
      <c r="AD45" s="40"/>
      <c r="AE45" s="41"/>
      <c r="AF45" s="40"/>
      <c r="AM45" s="4"/>
      <c r="AN45" s="4"/>
      <c r="AO45" s="4"/>
      <c r="BH45" s="4"/>
      <c r="BI45" s="4"/>
      <c r="BJ45" s="4"/>
      <c r="CC45" s="4"/>
      <c r="CD45" s="4"/>
      <c r="CE45" s="4"/>
      <c r="CX45" s="4"/>
      <c r="CY45" s="4"/>
      <c r="CZ45" s="4"/>
      <c r="DS45" s="4"/>
      <c r="DT45" s="4"/>
      <c r="DU45" s="4"/>
      <c r="EN45" s="4"/>
      <c r="EO45" s="4"/>
      <c r="EP45" s="4"/>
      <c r="FI45" s="4"/>
      <c r="FJ45" s="4"/>
      <c r="FK45" s="4"/>
    </row>
    <row r="46" spans="1:167" s="2" customFormat="1" ht="12.75" customHeight="1">
      <c r="A46" s="5">
        <v>0.781249999999996</v>
      </c>
      <c r="B46" s="41"/>
      <c r="C46" s="41"/>
      <c r="D46" s="41"/>
      <c r="E46" s="41"/>
      <c r="F46" s="41"/>
      <c r="G46" s="41"/>
      <c r="H46" s="41"/>
      <c r="I46" s="41"/>
      <c r="J46" s="41"/>
      <c r="K46" s="41"/>
      <c r="L46" s="41"/>
      <c r="M46" s="41"/>
      <c r="N46" s="41"/>
      <c r="O46" s="41"/>
      <c r="P46" s="40"/>
      <c r="Q46" s="41"/>
      <c r="R46" s="41"/>
      <c r="S46" s="41"/>
      <c r="T46" s="41"/>
      <c r="U46" s="41"/>
      <c r="V46" s="41"/>
      <c r="W46" s="41"/>
      <c r="X46" s="41"/>
      <c r="Y46" s="41"/>
      <c r="Z46" s="41"/>
      <c r="AA46" s="41"/>
      <c r="AB46" s="41"/>
      <c r="AC46" s="41"/>
      <c r="AD46" s="40"/>
      <c r="AE46" s="41"/>
      <c r="AF46" s="40"/>
      <c r="AM46" s="4"/>
      <c r="AN46" s="4"/>
      <c r="AO46" s="4"/>
      <c r="BH46" s="4"/>
      <c r="BI46" s="4"/>
      <c r="BJ46" s="4"/>
      <c r="CC46" s="4"/>
      <c r="CD46" s="4"/>
      <c r="CE46" s="4"/>
      <c r="CX46" s="4"/>
      <c r="CY46" s="4"/>
      <c r="CZ46" s="4"/>
      <c r="DS46" s="4"/>
      <c r="DT46" s="4"/>
      <c r="DU46" s="4"/>
      <c r="EN46" s="4"/>
      <c r="EO46" s="4"/>
      <c r="EP46" s="4"/>
      <c r="FI46" s="4"/>
      <c r="FJ46" s="4"/>
      <c r="FK46" s="4"/>
    </row>
    <row r="47" spans="1:167" s="2" customFormat="1" ht="12.75" customHeight="1">
      <c r="A47" s="5">
        <v>0.79166666666666197</v>
      </c>
      <c r="B47" s="41"/>
      <c r="C47" s="42" t="s">
        <v>121</v>
      </c>
      <c r="D47" s="41"/>
      <c r="E47" s="41"/>
      <c r="F47" s="41"/>
      <c r="G47" s="41"/>
      <c r="H47" s="41"/>
      <c r="I47" s="41"/>
      <c r="J47" s="41"/>
      <c r="K47" s="41"/>
      <c r="L47" s="41"/>
      <c r="M47" s="41"/>
      <c r="N47" s="41"/>
      <c r="O47" s="41"/>
      <c r="P47" s="40"/>
      <c r="Q47" s="41"/>
      <c r="R47" s="41"/>
      <c r="S47" s="41"/>
      <c r="T47" s="41"/>
      <c r="U47" s="41"/>
      <c r="V47" s="41"/>
      <c r="W47" s="41"/>
      <c r="X47" s="41"/>
      <c r="Y47" s="41"/>
      <c r="Z47" s="41"/>
      <c r="AA47" s="41"/>
      <c r="AB47" s="41"/>
      <c r="AC47" s="41"/>
      <c r="AD47" s="40"/>
      <c r="AE47" s="41"/>
      <c r="AF47" s="40"/>
      <c r="AM47" s="4"/>
      <c r="AN47" s="4"/>
      <c r="AO47" s="4"/>
      <c r="BH47" s="4"/>
      <c r="BI47" s="4"/>
      <c r="BJ47" s="4"/>
      <c r="CC47" s="4"/>
      <c r="CD47" s="4"/>
      <c r="CE47" s="4"/>
      <c r="CX47" s="4"/>
      <c r="CY47" s="4"/>
      <c r="CZ47" s="4"/>
      <c r="DS47" s="4"/>
      <c r="DT47" s="4"/>
      <c r="DU47" s="4"/>
      <c r="EN47" s="4"/>
      <c r="EO47" s="4"/>
      <c r="EP47" s="4"/>
      <c r="FI47" s="4"/>
      <c r="FJ47" s="4"/>
      <c r="FK47" s="4"/>
    </row>
    <row r="48" spans="1:167" s="2" customFormat="1" ht="12.75" customHeight="1">
      <c r="A48" s="5">
        <v>0.80208333333332804</v>
      </c>
      <c r="B48" s="41"/>
      <c r="C48" s="41"/>
      <c r="D48" s="41"/>
      <c r="E48" s="41"/>
      <c r="F48" s="41"/>
      <c r="G48" s="41"/>
      <c r="H48" s="41"/>
      <c r="I48" s="41"/>
      <c r="J48" s="41"/>
      <c r="K48" s="41"/>
      <c r="L48" s="41"/>
      <c r="M48" s="41"/>
      <c r="N48" s="41"/>
      <c r="O48" s="41"/>
      <c r="P48" s="40"/>
      <c r="Q48" s="41"/>
      <c r="R48" s="41"/>
      <c r="S48" s="41"/>
      <c r="T48" s="41"/>
      <c r="U48" s="41"/>
      <c r="V48" s="41"/>
      <c r="W48" s="41"/>
      <c r="X48" s="41"/>
      <c r="Y48" s="41"/>
      <c r="Z48" s="41"/>
      <c r="AA48" s="41"/>
      <c r="AB48" s="41"/>
      <c r="AC48" s="41"/>
      <c r="AD48" s="40"/>
      <c r="AE48" s="41"/>
      <c r="AF48" s="40"/>
      <c r="AM48" s="4"/>
      <c r="AN48" s="4"/>
      <c r="AO48" s="4"/>
      <c r="BH48" s="4"/>
      <c r="BI48" s="4"/>
      <c r="BJ48" s="4"/>
      <c r="CC48" s="4"/>
      <c r="CD48" s="4"/>
      <c r="CE48" s="4"/>
      <c r="CX48" s="4"/>
      <c r="CY48" s="4"/>
      <c r="CZ48" s="4"/>
      <c r="DS48" s="4"/>
      <c r="DT48" s="4"/>
      <c r="DU48" s="4"/>
      <c r="EN48" s="4"/>
      <c r="EO48" s="4"/>
      <c r="EP48" s="4"/>
      <c r="FI48" s="4"/>
      <c r="FJ48" s="4"/>
      <c r="FK48" s="4"/>
    </row>
    <row r="49" spans="1:167" s="2" customFormat="1" ht="12.75" customHeight="1">
      <c r="A49" s="5">
        <v>0.812499999999994</v>
      </c>
      <c r="B49" s="41"/>
      <c r="C49" s="41"/>
      <c r="D49" s="41"/>
      <c r="E49" s="41"/>
      <c r="F49" s="41"/>
      <c r="G49" s="41"/>
      <c r="H49" s="41"/>
      <c r="I49" s="41"/>
      <c r="J49" s="41"/>
      <c r="K49" s="41"/>
      <c r="L49" s="41"/>
      <c r="M49" s="41"/>
      <c r="N49" s="41"/>
      <c r="O49" s="41"/>
      <c r="P49" s="40"/>
      <c r="Q49" s="41"/>
      <c r="R49" s="41"/>
      <c r="S49" s="41"/>
      <c r="T49" s="41"/>
      <c r="U49" s="41"/>
      <c r="V49" s="41"/>
      <c r="W49" s="41"/>
      <c r="X49" s="41"/>
      <c r="Y49" s="41"/>
      <c r="Z49" s="41"/>
      <c r="AA49" s="41"/>
      <c r="AB49" s="41"/>
      <c r="AC49" s="41"/>
      <c r="AD49" s="40"/>
      <c r="AE49" s="41"/>
      <c r="AF49" s="40"/>
      <c r="AM49" s="4"/>
      <c r="AN49" s="4"/>
      <c r="AO49" s="4"/>
      <c r="BH49" s="4"/>
      <c r="BI49" s="4"/>
      <c r="BJ49" s="4"/>
      <c r="CC49" s="4"/>
      <c r="CD49" s="4"/>
      <c r="CE49" s="4"/>
      <c r="CX49" s="4"/>
      <c r="CY49" s="4"/>
      <c r="CZ49" s="4"/>
      <c r="DS49" s="4"/>
      <c r="DT49" s="4"/>
      <c r="DU49" s="4"/>
      <c r="EN49" s="4"/>
      <c r="EO49" s="4"/>
      <c r="EP49" s="4"/>
      <c r="FI49" s="4"/>
      <c r="FJ49" s="4"/>
      <c r="FK49" s="4"/>
    </row>
    <row r="50" spans="1:167" s="2" customFormat="1" ht="12.75" customHeight="1">
      <c r="A50" s="5">
        <v>0.82291666666665997</v>
      </c>
      <c r="B50" s="41"/>
      <c r="C50" s="41"/>
      <c r="D50" s="41"/>
      <c r="E50" s="41"/>
      <c r="F50" s="41"/>
      <c r="G50" s="41"/>
      <c r="H50" s="41"/>
      <c r="I50" s="41"/>
      <c r="J50" s="41"/>
      <c r="K50" s="41"/>
      <c r="L50" s="41"/>
      <c r="M50" s="41"/>
      <c r="N50" s="41"/>
      <c r="O50" s="41"/>
      <c r="P50" s="40"/>
      <c r="Q50" s="41"/>
      <c r="R50" s="41"/>
      <c r="S50" s="41"/>
      <c r="T50" s="41"/>
      <c r="U50" s="41"/>
      <c r="V50" s="41"/>
      <c r="W50" s="41"/>
      <c r="X50" s="41"/>
      <c r="Y50" s="41"/>
      <c r="Z50" s="41"/>
      <c r="AA50" s="41"/>
      <c r="AB50" s="41"/>
      <c r="AC50" s="41"/>
      <c r="AD50" s="40"/>
      <c r="AE50" s="41"/>
      <c r="AF50" s="40"/>
      <c r="AM50" s="4"/>
      <c r="AN50" s="4"/>
      <c r="AO50" s="4"/>
      <c r="BH50" s="4"/>
      <c r="BI50" s="4"/>
      <c r="BJ50" s="4"/>
      <c r="CC50" s="4"/>
      <c r="CD50" s="4"/>
      <c r="CE50" s="4"/>
      <c r="CX50" s="4"/>
      <c r="CY50" s="4"/>
      <c r="CZ50" s="4"/>
      <c r="DS50" s="4"/>
      <c r="DT50" s="4"/>
      <c r="DU50" s="4"/>
      <c r="EN50" s="4"/>
      <c r="EO50" s="4"/>
      <c r="EP50" s="4"/>
      <c r="FI50" s="4"/>
      <c r="FJ50" s="4"/>
      <c r="FK50" s="4"/>
    </row>
    <row r="51" spans="1:167" s="2" customFormat="1" ht="13.5" thickBot="1">
      <c r="A51" s="5">
        <v>0.83333333333332604</v>
      </c>
      <c r="B51" s="27"/>
      <c r="C51" s="32">
        <v>3</v>
      </c>
      <c r="D51" s="27"/>
      <c r="E51" s="27"/>
      <c r="F51" s="27"/>
      <c r="G51" s="27"/>
      <c r="H51" s="27"/>
      <c r="I51" s="27"/>
      <c r="J51" s="27"/>
      <c r="K51" s="27"/>
      <c r="L51" s="27"/>
      <c r="M51" s="27"/>
      <c r="N51" s="27"/>
      <c r="O51" s="135">
        <v>3</v>
      </c>
      <c r="P51" s="23"/>
      <c r="Q51" s="27"/>
      <c r="R51" s="27"/>
      <c r="S51" s="27"/>
      <c r="T51" s="27"/>
      <c r="U51" s="27"/>
      <c r="V51" s="27"/>
      <c r="W51" s="27"/>
      <c r="X51" s="27"/>
      <c r="Y51" s="27"/>
      <c r="Z51" s="27"/>
      <c r="AA51" s="27"/>
      <c r="AB51" s="27"/>
      <c r="AC51" s="27"/>
      <c r="AD51" s="23"/>
      <c r="AE51" s="27"/>
      <c r="AF51" s="23"/>
      <c r="AM51" s="4"/>
      <c r="AN51" s="4"/>
      <c r="AO51" s="4"/>
      <c r="BH51" s="4"/>
      <c r="BI51" s="4"/>
      <c r="BJ51" s="4"/>
      <c r="CC51" s="4"/>
      <c r="CD51" s="4"/>
      <c r="CE51" s="4"/>
      <c r="CX51" s="4"/>
      <c r="CY51" s="4"/>
      <c r="CZ51" s="4"/>
      <c r="DS51" s="4"/>
      <c r="DT51" s="4"/>
      <c r="DU51" s="4"/>
      <c r="EN51" s="4"/>
      <c r="EO51" s="4"/>
      <c r="EP51" s="4"/>
      <c r="FI51" s="4"/>
      <c r="FJ51" s="4"/>
      <c r="FK51" s="4"/>
    </row>
    <row r="52" spans="1:167" s="2" customFormat="1">
      <c r="A52" s="7"/>
      <c r="B52" s="1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row>
    <row r="53" spans="1:167" s="2" customFormat="1">
      <c r="A53" s="7"/>
      <c r="B53" s="1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row>
    <row r="54" spans="1:167" s="2" customFormat="1">
      <c r="A54" s="7"/>
      <c r="B54" s="11"/>
      <c r="I54" s="7"/>
      <c r="J54" s="7"/>
      <c r="K54" s="681"/>
      <c r="L54" s="681"/>
      <c r="M54" s="681"/>
      <c r="N54" s="681"/>
      <c r="O54" s="681"/>
      <c r="P54" s="7"/>
      <c r="Q54" s="7"/>
      <c r="R54" s="7"/>
      <c r="S54" s="7"/>
      <c r="T54" s="7"/>
      <c r="U54" s="7"/>
      <c r="V54" s="7"/>
      <c r="W54" s="7"/>
      <c r="X54" s="7"/>
      <c r="Y54" s="7"/>
      <c r="Z54" s="7"/>
      <c r="AA54" s="7"/>
      <c r="AB54" s="7"/>
      <c r="AC54" s="7"/>
      <c r="AD54" s="7"/>
      <c r="AE54" s="7"/>
      <c r="AF54" s="7"/>
    </row>
    <row r="55" spans="1:167" s="2" customFormat="1">
      <c r="A55" s="7"/>
      <c r="B55" s="11"/>
      <c r="I55" s="7"/>
      <c r="J55" s="7"/>
      <c r="K55" s="7"/>
      <c r="L55" s="7"/>
      <c r="M55" s="7"/>
      <c r="N55" s="7"/>
      <c r="O55" s="7"/>
      <c r="P55" s="7"/>
      <c r="Q55" s="7"/>
      <c r="R55" s="7"/>
      <c r="S55" s="7"/>
      <c r="T55" s="7"/>
      <c r="U55" s="7"/>
      <c r="V55" s="7"/>
      <c r="W55" s="7"/>
      <c r="X55" s="7"/>
      <c r="Y55" s="7"/>
      <c r="Z55" s="7"/>
      <c r="AA55" s="7"/>
      <c r="AB55" s="7"/>
      <c r="AC55" s="7"/>
      <c r="AD55" s="7"/>
      <c r="AE55" s="7"/>
      <c r="AF55" s="7"/>
    </row>
    <row r="56" spans="1:167" s="2" customFormat="1">
      <c r="A56" s="7"/>
      <c r="B56" s="11"/>
      <c r="I56" s="7"/>
      <c r="J56" s="7"/>
      <c r="K56" s="680"/>
      <c r="L56" s="680"/>
      <c r="M56" s="680"/>
      <c r="N56" s="680"/>
      <c r="O56" s="680"/>
      <c r="P56" s="680"/>
      <c r="Q56" s="680"/>
      <c r="R56" s="680"/>
      <c r="S56" s="680"/>
      <c r="T56" s="680"/>
      <c r="U56" s="7"/>
      <c r="V56" s="7"/>
      <c r="W56" s="7"/>
      <c r="X56" s="7"/>
      <c r="Y56" s="7"/>
      <c r="Z56" s="7"/>
      <c r="AA56" s="7"/>
      <c r="AB56" s="7"/>
      <c r="AC56" s="7"/>
      <c r="AD56" s="7"/>
      <c r="AE56" s="7"/>
      <c r="AF56" s="7"/>
    </row>
    <row r="57" spans="1:167" s="2" customFormat="1">
      <c r="A57" s="7"/>
      <c r="B57" s="1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row>
    <row r="58" spans="1:167" s="2" customFormat="1">
      <c r="A58" s="7"/>
      <c r="B58" s="1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row>
    <row r="59" spans="1:167" s="2" customFormat="1">
      <c r="A59" s="7"/>
      <c r="B59" s="1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167" s="2" customFormat="1">
      <c r="A60" s="7"/>
      <c r="B60" s="1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row>
    <row r="61" spans="1:167" s="2" customFormat="1">
      <c r="A61" s="7"/>
      <c r="B61" s="1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167" s="2" customFormat="1">
      <c r="A62" s="7"/>
      <c r="B62" s="1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167" s="2" customFormat="1">
      <c r="A63" s="7"/>
      <c r="B63" s="1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row>
    <row r="64" spans="1:167" s="2" customFormat="1">
      <c r="A64" s="7"/>
      <c r="B64" s="1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row>
    <row r="65" spans="1:32" s="2" customFormat="1">
      <c r="A65" s="7"/>
      <c r="B65" s="1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s="2" customFormat="1">
      <c r="A66" s="7"/>
      <c r="B66" s="1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s="2" customFormat="1">
      <c r="A67" s="7"/>
      <c r="B67" s="1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s="2" customFormat="1">
      <c r="A68" s="7"/>
      <c r="B68" s="1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s="2" customFormat="1">
      <c r="A69" s="7"/>
      <c r="B69" s="1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row>
    <row r="70" spans="1:32" s="2" customFormat="1">
      <c r="A70" s="7"/>
      <c r="B70" s="1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row>
    <row r="71" spans="1:32" s="2" customFormat="1">
      <c r="A71" s="7"/>
      <c r="B71" s="1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row>
    <row r="72" spans="1:32" s="2" customFormat="1">
      <c r="A72" s="7"/>
      <c r="B72" s="1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row>
    <row r="73" spans="1:32" s="2" customFormat="1">
      <c r="A73" s="7"/>
      <c r="B73" s="1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row>
    <row r="74" spans="1:32" s="2" customFormat="1">
      <c r="A74" s="7"/>
      <c r="B74" s="1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row>
    <row r="75" spans="1:32" s="2" customFormat="1">
      <c r="A75" s="7"/>
      <c r="B75" s="1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row>
    <row r="76" spans="1:32" s="2" customFormat="1">
      <c r="A76" s="7"/>
      <c r="B76" s="1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row>
    <row r="77" spans="1:32" s="2" customFormat="1">
      <c r="A77" s="7"/>
      <c r="B77" s="11"/>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row>
    <row r="78" spans="1:32" s="2" customFormat="1">
      <c r="A78" s="7"/>
      <c r="B78" s="1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row>
    <row r="79" spans="1:32" s="2" customFormat="1">
      <c r="A79" s="7"/>
      <c r="B79" s="1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row>
    <row r="80" spans="1:32" s="2" customFormat="1">
      <c r="A80" s="7"/>
      <c r="B80" s="1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row>
    <row r="81" spans="1:32" s="2" customFormat="1">
      <c r="A81" s="7"/>
      <c r="B81" s="1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row>
    <row r="82" spans="1:32" s="2" customFormat="1">
      <c r="A82" s="7"/>
      <c r="B82" s="11"/>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row>
    <row r="83" spans="1:32" s="2" customFormat="1">
      <c r="A83" s="7"/>
      <c r="B83" s="1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row>
    <row r="84" spans="1:32" s="2" customFormat="1">
      <c r="A84" s="7"/>
      <c r="B84" s="1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s="2" customFormat="1">
      <c r="A85" s="7"/>
      <c r="B85" s="11"/>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row>
    <row r="86" spans="1:32" s="2" customFormat="1">
      <c r="A86" s="7"/>
      <c r="B86" s="1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row>
    <row r="87" spans="1:32" s="2" customFormat="1">
      <c r="A87" s="7"/>
      <c r="B87" s="1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row>
    <row r="88" spans="1:32" s="2" customFormat="1">
      <c r="A88" s="7"/>
      <c r="B88" s="11"/>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row>
    <row r="89" spans="1:32" s="2" customFormat="1">
      <c r="A89" s="7"/>
      <c r="B89" s="1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row>
    <row r="90" spans="1:32" s="2" customFormat="1">
      <c r="A90" s="7"/>
      <c r="B90" s="1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row>
    <row r="91" spans="1:32" s="2" customFormat="1">
      <c r="A91" s="7"/>
      <c r="B91" s="1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row>
    <row r="92" spans="1:32" s="2" customFormat="1">
      <c r="A92" s="7"/>
      <c r="B92" s="1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row>
    <row r="93" spans="1:32" s="2" customFormat="1">
      <c r="A93" s="7"/>
      <c r="B93" s="1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row>
    <row r="94" spans="1:32" s="2" customFormat="1">
      <c r="A94" s="7"/>
      <c r="B94" s="1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row>
    <row r="95" spans="1:32" s="2" customFormat="1">
      <c r="A95" s="7"/>
      <c r="B95" s="1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row>
    <row r="96" spans="1:32" s="2" customFormat="1">
      <c r="A96" s="7"/>
      <c r="B96" s="1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row>
    <row r="97" spans="1:32" s="2" customFormat="1">
      <c r="A97" s="7"/>
      <c r="B97" s="1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row>
    <row r="98" spans="1:32" s="2" customFormat="1">
      <c r="A98" s="7"/>
      <c r="B98" s="1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s="2" customFormat="1">
      <c r="A99" s="7"/>
      <c r="B99" s="1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row>
    <row r="100" spans="1:32" s="2" customFormat="1">
      <c r="A100" s="7"/>
      <c r="B100" s="1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row>
    <row r="101" spans="1:32" s="2" customFormat="1">
      <c r="A101" s="7"/>
      <c r="B101" s="1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row>
    <row r="102" spans="1:32" s="2" customFormat="1">
      <c r="A102" s="7"/>
      <c r="B102" s="1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row>
    <row r="103" spans="1:32" s="2" customFormat="1">
      <c r="A103" s="7"/>
      <c r="B103" s="1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row>
    <row r="104" spans="1:32" s="2" customFormat="1">
      <c r="A104" s="7"/>
      <c r="B104" s="1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row>
    <row r="105" spans="1:32" s="2" customFormat="1">
      <c r="A105" s="7"/>
      <c r="B105" s="1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row>
    <row r="106" spans="1:32" s="2" customFormat="1">
      <c r="A106" s="7"/>
      <c r="B106" s="1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row>
    <row r="107" spans="1:32" s="2" customFormat="1">
      <c r="A107" s="7"/>
      <c r="B107" s="1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row>
    <row r="108" spans="1:32" s="2" customFormat="1">
      <c r="A108" s="7"/>
      <c r="B108" s="1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s="2" customFormat="1">
      <c r="A109" s="7"/>
      <c r="B109" s="1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row>
    <row r="110" spans="1:32" s="2" customFormat="1">
      <c r="A110" s="7"/>
      <c r="B110" s="1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row>
    <row r="111" spans="1:32" s="2" customFormat="1">
      <c r="A111" s="7"/>
      <c r="B111" s="1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row>
    <row r="112" spans="1:32" s="2" customFormat="1">
      <c r="A112" s="7"/>
      <c r="B112" s="1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row>
    <row r="113" spans="1:32" s="2" customFormat="1">
      <c r="A113" s="7"/>
      <c r="B113" s="1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row>
    <row r="114" spans="1:32" s="2" customFormat="1">
      <c r="A114" s="7"/>
      <c r="B114" s="1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row>
    <row r="115" spans="1:32" s="2" customFormat="1">
      <c r="A115" s="7"/>
      <c r="B115" s="1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row>
    <row r="116" spans="1:32" s="2" customFormat="1">
      <c r="A116" s="7"/>
      <c r="B116" s="1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row>
    <row r="117" spans="1:32" s="2" customFormat="1">
      <c r="A117" s="7"/>
      <c r="B117" s="1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row>
    <row r="118" spans="1:32" s="2" customFormat="1">
      <c r="A118" s="7"/>
      <c r="B118" s="1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row>
    <row r="119" spans="1:32" s="2" customFormat="1">
      <c r="A119" s="7"/>
      <c r="B119" s="1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row>
    <row r="120" spans="1:32" s="2" customFormat="1">
      <c r="A120" s="7"/>
      <c r="B120" s="1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row>
    <row r="121" spans="1:32" s="2" customFormat="1">
      <c r="A121" s="7"/>
      <c r="B121" s="1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row>
    <row r="122" spans="1:32" s="2" customFormat="1">
      <c r="A122" s="7"/>
      <c r="B122" s="1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row>
    <row r="123" spans="1:32" s="2" customFormat="1">
      <c r="A123" s="7"/>
      <c r="B123" s="1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row>
    <row r="124" spans="1:32" s="2" customFormat="1">
      <c r="A124" s="7"/>
      <c r="B124" s="1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s="2" customFormat="1">
      <c r="A125" s="7"/>
      <c r="B125" s="1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s="2" customFormat="1">
      <c r="A126" s="7"/>
      <c r="B126" s="1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s="2" customFormat="1">
      <c r="A127" s="7"/>
      <c r="B127" s="1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s="2" customFormat="1">
      <c r="A128" s="7"/>
      <c r="B128" s="1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s="2" customFormat="1">
      <c r="A129" s="7"/>
      <c r="B129" s="1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s="2" customFormat="1">
      <c r="A130" s="7"/>
      <c r="B130" s="1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s="2" customFormat="1">
      <c r="A131" s="7"/>
      <c r="B131" s="1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s="2" customFormat="1">
      <c r="A132" s="7"/>
      <c r="B132" s="1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s="2" customFormat="1">
      <c r="A133" s="7"/>
      <c r="B133" s="1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s="2" customFormat="1">
      <c r="A134" s="7"/>
      <c r="B134" s="1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s="2" customFormat="1">
      <c r="A135" s="7"/>
      <c r="B135" s="1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s="2" customFormat="1">
      <c r="A136" s="7"/>
      <c r="B136" s="1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s="2" customFormat="1">
      <c r="A137" s="7"/>
      <c r="B137" s="1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s="2" customFormat="1">
      <c r="A138" s="7"/>
      <c r="B138" s="1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s="2" customFormat="1">
      <c r="A139" s="7"/>
      <c r="B139" s="1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s="2" customFormat="1">
      <c r="A140" s="7"/>
      <c r="B140" s="1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s="2" customFormat="1">
      <c r="A141" s="7"/>
      <c r="B141" s="1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s="2" customFormat="1">
      <c r="A142" s="7"/>
      <c r="B142" s="1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s="2" customFormat="1">
      <c r="A143" s="7"/>
      <c r="B143" s="1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s="2" customFormat="1">
      <c r="A144" s="7"/>
      <c r="B144" s="1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s="2" customFormat="1">
      <c r="A145" s="7"/>
      <c r="B145" s="1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s="2" customFormat="1">
      <c r="A146" s="7"/>
      <c r="B146" s="1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s="2" customFormat="1">
      <c r="A147" s="7"/>
      <c r="B147" s="1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s="2" customFormat="1">
      <c r="A148" s="7"/>
      <c r="B148" s="1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s="2" customFormat="1">
      <c r="A149" s="7"/>
      <c r="B149" s="1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s="2" customFormat="1">
      <c r="A150" s="7"/>
      <c r="B150" s="1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s="2" customFormat="1">
      <c r="A151" s="7"/>
      <c r="B151" s="1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s="2" customFormat="1">
      <c r="A152" s="7"/>
      <c r="B152" s="1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s="2" customFormat="1">
      <c r="A153" s="7"/>
      <c r="B153" s="1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s="2" customFormat="1">
      <c r="A154" s="7"/>
      <c r="B154" s="1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s="2" customFormat="1">
      <c r="A155" s="7"/>
      <c r="B155" s="1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s="2" customFormat="1">
      <c r="A156" s="7"/>
      <c r="B156" s="1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s="2" customFormat="1">
      <c r="A157" s="7"/>
      <c r="B157" s="1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s="2" customFormat="1">
      <c r="A158" s="7"/>
      <c r="B158" s="1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s="2" customFormat="1">
      <c r="A159" s="7"/>
      <c r="B159" s="1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s="2" customFormat="1">
      <c r="A160" s="7"/>
      <c r="B160" s="1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s="2" customFormat="1">
      <c r="A161" s="7"/>
      <c r="B161" s="1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s="2" customFormat="1">
      <c r="A162" s="7"/>
      <c r="B162" s="1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s="2" customFormat="1">
      <c r="A163" s="7"/>
      <c r="B163" s="1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s="2" customFormat="1">
      <c r="A164" s="7"/>
      <c r="B164" s="1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s="2" customFormat="1">
      <c r="A165" s="7"/>
      <c r="B165" s="1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s="2" customFormat="1">
      <c r="A166" s="7"/>
      <c r="B166" s="1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s="2" customFormat="1">
      <c r="A167" s="7"/>
      <c r="B167" s="1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s="2" customFormat="1">
      <c r="A168" s="7"/>
      <c r="B168" s="1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s="2" customFormat="1">
      <c r="A169" s="7"/>
      <c r="B169" s="1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s="2" customFormat="1">
      <c r="A170" s="7"/>
      <c r="B170" s="1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s="2" customFormat="1">
      <c r="A171" s="7"/>
      <c r="B171" s="1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s="2" customFormat="1">
      <c r="A172" s="7"/>
      <c r="B172" s="1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s="2" customFormat="1">
      <c r="A173" s="7"/>
      <c r="B173" s="1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s="2" customFormat="1">
      <c r="A174" s="7"/>
      <c r="B174" s="1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s="2" customFormat="1">
      <c r="A175" s="7"/>
      <c r="B175" s="1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s="2" customFormat="1">
      <c r="A176" s="7"/>
      <c r="B176" s="1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s="2" customFormat="1">
      <c r="A177" s="7"/>
      <c r="B177" s="1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s="2" customFormat="1">
      <c r="A178" s="7"/>
      <c r="B178" s="1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s="2" customFormat="1">
      <c r="A179" s="7"/>
      <c r="B179" s="1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s="2" customFormat="1">
      <c r="A180" s="7"/>
      <c r="B180" s="1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s="2" customFormat="1">
      <c r="A181" s="7"/>
      <c r="B181" s="1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s="2" customFormat="1">
      <c r="A182" s="7"/>
      <c r="B182" s="1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s="2" customFormat="1">
      <c r="A183" s="7"/>
      <c r="B183" s="1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s="2" customFormat="1">
      <c r="A184" s="7"/>
      <c r="B184" s="1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s="2" customFormat="1">
      <c r="A185" s="7"/>
      <c r="B185" s="1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s="2" customFormat="1">
      <c r="A186" s="7"/>
      <c r="B186" s="1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s="2" customFormat="1">
      <c r="A187" s="7"/>
      <c r="B187" s="1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s="2" customFormat="1">
      <c r="A188" s="7"/>
      <c r="B188" s="1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s="2" customFormat="1">
      <c r="A189" s="7"/>
      <c r="B189" s="1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s="2" customFormat="1">
      <c r="A190" s="7"/>
      <c r="B190" s="1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s="2" customFormat="1">
      <c r="A191" s="7"/>
      <c r="B191" s="1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s="2" customFormat="1">
      <c r="A192" s="7"/>
      <c r="B192" s="1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s="2" customFormat="1">
      <c r="A193" s="7"/>
      <c r="B193" s="1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s="2" customFormat="1">
      <c r="A194" s="7"/>
      <c r="B194" s="1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s="2" customFormat="1">
      <c r="A195" s="7"/>
      <c r="B195" s="1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s="2" customFormat="1">
      <c r="A196" s="7"/>
      <c r="B196" s="1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s="2" customFormat="1">
      <c r="A197" s="7"/>
      <c r="B197" s="1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s="2" customFormat="1">
      <c r="A198" s="7"/>
      <c r="B198" s="1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s="2" customFormat="1">
      <c r="A199" s="7"/>
      <c r="B199" s="1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s="2" customFormat="1">
      <c r="A200" s="7"/>
      <c r="B200" s="1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s="2" customFormat="1">
      <c r="A201" s="7"/>
      <c r="B201" s="1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s="2" customFormat="1">
      <c r="A202" s="7"/>
      <c r="B202" s="1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s="2" customFormat="1">
      <c r="A203" s="7"/>
      <c r="B203" s="1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s="2" customFormat="1">
      <c r="A204" s="7"/>
      <c r="B204" s="1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s="2" customFormat="1">
      <c r="A205" s="7"/>
      <c r="B205" s="1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s="2" customFormat="1">
      <c r="A206" s="7"/>
      <c r="B206" s="1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s="2" customFormat="1">
      <c r="A207" s="7"/>
      <c r="B207" s="1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s="2" customFormat="1">
      <c r="A208" s="7"/>
      <c r="B208" s="1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s="2" customFormat="1">
      <c r="A209" s="7"/>
      <c r="B209" s="1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s="2" customFormat="1">
      <c r="A210" s="7"/>
      <c r="B210" s="1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s="2" customFormat="1">
      <c r="A211" s="7"/>
      <c r="B211" s="1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s="2" customFormat="1">
      <c r="A212" s="7"/>
      <c r="B212" s="1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s="2" customFormat="1">
      <c r="A213" s="7"/>
      <c r="B213" s="1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s="2" customFormat="1">
      <c r="A214" s="7"/>
      <c r="B214" s="1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s="2" customFormat="1">
      <c r="A215" s="7"/>
      <c r="B215" s="1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s="2" customFormat="1">
      <c r="A216" s="7"/>
      <c r="B216" s="1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s="2" customFormat="1">
      <c r="A217" s="7"/>
      <c r="B217" s="1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s="2" customFormat="1">
      <c r="A218" s="7"/>
      <c r="B218" s="1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s="2" customFormat="1">
      <c r="A219" s="7"/>
      <c r="B219" s="1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s="2" customFormat="1">
      <c r="A220" s="7"/>
      <c r="B220" s="1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s="2" customFormat="1">
      <c r="A221" s="7"/>
      <c r="B221" s="1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s="2" customFormat="1">
      <c r="A222" s="7"/>
      <c r="B222" s="1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s="2" customFormat="1">
      <c r="A223" s="7"/>
      <c r="B223" s="1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s="2" customFormat="1">
      <c r="A224" s="7"/>
      <c r="B224" s="1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s="2" customFormat="1">
      <c r="A225" s="7"/>
      <c r="B225" s="1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s="2" customFormat="1">
      <c r="A226" s="7"/>
      <c r="B226" s="1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s="2" customFormat="1">
      <c r="A227" s="7"/>
      <c r="B227" s="1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s="2" customFormat="1">
      <c r="A228" s="7"/>
      <c r="B228" s="1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s="2" customFormat="1">
      <c r="A229" s="7"/>
      <c r="B229" s="1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s="2" customFormat="1">
      <c r="A230" s="7"/>
      <c r="B230" s="1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s="2" customFormat="1">
      <c r="A231" s="7"/>
      <c r="B231" s="1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s="2" customFormat="1">
      <c r="A232" s="7"/>
      <c r="B232" s="1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s="2" customFormat="1">
      <c r="A233" s="7"/>
      <c r="B233" s="1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s="2" customFormat="1">
      <c r="A234" s="7"/>
      <c r="B234" s="1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s="2" customFormat="1">
      <c r="A235" s="7"/>
      <c r="B235" s="1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s="2" customFormat="1">
      <c r="A236" s="7"/>
      <c r="B236" s="1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s="2" customFormat="1">
      <c r="A237" s="7"/>
      <c r="B237" s="1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s="2" customFormat="1">
      <c r="A238" s="7"/>
      <c r="B238" s="1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s="2" customFormat="1">
      <c r="A239" s="7"/>
      <c r="B239" s="1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s="2" customFormat="1">
      <c r="A240" s="7"/>
      <c r="B240" s="1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s="2" customFormat="1">
      <c r="A241" s="7"/>
      <c r="B241" s="1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s="2" customFormat="1">
      <c r="A242" s="7"/>
      <c r="B242" s="1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s="2" customFormat="1">
      <c r="A243" s="7"/>
      <c r="B243" s="1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s="2" customFormat="1">
      <c r="A244" s="7"/>
      <c r="B244" s="1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s="2" customFormat="1">
      <c r="A245" s="7"/>
      <c r="B245" s="1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s="2" customFormat="1">
      <c r="A246" s="7"/>
      <c r="B246" s="1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s="2" customFormat="1">
      <c r="A247" s="7"/>
      <c r="B247" s="1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s="2" customFormat="1">
      <c r="A248" s="7"/>
      <c r="B248" s="1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s="2" customFormat="1">
      <c r="A249" s="7"/>
      <c r="B249" s="1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s="2" customFormat="1">
      <c r="A250" s="7"/>
      <c r="B250" s="1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s="2" customFormat="1">
      <c r="A251" s="7"/>
      <c r="B251" s="1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s="2" customFormat="1">
      <c r="A252" s="7"/>
      <c r="B252" s="1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s="2" customFormat="1">
      <c r="A253" s="7"/>
      <c r="B253" s="1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s="2" customFormat="1">
      <c r="A254" s="7"/>
      <c r="B254" s="1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s="2" customFormat="1">
      <c r="A255" s="7"/>
      <c r="B255" s="1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s="2" customFormat="1">
      <c r="A256" s="7"/>
      <c r="B256" s="1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s="2" customFormat="1">
      <c r="A257" s="7"/>
      <c r="B257" s="1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s="2" customFormat="1">
      <c r="A258" s="7"/>
      <c r="B258" s="1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s="2" customFormat="1">
      <c r="A259" s="7"/>
      <c r="B259" s="1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s="2" customFormat="1">
      <c r="A260" s="7"/>
      <c r="B260" s="1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s="2" customFormat="1">
      <c r="A261" s="7"/>
      <c r="B261" s="1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s="2" customFormat="1">
      <c r="A262" s="7"/>
      <c r="B262" s="1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s="2" customFormat="1">
      <c r="A263" s="7"/>
      <c r="B263" s="1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s="2" customFormat="1">
      <c r="A264" s="7"/>
      <c r="B264" s="1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s="2" customFormat="1">
      <c r="A265" s="7"/>
      <c r="B265" s="1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s="2" customFormat="1">
      <c r="A266" s="7"/>
      <c r="B266" s="1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s="2" customFormat="1">
      <c r="A267" s="7"/>
      <c r="B267" s="1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s="2" customFormat="1">
      <c r="A268" s="7"/>
      <c r="B268" s="1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s="2" customFormat="1">
      <c r="A269" s="7"/>
      <c r="B269" s="1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s="2" customFormat="1">
      <c r="A270" s="7"/>
      <c r="B270" s="1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s="2" customFormat="1">
      <c r="A271" s="7"/>
      <c r="B271" s="1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s="2" customFormat="1">
      <c r="A272" s="7"/>
      <c r="B272" s="1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s="2" customFormat="1">
      <c r="A273" s="7"/>
      <c r="B273" s="1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s="2" customFormat="1">
      <c r="A274" s="7"/>
      <c r="B274" s="1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s="2" customFormat="1">
      <c r="A275" s="7"/>
      <c r="B275" s="1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s="2" customFormat="1">
      <c r="A276" s="7"/>
      <c r="B276" s="1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s="2" customFormat="1">
      <c r="A277" s="7"/>
      <c r="B277" s="1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s="2" customFormat="1">
      <c r="A278" s="7"/>
      <c r="B278" s="1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s="2" customFormat="1">
      <c r="A279" s="7"/>
      <c r="B279" s="1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s="2" customFormat="1">
      <c r="A280" s="7"/>
      <c r="B280" s="1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s="2" customFormat="1">
      <c r="A281" s="7"/>
      <c r="B281" s="1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s="2" customFormat="1">
      <c r="A282" s="7"/>
      <c r="B282" s="1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s="2" customFormat="1">
      <c r="A283" s="7"/>
      <c r="B283" s="1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s="2" customFormat="1">
      <c r="A284" s="7"/>
      <c r="B284" s="1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s="2" customFormat="1">
      <c r="A285" s="7"/>
      <c r="B285" s="1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s="2" customFormat="1">
      <c r="A286" s="7"/>
      <c r="B286" s="1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s="2" customFormat="1">
      <c r="A287" s="7"/>
      <c r="B287" s="1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s="2" customFormat="1">
      <c r="A288" s="7"/>
      <c r="B288" s="1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s="2" customFormat="1">
      <c r="A289" s="7"/>
      <c r="B289" s="1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s="2" customFormat="1">
      <c r="A290" s="7"/>
      <c r="B290" s="1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s="2" customFormat="1">
      <c r="A291" s="7"/>
      <c r="B291" s="1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s="2" customFormat="1">
      <c r="A292" s="7"/>
      <c r="B292" s="1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s="2" customFormat="1">
      <c r="A293" s="7"/>
      <c r="B293" s="1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s="2" customFormat="1">
      <c r="A294" s="7"/>
      <c r="B294" s="1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s="2" customFormat="1">
      <c r="A295" s="7"/>
      <c r="B295" s="1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s="2" customFormat="1">
      <c r="A296" s="7"/>
      <c r="B296" s="1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s="2" customFormat="1">
      <c r="A297" s="7"/>
      <c r="B297" s="1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s="2" customFormat="1">
      <c r="A298" s="7"/>
      <c r="B298" s="1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s="2" customFormat="1">
      <c r="A299" s="7"/>
      <c r="B299" s="1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s="2" customFormat="1">
      <c r="A300" s="7"/>
      <c r="B300" s="1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s="2" customFormat="1">
      <c r="A301" s="7"/>
      <c r="B301" s="1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s="2" customFormat="1">
      <c r="A302" s="7"/>
      <c r="B302" s="1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s="2" customFormat="1">
      <c r="A303" s="7"/>
      <c r="B303" s="1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s="2" customFormat="1">
      <c r="A304" s="7"/>
      <c r="B304" s="1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s="2" customFormat="1">
      <c r="A305" s="7"/>
      <c r="B305" s="1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s="2" customFormat="1">
      <c r="A306" s="7"/>
      <c r="B306" s="1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s="2" customFormat="1">
      <c r="A307" s="7"/>
      <c r="B307" s="1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s="2" customFormat="1">
      <c r="A308" s="7"/>
      <c r="B308" s="1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s="2" customFormat="1">
      <c r="A309" s="7"/>
      <c r="B309" s="1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s="2" customFormat="1">
      <c r="A310" s="7"/>
      <c r="B310" s="1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s="2" customFormat="1">
      <c r="A311" s="7"/>
      <c r="B311" s="1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s="2" customFormat="1">
      <c r="A312" s="7"/>
      <c r="B312" s="1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s="2" customFormat="1">
      <c r="A313" s="7"/>
      <c r="B313" s="1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s="2" customFormat="1">
      <c r="A314" s="7"/>
      <c r="B314" s="1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s="2" customFormat="1">
      <c r="A315" s="7"/>
      <c r="B315" s="1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s="2" customFormat="1">
      <c r="A316" s="7"/>
      <c r="B316" s="1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s="2" customFormat="1">
      <c r="A317" s="7"/>
      <c r="B317" s="1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s="2" customFormat="1">
      <c r="A318" s="7"/>
      <c r="B318" s="1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s="2" customFormat="1">
      <c r="A319" s="7"/>
      <c r="B319" s="1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s="2" customFormat="1">
      <c r="A320" s="7"/>
      <c r="B320" s="1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s="2" customFormat="1">
      <c r="A321" s="7"/>
      <c r="B321" s="1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s="2" customFormat="1">
      <c r="A322" s="7"/>
      <c r="B322" s="1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s="2" customFormat="1">
      <c r="A323" s="7"/>
      <c r="B323" s="1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s="2" customFormat="1">
      <c r="A324" s="7"/>
      <c r="B324" s="1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s="2" customFormat="1">
      <c r="A325" s="7"/>
      <c r="B325" s="1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s="2" customFormat="1">
      <c r="A326" s="7"/>
      <c r="B326" s="1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s="2" customFormat="1">
      <c r="A327" s="7"/>
      <c r="B327" s="1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s="2" customFormat="1">
      <c r="A328" s="7"/>
      <c r="B328" s="1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s="2" customFormat="1">
      <c r="A329" s="7"/>
      <c r="B329" s="1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s="2" customFormat="1">
      <c r="A330" s="7"/>
      <c r="B330" s="1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s="2" customFormat="1">
      <c r="A331" s="7"/>
      <c r="B331" s="1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s="2" customFormat="1">
      <c r="A332" s="7"/>
      <c r="B332" s="1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s="2" customFormat="1">
      <c r="A333" s="7"/>
      <c r="B333" s="1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s="2" customFormat="1">
      <c r="A334" s="7"/>
      <c r="B334" s="1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s="2" customFormat="1">
      <c r="A335" s="7"/>
      <c r="B335" s="1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s="2" customFormat="1">
      <c r="A336" s="7"/>
      <c r="B336" s="1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s="2" customFormat="1">
      <c r="A337" s="7"/>
      <c r="B337" s="1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s="2" customFormat="1">
      <c r="A338" s="7"/>
      <c r="B338" s="1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s="2" customFormat="1">
      <c r="A339" s="7"/>
      <c r="B339" s="1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s="2" customFormat="1">
      <c r="A340" s="7"/>
      <c r="B340" s="1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s="2" customFormat="1">
      <c r="A341" s="7"/>
      <c r="B341" s="1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s="2" customFormat="1">
      <c r="A342" s="7"/>
      <c r="B342" s="1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s="2" customFormat="1">
      <c r="A343" s="7"/>
      <c r="B343" s="1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s="2" customFormat="1">
      <c r="A344" s="7"/>
      <c r="B344" s="1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s="2" customFormat="1">
      <c r="A345" s="7"/>
      <c r="B345" s="1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s="2" customFormat="1">
      <c r="A346" s="7"/>
      <c r="B346" s="1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s="2" customFormat="1">
      <c r="A347" s="7"/>
      <c r="B347" s="1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s="2" customFormat="1">
      <c r="A348" s="7"/>
      <c r="B348" s="1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s="2" customFormat="1">
      <c r="A349" s="7"/>
      <c r="B349" s="1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s="2" customFormat="1">
      <c r="A350" s="7"/>
      <c r="B350" s="1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s="2" customFormat="1">
      <c r="A351" s="7"/>
      <c r="B351" s="1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s="2" customFormat="1">
      <c r="A352" s="7"/>
      <c r="B352" s="1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s="2" customFormat="1">
      <c r="A353" s="7"/>
      <c r="B353" s="1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s="2" customFormat="1">
      <c r="A354" s="7"/>
      <c r="B354" s="1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s="2" customFormat="1">
      <c r="A355" s="7"/>
      <c r="B355" s="1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s="2" customFormat="1">
      <c r="A356" s="7"/>
      <c r="B356" s="1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s="2" customFormat="1">
      <c r="A357" s="7"/>
      <c r="B357" s="1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s="2" customFormat="1">
      <c r="A358" s="7"/>
      <c r="B358" s="1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s="2" customFormat="1">
      <c r="A359" s="7"/>
      <c r="B359" s="1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s="2" customFormat="1">
      <c r="A360" s="7"/>
      <c r="B360" s="1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s="2" customFormat="1">
      <c r="A361" s="7"/>
      <c r="B361" s="1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s="2" customFormat="1">
      <c r="A362" s="7"/>
      <c r="B362" s="1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s="2" customFormat="1">
      <c r="A363" s="7"/>
      <c r="B363" s="1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s="2" customFormat="1">
      <c r="A364" s="7"/>
      <c r="B364" s="1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s="2" customFormat="1">
      <c r="A365" s="7"/>
      <c r="B365" s="1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s="2" customFormat="1">
      <c r="A366" s="7"/>
      <c r="B366" s="1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s="2" customFormat="1">
      <c r="A367" s="7"/>
      <c r="B367" s="1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s="2" customFormat="1">
      <c r="A368" s="7"/>
      <c r="B368" s="1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s="2" customFormat="1">
      <c r="A369" s="7"/>
      <c r="B369" s="1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s="2" customFormat="1">
      <c r="A370" s="7"/>
      <c r="B370" s="1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s="2" customFormat="1">
      <c r="A371" s="7"/>
      <c r="B371" s="1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s="2" customFormat="1">
      <c r="A372" s="7"/>
      <c r="B372" s="1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s="2" customFormat="1">
      <c r="A373" s="7"/>
      <c r="B373" s="1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s="2" customFormat="1">
      <c r="A374" s="7"/>
      <c r="B374" s="1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s="2" customFormat="1">
      <c r="A375" s="7"/>
      <c r="B375" s="1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s="2" customFormat="1">
      <c r="A376" s="7"/>
      <c r="B376" s="1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s="2" customFormat="1">
      <c r="A377" s="7"/>
      <c r="B377" s="1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s="2" customFormat="1">
      <c r="A378" s="7"/>
      <c r="B378" s="1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s="2" customFormat="1">
      <c r="A379" s="7"/>
      <c r="B379" s="1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s="2" customFormat="1">
      <c r="A380" s="7"/>
      <c r="B380" s="1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s="2" customFormat="1">
      <c r="A381" s="7"/>
      <c r="B381" s="1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s="2" customFormat="1">
      <c r="A382" s="7"/>
      <c r="B382" s="1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s="2" customFormat="1">
      <c r="A383" s="7"/>
      <c r="B383" s="1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s="2" customFormat="1">
      <c r="A384" s="7"/>
      <c r="B384" s="1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s="2" customFormat="1">
      <c r="A385" s="7"/>
      <c r="B385" s="1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s="2" customFormat="1">
      <c r="A386" s="7"/>
      <c r="B386" s="1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s="2" customFormat="1">
      <c r="A387" s="7"/>
      <c r="B387" s="1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s="2" customFormat="1">
      <c r="A388" s="7"/>
      <c r="B388" s="1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s="2" customFormat="1">
      <c r="A389" s="7"/>
      <c r="B389" s="1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s="2" customFormat="1">
      <c r="A390" s="7"/>
      <c r="B390" s="1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s="2" customFormat="1">
      <c r="A391" s="7"/>
      <c r="B391" s="1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s="2" customFormat="1">
      <c r="A392" s="7"/>
      <c r="B392" s="1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s="2" customFormat="1">
      <c r="A393" s="7"/>
      <c r="B393" s="1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s="2" customFormat="1">
      <c r="A394" s="7"/>
      <c r="B394" s="1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s="2" customFormat="1">
      <c r="A395" s="7"/>
      <c r="B395" s="1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s="2" customFormat="1">
      <c r="A396" s="7"/>
      <c r="B396" s="1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s="2" customFormat="1">
      <c r="A397" s="7"/>
      <c r="B397" s="1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s="2" customFormat="1">
      <c r="A398" s="7"/>
      <c r="B398" s="1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s="2" customFormat="1">
      <c r="A399" s="7"/>
      <c r="B399" s="1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s="2" customFormat="1">
      <c r="A400" s="7"/>
      <c r="B400" s="1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s="2" customFormat="1">
      <c r="A401" s="7"/>
      <c r="B401" s="1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s="2" customFormat="1">
      <c r="A402" s="7"/>
      <c r="B402" s="1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s="2" customFormat="1">
      <c r="A403" s="7"/>
      <c r="B403" s="1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s="2" customFormat="1">
      <c r="A404" s="7"/>
      <c r="B404" s="1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s="2" customFormat="1">
      <c r="A405" s="7"/>
      <c r="B405" s="1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s="2" customFormat="1">
      <c r="A406" s="7"/>
      <c r="B406" s="1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s="2" customFormat="1">
      <c r="A407" s="7"/>
      <c r="B407" s="1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s="2" customFormat="1">
      <c r="A408" s="7"/>
      <c r="B408" s="1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s="2" customFormat="1">
      <c r="A409" s="7"/>
      <c r="B409" s="1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s="2" customFormat="1">
      <c r="A410" s="7"/>
      <c r="B410" s="1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s="2" customFormat="1">
      <c r="A411" s="7"/>
      <c r="B411" s="1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s="2" customFormat="1">
      <c r="A412" s="7"/>
      <c r="B412" s="1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s="2" customFormat="1">
      <c r="A413" s="7"/>
      <c r="B413" s="1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s="2" customFormat="1">
      <c r="A414" s="7"/>
      <c r="B414" s="1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s="2" customFormat="1">
      <c r="A415" s="7"/>
      <c r="B415" s="1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s="2" customFormat="1">
      <c r="A416" s="7"/>
      <c r="B416" s="1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s="2" customFormat="1">
      <c r="A417" s="7"/>
      <c r="B417" s="1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s="2" customFormat="1">
      <c r="A418" s="7"/>
      <c r="B418" s="1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s="2" customFormat="1">
      <c r="A419" s="7"/>
      <c r="B419" s="1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s="2" customFormat="1">
      <c r="A420" s="7"/>
      <c r="B420" s="1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s="2" customFormat="1">
      <c r="A421" s="7"/>
      <c r="B421" s="1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s="2" customFormat="1">
      <c r="A422" s="7"/>
      <c r="B422" s="1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s="2" customFormat="1">
      <c r="A423" s="7"/>
      <c r="B423" s="1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s="2" customFormat="1">
      <c r="A424" s="7"/>
      <c r="B424" s="1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s="2" customFormat="1">
      <c r="A425" s="7"/>
      <c r="B425" s="1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s="2" customFormat="1">
      <c r="A426" s="7"/>
      <c r="B426" s="1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s="2" customFormat="1">
      <c r="A427" s="7"/>
      <c r="B427" s="1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s="2" customFormat="1">
      <c r="A428" s="7"/>
      <c r="B428" s="1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s="2" customFormat="1">
      <c r="A429" s="7"/>
      <c r="B429" s="1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s="2" customFormat="1">
      <c r="A430" s="7"/>
      <c r="B430" s="1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s="2" customFormat="1">
      <c r="A431" s="7"/>
      <c r="B431" s="1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s="2" customFormat="1">
      <c r="A432" s="7"/>
      <c r="B432" s="1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s="2" customFormat="1">
      <c r="A433" s="7"/>
      <c r="B433" s="1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s="2" customFormat="1">
      <c r="A434" s="7"/>
      <c r="B434" s="1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s="2" customFormat="1">
      <c r="A435" s="7"/>
      <c r="B435" s="1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s="2" customFormat="1">
      <c r="A436" s="7"/>
      <c r="B436" s="1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s="2" customFormat="1">
      <c r="A437" s="7"/>
      <c r="B437" s="1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s="2" customFormat="1">
      <c r="A438" s="7"/>
      <c r="B438" s="1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s="2" customFormat="1">
      <c r="A439" s="7"/>
      <c r="B439" s="1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s="2" customFormat="1">
      <c r="A440" s="7"/>
      <c r="B440" s="1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s="2" customFormat="1">
      <c r="A441" s="7"/>
      <c r="B441" s="1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s="2" customFormat="1">
      <c r="A442" s="7"/>
      <c r="B442" s="1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s="2" customFormat="1">
      <c r="A443" s="7"/>
      <c r="B443" s="1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s="2" customFormat="1">
      <c r="A444" s="7"/>
      <c r="B444" s="1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s="2" customFormat="1">
      <c r="A445" s="7"/>
      <c r="B445" s="1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s="2" customFormat="1">
      <c r="A446" s="7"/>
      <c r="B446" s="1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s="2" customFormat="1">
      <c r="A447" s="7"/>
      <c r="B447" s="1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s="2" customFormat="1">
      <c r="A448" s="7"/>
      <c r="B448" s="1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s="2" customFormat="1">
      <c r="A449" s="7"/>
      <c r="B449" s="1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s="2" customFormat="1">
      <c r="A450" s="7"/>
      <c r="B450" s="1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s="2" customFormat="1">
      <c r="A451" s="7"/>
      <c r="B451" s="1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s="2" customFormat="1">
      <c r="A452" s="7"/>
      <c r="B452" s="1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s="2" customFormat="1">
      <c r="A453" s="7"/>
      <c r="B453" s="1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s="2" customFormat="1">
      <c r="A454" s="7"/>
      <c r="B454" s="1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s="2" customFormat="1">
      <c r="A455" s="7"/>
      <c r="B455" s="1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s="2" customFormat="1">
      <c r="A456" s="7"/>
      <c r="B456" s="1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s="2" customFormat="1">
      <c r="A457" s="7"/>
      <c r="B457" s="1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s="2" customFormat="1">
      <c r="A458" s="7"/>
      <c r="B458" s="1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s="2" customFormat="1">
      <c r="A459" s="7"/>
      <c r="B459" s="1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s="2" customFormat="1">
      <c r="A460" s="7"/>
      <c r="B460" s="1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s="2" customFormat="1">
      <c r="A461" s="7"/>
      <c r="B461" s="1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s="2" customFormat="1">
      <c r="A462" s="7"/>
      <c r="B462" s="1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s="2" customFormat="1">
      <c r="A463" s="7"/>
      <c r="B463" s="1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s="2" customFormat="1">
      <c r="A464" s="7"/>
      <c r="B464" s="1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s="2" customFormat="1">
      <c r="A465" s="7"/>
      <c r="B465" s="1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s="2" customFormat="1">
      <c r="A466" s="7"/>
      <c r="B466" s="1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s="2" customFormat="1">
      <c r="A467" s="7"/>
      <c r="B467" s="1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s="2" customFormat="1">
      <c r="A468" s="7"/>
      <c r="B468" s="1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s="2" customFormat="1">
      <c r="A469" s="7"/>
      <c r="B469" s="1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s="2" customFormat="1">
      <c r="A470" s="7"/>
      <c r="B470" s="1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s="2" customFormat="1">
      <c r="A471" s="7"/>
      <c r="B471" s="1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s="2" customFormat="1">
      <c r="A472" s="7"/>
      <c r="B472" s="1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s="2" customFormat="1">
      <c r="A473" s="7"/>
      <c r="B473" s="1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s="2" customFormat="1">
      <c r="A474" s="7"/>
      <c r="B474" s="1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s="2" customFormat="1">
      <c r="A475" s="7"/>
      <c r="B475" s="1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s="2" customFormat="1">
      <c r="A476" s="7"/>
      <c r="B476" s="1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s="2" customFormat="1">
      <c r="A477" s="7"/>
      <c r="B477" s="1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s="2" customFormat="1">
      <c r="A478" s="7"/>
      <c r="B478" s="1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s="2" customFormat="1">
      <c r="A479" s="7"/>
      <c r="B479" s="1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s="2" customFormat="1">
      <c r="A480" s="7"/>
      <c r="B480" s="1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s="2" customFormat="1">
      <c r="A481" s="7"/>
      <c r="B481" s="1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s="2" customFormat="1">
      <c r="A482" s="7"/>
      <c r="B482" s="1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s="2" customFormat="1">
      <c r="A483" s="7"/>
      <c r="B483" s="1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s="2" customFormat="1">
      <c r="A484" s="7"/>
      <c r="B484" s="1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s="2" customFormat="1">
      <c r="A485" s="7"/>
      <c r="B485" s="1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s="2" customFormat="1">
      <c r="A486" s="7"/>
      <c r="B486" s="1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s="2" customFormat="1">
      <c r="A487" s="7"/>
      <c r="B487" s="1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s="2" customFormat="1">
      <c r="A488" s="7"/>
      <c r="B488" s="1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s="2" customFormat="1">
      <c r="A489" s="7"/>
      <c r="B489" s="1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s="2" customFormat="1">
      <c r="A490" s="7"/>
      <c r="B490" s="1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s="2" customFormat="1">
      <c r="A491" s="7"/>
      <c r="B491" s="1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s="2" customFormat="1">
      <c r="A492" s="7"/>
      <c r="B492" s="1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s="2" customFormat="1">
      <c r="A493" s="7"/>
      <c r="B493" s="1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s="2" customFormat="1">
      <c r="A494" s="7"/>
      <c r="B494" s="1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s="2" customFormat="1">
      <c r="A495" s="7"/>
      <c r="B495" s="1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s="2" customFormat="1">
      <c r="A496" s="7"/>
      <c r="B496" s="1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s="2" customFormat="1">
      <c r="A497" s="7"/>
      <c r="B497" s="1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s="2" customFormat="1">
      <c r="A498" s="7"/>
      <c r="B498" s="1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s="2" customFormat="1">
      <c r="A499" s="7"/>
      <c r="B499" s="1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s="2" customFormat="1">
      <c r="A500" s="7"/>
      <c r="B500" s="1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s="2" customFormat="1">
      <c r="A501" s="7"/>
      <c r="B501" s="1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s="2" customFormat="1">
      <c r="A502" s="7"/>
      <c r="B502" s="1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s="2" customFormat="1">
      <c r="A503" s="7"/>
      <c r="B503" s="1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s="2" customFormat="1">
      <c r="A504" s="7"/>
      <c r="B504" s="1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s="2" customFormat="1">
      <c r="A505" s="7"/>
      <c r="B505" s="1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s="2" customFormat="1">
      <c r="A506" s="7"/>
      <c r="B506" s="1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s="2" customFormat="1">
      <c r="A507" s="7"/>
      <c r="B507" s="1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s="2" customFormat="1">
      <c r="A508" s="7"/>
      <c r="B508" s="1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s="2" customFormat="1">
      <c r="A509" s="7"/>
      <c r="B509" s="1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s="2" customFormat="1">
      <c r="A510" s="7"/>
      <c r="B510" s="1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s="2" customFormat="1">
      <c r="A511" s="7"/>
      <c r="B511" s="1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s="2" customFormat="1">
      <c r="A512" s="7"/>
      <c r="B512" s="1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s="2" customFormat="1">
      <c r="A513" s="7"/>
      <c r="B513" s="1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s="2" customFormat="1">
      <c r="A514" s="7"/>
      <c r="B514" s="1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s="2" customFormat="1">
      <c r="A515" s="7"/>
      <c r="B515" s="1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s="2" customFormat="1">
      <c r="A516" s="7"/>
      <c r="B516" s="1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s="2" customFormat="1">
      <c r="A517" s="7"/>
      <c r="B517" s="1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s="2" customFormat="1">
      <c r="A518" s="7"/>
      <c r="B518" s="1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s="2" customFormat="1">
      <c r="A519" s="7"/>
      <c r="B519" s="1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s="2" customFormat="1">
      <c r="A520" s="7"/>
      <c r="B520" s="1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s="2" customFormat="1">
      <c r="A521" s="7"/>
      <c r="B521" s="1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s="2" customFormat="1">
      <c r="A522" s="7"/>
      <c r="B522" s="1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s="2" customFormat="1">
      <c r="A523" s="7"/>
      <c r="B523" s="1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s="2" customFormat="1">
      <c r="A524" s="7"/>
      <c r="B524" s="1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s="2" customFormat="1">
      <c r="A525" s="7"/>
      <c r="B525" s="1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s="2" customFormat="1">
      <c r="A526" s="7"/>
      <c r="B526" s="1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s="2" customFormat="1">
      <c r="A527" s="7"/>
      <c r="B527" s="1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s="2" customFormat="1">
      <c r="A528" s="7"/>
      <c r="B528" s="1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s="2" customFormat="1">
      <c r="A529" s="7"/>
      <c r="B529" s="1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s="2" customFormat="1">
      <c r="A530" s="7"/>
      <c r="B530" s="1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s="2" customFormat="1">
      <c r="A531" s="7"/>
      <c r="B531" s="1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s="2" customFormat="1">
      <c r="A532" s="7"/>
      <c r="B532" s="1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s="2" customFormat="1">
      <c r="A533" s="7"/>
      <c r="B533" s="1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s="2" customFormat="1">
      <c r="A534" s="7"/>
      <c r="B534" s="1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s="2" customFormat="1">
      <c r="A535" s="7"/>
      <c r="B535" s="1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s="2" customFormat="1">
      <c r="A536" s="7"/>
      <c r="B536" s="1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s="2" customFormat="1">
      <c r="A537" s="7"/>
      <c r="B537" s="1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s="2" customFormat="1">
      <c r="A538" s="7"/>
      <c r="B538" s="1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s="2" customFormat="1">
      <c r="A539" s="7"/>
      <c r="B539" s="1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s="2" customFormat="1">
      <c r="A540" s="7"/>
      <c r="B540" s="1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s="2" customFormat="1">
      <c r="A541" s="7"/>
      <c r="B541" s="1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s="2" customFormat="1">
      <c r="A542" s="7"/>
      <c r="B542" s="1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s="2" customFormat="1">
      <c r="A543" s="7"/>
      <c r="B543" s="1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s="2" customFormat="1">
      <c r="A544" s="7"/>
      <c r="B544" s="1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s="2" customFormat="1">
      <c r="A545" s="7"/>
      <c r="B545" s="1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s="2" customFormat="1">
      <c r="A546" s="7"/>
      <c r="B546" s="1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s="2" customFormat="1">
      <c r="A547" s="7"/>
      <c r="B547" s="1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s="2" customFormat="1">
      <c r="A548" s="7"/>
      <c r="B548" s="1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s="2" customFormat="1">
      <c r="A549" s="7"/>
      <c r="B549" s="1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s="2" customFormat="1">
      <c r="A550" s="7"/>
      <c r="B550" s="1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s="2" customFormat="1">
      <c r="A551" s="7"/>
      <c r="B551" s="1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s="2" customFormat="1">
      <c r="A552" s="7"/>
      <c r="B552" s="1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s="2" customFormat="1">
      <c r="A553" s="7"/>
      <c r="B553" s="1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s="2" customFormat="1">
      <c r="A554" s="7"/>
      <c r="B554" s="1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s="2" customFormat="1">
      <c r="A555" s="7"/>
      <c r="B555" s="1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s="2" customFormat="1">
      <c r="A556" s="7"/>
      <c r="B556" s="1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s="2" customFormat="1">
      <c r="A557" s="7"/>
      <c r="B557" s="1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s="2" customFormat="1">
      <c r="A558" s="7"/>
      <c r="B558" s="1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s="2" customFormat="1">
      <c r="A559" s="7"/>
      <c r="B559" s="1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s="2" customFormat="1">
      <c r="A560" s="7"/>
      <c r="B560" s="1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s="2" customFormat="1">
      <c r="A561" s="7"/>
      <c r="B561" s="1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s="2" customFormat="1">
      <c r="A562" s="7"/>
      <c r="B562" s="1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s="2" customFormat="1">
      <c r="A563" s="7"/>
      <c r="B563" s="1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s="2" customFormat="1">
      <c r="A564" s="7"/>
      <c r="B564" s="1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s="2" customFormat="1">
      <c r="A565" s="7"/>
      <c r="B565" s="1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s="2" customFormat="1">
      <c r="A566" s="7"/>
      <c r="B566" s="1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s="2" customFormat="1">
      <c r="A567" s="7"/>
      <c r="B567" s="1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s="2" customFormat="1">
      <c r="A568" s="7"/>
      <c r="B568" s="1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s="2" customFormat="1">
      <c r="A569" s="7"/>
      <c r="B569" s="1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s="2" customFormat="1">
      <c r="A570" s="7"/>
      <c r="B570" s="1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s="2" customFormat="1">
      <c r="A571" s="7"/>
      <c r="B571" s="1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s="2" customFormat="1">
      <c r="A572" s="7"/>
      <c r="B572" s="1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s="2" customFormat="1">
      <c r="A573" s="7"/>
      <c r="B573" s="1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s="2" customFormat="1">
      <c r="A574" s="7"/>
      <c r="B574" s="1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s="2" customFormat="1">
      <c r="A575" s="7"/>
      <c r="B575" s="1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s="2" customFormat="1">
      <c r="A576" s="7"/>
      <c r="B576" s="1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s="2" customFormat="1">
      <c r="A577" s="7"/>
      <c r="B577" s="1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s="2" customFormat="1">
      <c r="A578" s="7"/>
      <c r="B578" s="1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s="2" customFormat="1">
      <c r="A579" s="7"/>
      <c r="B579" s="1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s="2" customFormat="1">
      <c r="A580" s="7"/>
      <c r="B580" s="1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s="2" customFormat="1">
      <c r="A581" s="7"/>
      <c r="B581" s="1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s="2" customFormat="1">
      <c r="A582" s="7"/>
      <c r="B582" s="1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s="2" customFormat="1">
      <c r="A583" s="7"/>
      <c r="B583" s="1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s="2" customFormat="1">
      <c r="A584" s="7"/>
      <c r="B584" s="1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s="2" customFormat="1">
      <c r="A585" s="7"/>
      <c r="B585" s="1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s="2" customFormat="1">
      <c r="A586" s="7"/>
      <c r="B586" s="1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s="2" customFormat="1">
      <c r="A587" s="7"/>
      <c r="B587" s="1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s="2" customFormat="1">
      <c r="A588" s="7"/>
      <c r="B588" s="1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s="2" customFormat="1">
      <c r="A589" s="7"/>
      <c r="B589" s="1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s="2" customFormat="1">
      <c r="A590" s="7"/>
      <c r="B590" s="1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s="2" customFormat="1">
      <c r="A591" s="7"/>
      <c r="B591" s="1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s="2" customFormat="1">
      <c r="A592" s="7"/>
      <c r="B592" s="1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s="2" customFormat="1">
      <c r="A593" s="7"/>
      <c r="B593" s="1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s="2" customFormat="1">
      <c r="A594" s="7"/>
      <c r="B594" s="1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s="2" customFormat="1">
      <c r="A595" s="7"/>
      <c r="B595" s="1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s="2" customFormat="1">
      <c r="A596" s="7"/>
      <c r="B596" s="1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s="2" customFormat="1">
      <c r="A597" s="7"/>
      <c r="B597" s="1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s="2" customFormat="1">
      <c r="A598" s="7"/>
      <c r="B598" s="1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s="2" customFormat="1">
      <c r="A599" s="7"/>
      <c r="B599" s="1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s="2" customFormat="1">
      <c r="A600" s="7"/>
      <c r="B600" s="1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s="2" customFormat="1">
      <c r="A601" s="7"/>
      <c r="B601" s="1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s="2" customFormat="1">
      <c r="A602" s="7"/>
      <c r="B602" s="1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s="2" customFormat="1">
      <c r="A603" s="7"/>
      <c r="B603" s="1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s="2" customFormat="1">
      <c r="A604" s="7"/>
      <c r="B604" s="1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s="2" customFormat="1">
      <c r="A605" s="7"/>
      <c r="B605" s="1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s="2" customFormat="1">
      <c r="A606" s="7"/>
      <c r="B606" s="1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s="2" customFormat="1">
      <c r="A607" s="7"/>
      <c r="B607" s="1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s="2" customFormat="1">
      <c r="A608" s="7"/>
      <c r="B608" s="1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s="2" customFormat="1">
      <c r="A609" s="7"/>
      <c r="B609" s="1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s="2" customFormat="1">
      <c r="A610" s="7"/>
      <c r="B610" s="1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s="2" customFormat="1">
      <c r="A611" s="7"/>
      <c r="B611" s="1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s="2" customFormat="1">
      <c r="A612" s="7"/>
      <c r="B612" s="1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s="2" customFormat="1">
      <c r="A613" s="7"/>
      <c r="B613" s="1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s="2" customFormat="1">
      <c r="A614" s="7"/>
      <c r="B614" s="1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s="2" customFormat="1">
      <c r="A615" s="7"/>
      <c r="B615" s="1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s="2" customFormat="1">
      <c r="A616" s="7"/>
      <c r="B616" s="1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s="2" customFormat="1">
      <c r="A617" s="7"/>
      <c r="B617" s="1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s="2" customFormat="1">
      <c r="A618" s="7"/>
      <c r="B618" s="1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s="2" customFormat="1">
      <c r="A619" s="7"/>
      <c r="B619" s="1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s="2" customFormat="1">
      <c r="A620" s="7"/>
      <c r="B620" s="1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s="2" customFormat="1">
      <c r="A621" s="7"/>
      <c r="B621" s="1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s="2" customFormat="1">
      <c r="A622" s="7"/>
      <c r="B622" s="1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s="2" customFormat="1">
      <c r="A623" s="7"/>
      <c r="B623" s="1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s="2" customFormat="1">
      <c r="A624" s="7"/>
      <c r="B624" s="1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s="2" customFormat="1">
      <c r="A625" s="7"/>
      <c r="B625" s="1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s="2" customFormat="1">
      <c r="A626" s="7"/>
      <c r="B626" s="1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s="2" customFormat="1">
      <c r="A627" s="7"/>
      <c r="B627" s="1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s="2" customFormat="1">
      <c r="A628" s="7"/>
      <c r="B628" s="1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s="2" customFormat="1">
      <c r="A629" s="7"/>
      <c r="B629" s="1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s="2" customFormat="1">
      <c r="A630" s="7"/>
      <c r="B630" s="1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s="2" customFormat="1">
      <c r="A631" s="7"/>
      <c r="B631" s="1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s="2" customFormat="1">
      <c r="A632" s="7"/>
      <c r="B632" s="1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s="2" customFormat="1">
      <c r="A633" s="7"/>
      <c r="B633" s="1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s="2" customFormat="1">
      <c r="A634" s="7"/>
      <c r="B634" s="1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s="2" customFormat="1">
      <c r="A635" s="7"/>
      <c r="B635" s="1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s="2" customFormat="1">
      <c r="A636" s="7"/>
      <c r="B636" s="1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s="2" customFormat="1">
      <c r="A637" s="7"/>
      <c r="B637" s="1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s="2" customFormat="1">
      <c r="A638" s="7"/>
      <c r="B638" s="1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s="2" customFormat="1">
      <c r="A639" s="7"/>
      <c r="B639" s="1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s="2" customFormat="1">
      <c r="A640" s="7"/>
      <c r="B640" s="1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s="2" customFormat="1">
      <c r="A641" s="7"/>
      <c r="B641" s="1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s="2" customFormat="1">
      <c r="A642" s="7"/>
      <c r="B642" s="1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s="2" customFormat="1">
      <c r="A643" s="7"/>
      <c r="B643" s="1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s="2" customFormat="1">
      <c r="A644" s="7"/>
      <c r="B644" s="1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s="2" customFormat="1">
      <c r="A645" s="7"/>
      <c r="B645" s="1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s="2" customFormat="1">
      <c r="A646" s="7"/>
      <c r="B646" s="1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s="2" customFormat="1">
      <c r="A647" s="7"/>
      <c r="B647" s="1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s="2" customFormat="1">
      <c r="A648" s="7"/>
      <c r="B648" s="1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s="2" customFormat="1">
      <c r="A649" s="7"/>
      <c r="B649" s="1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s="2" customFormat="1">
      <c r="A650" s="7"/>
      <c r="B650" s="1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s="2" customFormat="1">
      <c r="A651" s="7"/>
      <c r="B651" s="1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s="2" customFormat="1">
      <c r="A652" s="7"/>
      <c r="B652" s="1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s="2" customFormat="1">
      <c r="A653" s="7"/>
      <c r="B653" s="1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s="2" customFormat="1">
      <c r="A654" s="7"/>
      <c r="B654" s="1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s="2" customFormat="1">
      <c r="A655" s="7"/>
      <c r="B655" s="1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s="2" customFormat="1">
      <c r="A656" s="7"/>
      <c r="B656" s="1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s="2" customFormat="1">
      <c r="A657" s="7"/>
      <c r="B657" s="1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s="2" customFormat="1">
      <c r="A658" s="7"/>
      <c r="B658" s="1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s="2" customFormat="1">
      <c r="A659" s="7"/>
      <c r="B659" s="1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s="2" customFormat="1">
      <c r="A660" s="7"/>
      <c r="B660" s="1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s="2" customFormat="1">
      <c r="A661" s="7"/>
      <c r="B661" s="1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s="2" customFormat="1">
      <c r="A662" s="7"/>
      <c r="B662" s="1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s="2" customFormat="1">
      <c r="A663" s="7"/>
      <c r="B663" s="1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s="2" customFormat="1">
      <c r="A664" s="7"/>
      <c r="B664" s="1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s="2" customFormat="1">
      <c r="A665" s="7"/>
      <c r="B665" s="1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s="2" customFormat="1">
      <c r="A666" s="7"/>
      <c r="B666" s="1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s="2" customFormat="1">
      <c r="A667" s="7"/>
      <c r="B667" s="1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s="2" customFormat="1">
      <c r="A668" s="7"/>
      <c r="B668" s="1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s="2" customFormat="1">
      <c r="A669" s="7"/>
      <c r="B669" s="1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s="2" customFormat="1">
      <c r="A670" s="7"/>
      <c r="B670" s="1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s="2" customFormat="1">
      <c r="A671" s="7"/>
      <c r="B671" s="1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s="2" customFormat="1">
      <c r="A672" s="7"/>
      <c r="B672" s="1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s="2" customFormat="1">
      <c r="A673" s="7"/>
      <c r="B673" s="1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s="2" customFormat="1">
      <c r="A674" s="7"/>
      <c r="B674" s="1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s="2" customFormat="1">
      <c r="A675" s="7"/>
      <c r="B675" s="1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s="2" customFormat="1">
      <c r="A676" s="7"/>
      <c r="B676" s="1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s="2" customFormat="1">
      <c r="A677" s="7"/>
      <c r="B677" s="1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s="2" customFormat="1">
      <c r="A678" s="7"/>
      <c r="B678" s="1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s="2" customFormat="1">
      <c r="A679" s="7"/>
      <c r="B679" s="1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s="2" customFormat="1">
      <c r="A680" s="7"/>
      <c r="B680" s="1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s="2" customFormat="1">
      <c r="A681" s="7"/>
      <c r="B681" s="1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s="2" customFormat="1">
      <c r="A682" s="7"/>
      <c r="B682" s="1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s="2" customFormat="1">
      <c r="A683" s="7"/>
      <c r="B683" s="1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s="2" customFormat="1">
      <c r="A684" s="7"/>
      <c r="B684" s="1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s="2" customFormat="1">
      <c r="A685" s="7"/>
      <c r="B685" s="1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s="2" customFormat="1">
      <c r="A686" s="7"/>
      <c r="B686" s="1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s="2" customFormat="1">
      <c r="A687" s="7"/>
      <c r="B687" s="1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s="2" customFormat="1">
      <c r="A688" s="7"/>
      <c r="B688" s="1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s="2" customFormat="1">
      <c r="A689" s="7"/>
      <c r="B689" s="1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s="2" customFormat="1">
      <c r="A690" s="7"/>
      <c r="B690" s="1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s="2" customFormat="1">
      <c r="A691" s="7"/>
      <c r="B691" s="1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s="2" customFormat="1">
      <c r="A692" s="7"/>
      <c r="B692" s="1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s="2" customFormat="1">
      <c r="A693" s="7"/>
      <c r="B693" s="1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s="2" customFormat="1">
      <c r="A694" s="7"/>
      <c r="B694" s="1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s="2" customFormat="1">
      <c r="A695" s="7"/>
      <c r="B695" s="1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s="2" customFormat="1">
      <c r="A696" s="7"/>
      <c r="B696" s="1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s="2" customFormat="1">
      <c r="A697" s="7"/>
      <c r="B697" s="1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s="2" customFormat="1">
      <c r="A698" s="7"/>
      <c r="B698" s="1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s="2" customFormat="1">
      <c r="A699" s="7"/>
      <c r="B699" s="1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s="2" customFormat="1">
      <c r="A700" s="7"/>
      <c r="B700" s="1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s="2" customFormat="1">
      <c r="A701" s="7"/>
      <c r="B701" s="1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s="2" customFormat="1">
      <c r="A702" s="7"/>
      <c r="B702" s="1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s="2" customFormat="1">
      <c r="A703" s="7"/>
      <c r="B703" s="1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s="2" customFormat="1">
      <c r="A704" s="7"/>
      <c r="B704" s="1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s="2" customFormat="1">
      <c r="A705" s="7"/>
      <c r="B705" s="1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s="2" customFormat="1">
      <c r="A706" s="7"/>
      <c r="B706" s="1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s="2" customFormat="1">
      <c r="A707" s="7"/>
      <c r="B707" s="1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s="2" customFormat="1">
      <c r="A708" s="7"/>
      <c r="B708" s="1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s="2" customFormat="1">
      <c r="A709" s="7"/>
      <c r="B709" s="1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s="2" customFormat="1">
      <c r="A710" s="7"/>
      <c r="B710" s="1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s="2" customFormat="1">
      <c r="A711" s="7"/>
      <c r="B711" s="1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s="2" customFormat="1">
      <c r="A712" s="7"/>
      <c r="B712" s="1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s="2" customFormat="1">
      <c r="A713" s="7"/>
      <c r="B713" s="1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s="2" customFormat="1">
      <c r="A714" s="7"/>
      <c r="B714" s="1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s="2" customFormat="1">
      <c r="A715" s="7"/>
      <c r="B715" s="1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s="2" customFormat="1">
      <c r="A716" s="7"/>
      <c r="B716" s="1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s="2" customFormat="1">
      <c r="A717" s="7"/>
      <c r="B717" s="1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s="2" customFormat="1">
      <c r="A718" s="7"/>
      <c r="B718" s="1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s="2" customFormat="1">
      <c r="A719" s="7"/>
      <c r="B719" s="1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s="2" customFormat="1">
      <c r="A720" s="7"/>
      <c r="B720" s="1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s="2" customFormat="1">
      <c r="A721" s="7"/>
      <c r="B721" s="1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s="2" customFormat="1">
      <c r="A722" s="7"/>
      <c r="B722" s="1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s="2" customFormat="1">
      <c r="A723" s="7"/>
      <c r="B723" s="1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s="2" customFormat="1">
      <c r="A724" s="7"/>
      <c r="B724" s="1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s="2" customFormat="1">
      <c r="A725" s="7"/>
      <c r="B725" s="1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s="2" customFormat="1">
      <c r="A726" s="7"/>
      <c r="B726" s="1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s="2" customFormat="1">
      <c r="A727" s="7"/>
      <c r="B727" s="1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s="2" customFormat="1">
      <c r="A728" s="7"/>
      <c r="B728" s="1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s="2" customFormat="1">
      <c r="A729" s="7"/>
      <c r="B729" s="1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s="2" customFormat="1">
      <c r="A730" s="7"/>
      <c r="B730" s="1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s="2" customFormat="1">
      <c r="A731" s="7"/>
      <c r="B731" s="1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s="2" customFormat="1">
      <c r="A732" s="7"/>
      <c r="B732" s="1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s="2" customFormat="1">
      <c r="A733" s="7"/>
      <c r="B733" s="1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s="2" customFormat="1">
      <c r="A734" s="7"/>
      <c r="B734" s="1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s="2" customFormat="1">
      <c r="A735" s="7"/>
      <c r="B735" s="1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s="2" customFormat="1">
      <c r="A736" s="7"/>
      <c r="B736" s="1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s="2" customFormat="1">
      <c r="A737" s="7"/>
      <c r="B737" s="1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s="2" customFormat="1">
      <c r="A738" s="7"/>
      <c r="B738" s="1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s="2" customFormat="1">
      <c r="A739" s="7"/>
      <c r="B739" s="1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s="2" customFormat="1">
      <c r="A740" s="7"/>
      <c r="B740" s="1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s="2" customFormat="1">
      <c r="A741" s="7"/>
      <c r="B741" s="1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s="2" customFormat="1">
      <c r="A742" s="7"/>
      <c r="B742" s="1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s="2" customFormat="1">
      <c r="A743" s="7"/>
      <c r="B743" s="1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s="2" customFormat="1">
      <c r="A744" s="7"/>
      <c r="B744" s="1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s="2" customFormat="1">
      <c r="A745" s="7"/>
      <c r="B745" s="1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s="2" customFormat="1">
      <c r="A746" s="7"/>
      <c r="B746" s="1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s="2" customFormat="1">
      <c r="A747" s="7"/>
      <c r="B747" s="1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s="2" customFormat="1">
      <c r="A748" s="7"/>
      <c r="B748" s="1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s="2" customFormat="1">
      <c r="A749" s="7"/>
      <c r="B749" s="1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s="2" customFormat="1">
      <c r="A750" s="7"/>
      <c r="B750" s="1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s="2" customFormat="1">
      <c r="A751" s="7"/>
      <c r="B751" s="1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s="2" customFormat="1">
      <c r="A752" s="7"/>
      <c r="B752" s="1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s="2" customFormat="1">
      <c r="A753" s="7"/>
      <c r="B753" s="1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s="2" customFormat="1">
      <c r="A754" s="7"/>
      <c r="B754" s="1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s="2" customFormat="1">
      <c r="A755" s="7"/>
      <c r="B755" s="1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s="2" customFormat="1">
      <c r="A756" s="7"/>
      <c r="B756" s="1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s="2" customFormat="1">
      <c r="A757" s="7"/>
      <c r="B757" s="1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s="2" customFormat="1">
      <c r="A758" s="7"/>
      <c r="B758" s="1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s="2" customFormat="1">
      <c r="A759" s="7"/>
      <c r="B759" s="1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s="2" customFormat="1">
      <c r="A760" s="7"/>
      <c r="B760" s="1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s="2" customFormat="1">
      <c r="A761" s="7"/>
      <c r="B761" s="1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s="2" customFormat="1">
      <c r="A762" s="7"/>
      <c r="B762" s="1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s="2" customFormat="1">
      <c r="A763" s="7"/>
      <c r="B763" s="1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s="2" customFormat="1">
      <c r="A764" s="7"/>
      <c r="B764" s="1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s="2" customFormat="1">
      <c r="A765" s="7"/>
      <c r="B765" s="1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s="2" customFormat="1">
      <c r="A766" s="7"/>
      <c r="B766" s="1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s="2" customFormat="1">
      <c r="A767" s="7"/>
      <c r="B767" s="1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s="2" customFormat="1">
      <c r="A768" s="7"/>
      <c r="B768" s="1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s="2" customFormat="1">
      <c r="A769" s="7"/>
      <c r="B769" s="1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s="2" customFormat="1">
      <c r="A770" s="7"/>
      <c r="B770" s="1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s="2" customFormat="1">
      <c r="A771" s="7"/>
      <c r="B771" s="1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s="2" customFormat="1">
      <c r="A772" s="7"/>
      <c r="B772" s="1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s="2" customFormat="1">
      <c r="A773" s="7"/>
      <c r="B773" s="1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s="2" customFormat="1">
      <c r="A774" s="7"/>
      <c r="B774" s="1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s="2" customFormat="1">
      <c r="A775" s="7"/>
      <c r="B775" s="1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s="2" customFormat="1">
      <c r="A776" s="7"/>
      <c r="B776" s="1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s="2" customFormat="1">
      <c r="A777" s="7"/>
      <c r="B777" s="1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s="2" customFormat="1">
      <c r="A778" s="7"/>
      <c r="B778" s="1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s="2" customFormat="1">
      <c r="A779" s="7"/>
      <c r="B779" s="1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s="2" customFormat="1">
      <c r="A780" s="7"/>
      <c r="B780" s="1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s="2" customFormat="1">
      <c r="A781" s="7"/>
      <c r="B781" s="1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s="2" customFormat="1">
      <c r="A782" s="7"/>
      <c r="B782" s="1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s="2" customFormat="1">
      <c r="A783" s="7"/>
      <c r="B783" s="1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s="2" customFormat="1">
      <c r="A784" s="7"/>
      <c r="B784" s="1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s="2" customFormat="1">
      <c r="A785" s="7"/>
      <c r="B785" s="1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s="2" customFormat="1">
      <c r="A786" s="7"/>
      <c r="B786" s="1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s="2" customFormat="1">
      <c r="A787" s="7"/>
      <c r="B787" s="1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s="2" customFormat="1">
      <c r="A788" s="7"/>
      <c r="B788" s="1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s="2" customFormat="1">
      <c r="A789" s="7"/>
      <c r="B789" s="1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s="2" customFormat="1">
      <c r="A790" s="7"/>
      <c r="B790" s="1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s="2" customFormat="1">
      <c r="A791" s="7"/>
      <c r="B791" s="1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s="2" customFormat="1">
      <c r="A792" s="7"/>
      <c r="B792" s="1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s="2" customFormat="1">
      <c r="A793" s="7"/>
      <c r="B793" s="1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s="2" customFormat="1">
      <c r="A794" s="7"/>
      <c r="B794" s="1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s="2" customFormat="1">
      <c r="A795" s="7"/>
      <c r="B795" s="1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s="2" customFormat="1">
      <c r="A796" s="7"/>
      <c r="B796" s="1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s="2" customFormat="1">
      <c r="A797" s="7"/>
      <c r="B797" s="1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s="2" customFormat="1">
      <c r="A798" s="7"/>
      <c r="B798" s="1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sheetData>
  <sheetProtection sheet="1" formatCells="0" insertHyperlinks="0"/>
  <customSheetViews>
    <customSheetView guid="{9898321C-5773-4C97-A5B9-E49A60561EDA}" showRuler="0">
      <pane xSplit="1" ySplit="2" topLeftCell="B3" activePane="bottomRight" state="frozenSplit"/>
      <selection pane="bottomRight" activeCell="Y25" sqref="Y25"/>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1"/>
      <headerFooter alignWithMargins="0"/>
    </customSheetView>
    <customSheetView guid="{F1719629-EC13-44D1-9FC6-57123ECFF61A}" showRuler="0">
      <pane xSplit="1" ySplit="2" topLeftCell="B3" activePane="bottomRight" state="frozenSplit"/>
      <selection pane="bottomRight" activeCell="Y25" sqref="Y25"/>
      <rowBreaks count="1" manualBreakCount="1">
        <brk id="51" max="16383" man="1"/>
      </rowBreaks>
      <colBreaks count="1" manualBreakCount="1">
        <brk id="32" max="1048575" man="1"/>
      </colBreaks>
      <pageMargins left="0.75" right="0.75" top="1" bottom="1" header="0.5" footer="0.5"/>
      <pageSetup paperSize="9" scale="79" orientation="portrait" horizontalDpi="200" verticalDpi="200" r:id="rId2"/>
      <headerFooter alignWithMargins="0"/>
    </customSheetView>
  </customSheetViews>
  <mergeCells count="9">
    <mergeCell ref="B1:AF1"/>
    <mergeCell ref="AK20:AN20"/>
    <mergeCell ref="AR20:AU20"/>
    <mergeCell ref="K56:T56"/>
    <mergeCell ref="M54:O54"/>
    <mergeCell ref="K54:L54"/>
    <mergeCell ref="AI5:AV16"/>
    <mergeCell ref="AI24:AJ24"/>
    <mergeCell ref="AI18:AJ18"/>
  </mergeCells>
  <phoneticPr fontId="3" type="noConversion"/>
  <conditionalFormatting sqref="R32:R51 P3:P30 P32:P51 Q3:Q51 O4:O51 R3:R30 B3:N51 AD3:AF51 AC3:AC4 S3:AB51 AC6:AC51">
    <cfRule type="cellIs" priority="1" stopIfTrue="1" operator="notEqual">
      <formula>0</formula>
    </cfRule>
    <cfRule type="expression" dxfId="8" priority="2" stopIfTrue="1">
      <formula>OR(WEEKDAY(B$2)=1,WEEKDAY(B$2)=7)</formula>
    </cfRule>
    <cfRule type="expression" dxfId="7" priority="3" stopIfTrue="1">
      <formula>B$2=TODAY()</formula>
    </cfRule>
  </conditionalFormatting>
  <conditionalFormatting sqref="P31">
    <cfRule type="cellIs" priority="4" stopIfTrue="1" operator="notEqual">
      <formula>0</formula>
    </cfRule>
    <cfRule type="expression" dxfId="6" priority="5" stopIfTrue="1">
      <formula>OR(WEEKDAY(R$2)=1,WEEKDAY(R$2)=7)</formula>
    </cfRule>
    <cfRule type="expression" dxfId="5" priority="6" stopIfTrue="1">
      <formula>R$2=TODAY()</formula>
    </cfRule>
  </conditionalFormatting>
  <conditionalFormatting sqref="O3">
    <cfRule type="cellIs" priority="7" stopIfTrue="1" operator="notEqual">
      <formula>0</formula>
    </cfRule>
    <cfRule type="expression" dxfId="4" priority="8" stopIfTrue="1">
      <formula>OR(WEEKDAY(M$2)=1,WEEKDAY(M$2)=7)</formula>
    </cfRule>
    <cfRule type="expression" dxfId="3" priority="9" stopIfTrue="1">
      <formula>M$2=TODAY()</formula>
    </cfRule>
  </conditionalFormatting>
  <conditionalFormatting sqref="AC5">
    <cfRule type="cellIs" priority="10" stopIfTrue="1" operator="notEqual">
      <formula>0</formula>
    </cfRule>
    <cfRule type="expression" dxfId="2" priority="11" stopIfTrue="1">
      <formula>OR(WEEKDAY(V$2)=1,WEEKDAY(V$2)=7)</formula>
    </cfRule>
    <cfRule type="expression" dxfId="1" priority="12" stopIfTrue="1">
      <formula>V$2=TODAY()</formula>
    </cfRule>
  </conditionalFormatting>
  <conditionalFormatting sqref="B2:AF2">
    <cfRule type="cellIs" dxfId="0" priority="13" stopIfTrue="1" operator="equal">
      <formula>TODAY()</formula>
    </cfRule>
  </conditionalFormatting>
  <hyperlinks>
    <hyperlink ref="O51" r:id="rId3" display="X"/>
    <hyperlink ref="P31" r:id="rId4"/>
    <hyperlink ref="I7" r:id="rId5"/>
    <hyperlink ref="AE4" r:id="rId6"/>
  </hyperlinks>
  <pageMargins left="0.75" right="0.75" top="1" bottom="1" header="0.5" footer="0.5"/>
  <pageSetup paperSize="9" scale="79" orientation="portrait" horizontalDpi="200" verticalDpi="200" r:id="rId7"/>
  <headerFooter alignWithMargins="0"/>
  <rowBreaks count="1" manualBreakCount="1">
    <brk id="51" max="16383" man="1"/>
  </rowBreaks>
  <colBreaks count="1" manualBreakCount="1">
    <brk id="32" max="1048575" man="1"/>
  </colBreaks>
  <drawing r:id="rId8"/>
  <legacyDrawing r:id="rId9"/>
  <mc:AlternateContent xmlns:mc="http://schemas.openxmlformats.org/markup-compatibility/2006">
    <mc:Choice Requires="x14">
      <controls>
        <mc:AlternateContent xmlns:mc="http://schemas.openxmlformats.org/markup-compatibility/2006">
          <mc:Choice Requires="x14">
            <control shapeId="55297" r:id="rId10" name="Button 1">
              <controlPr defaultSize="0" print="0" autoFill="0" autoPict="0" macro="[0]!procurar">
                <anchor moveWithCells="1" sizeWithCells="1">
                  <from>
                    <xdr:col>36</xdr:col>
                    <xdr:colOff>28575</xdr:colOff>
                    <xdr:row>31</xdr:row>
                    <xdr:rowOff>76200</xdr:rowOff>
                  </from>
                  <to>
                    <xdr:col>45</xdr:col>
                    <xdr:colOff>66675</xdr:colOff>
                    <xdr:row>35</xdr:row>
                    <xdr:rowOff>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vt:i4>
      </vt:variant>
    </vt:vector>
  </HeadingPairs>
  <TitlesOfParts>
    <vt:vector size="33" baseType="lpstr">
      <vt:lpstr>Março19</vt:lpstr>
      <vt:lpstr>Abril19</vt:lpstr>
      <vt:lpstr>Maio19</vt:lpstr>
      <vt:lpstr>Alunos 18-19</vt:lpstr>
      <vt:lpstr>ICCS</vt:lpstr>
      <vt:lpstr>Cursos PILAVS</vt:lpstr>
      <vt:lpstr>Junho19</vt:lpstr>
      <vt:lpstr>Julho19</vt:lpstr>
      <vt:lpstr>Agosto19</vt:lpstr>
      <vt:lpstr>Setembro19</vt:lpstr>
      <vt:lpstr>Fevereiro19</vt:lpstr>
      <vt:lpstr>Janeiro19</vt:lpstr>
      <vt:lpstr>Dezembro18</vt:lpstr>
      <vt:lpstr>Novembro18</vt:lpstr>
      <vt:lpstr>Outubro18</vt:lpstr>
      <vt:lpstr>Setembro18</vt:lpstr>
      <vt:lpstr>Agosto18</vt:lpstr>
      <vt:lpstr>Julho18</vt:lpstr>
      <vt:lpstr>Junho18</vt:lpstr>
      <vt:lpstr>Maio18</vt:lpstr>
      <vt:lpstr>Abril18</vt:lpstr>
      <vt:lpstr>Março18</vt:lpstr>
      <vt:lpstr>Fevereiro18</vt:lpstr>
      <vt:lpstr>Janeiro18</vt:lpstr>
      <vt:lpstr>Dezembro17</vt:lpstr>
      <vt:lpstr>Novembro17</vt:lpstr>
      <vt:lpstr>Outubro17</vt:lpstr>
      <vt:lpstr>Setembro17</vt:lpstr>
      <vt:lpstr>Agosto17</vt:lpstr>
      <vt:lpstr>Julho17</vt:lpstr>
      <vt:lpstr>Junho17</vt:lpstr>
      <vt:lpstr>'Alunos 18-19'!Print_Area</vt:lpstr>
      <vt:lpstr>'Cursos PILAVS'!Print_Area</vt:lpstr>
    </vt:vector>
  </TitlesOfParts>
  <Company>FAP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Guerreiro</dc:creator>
  <cp:lastModifiedBy>Pedro Andrade</cp:lastModifiedBy>
  <cp:lastPrinted>2019-02-21T15:36:35Z</cp:lastPrinted>
  <dcterms:created xsi:type="dcterms:W3CDTF">2014-01-06T11:29:40Z</dcterms:created>
  <dcterms:modified xsi:type="dcterms:W3CDTF">2019-03-14T12:11:18Z</dcterms:modified>
</cp:coreProperties>
</file>