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house_id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</t>
        </is>
      </c>
      <c r="F1" s="1" t="inlineStr">
        <is>
          <t>area</t>
        </is>
      </c>
      <c r="G1" s="1" t="inlineStr">
        <is>
          <t>type</t>
        </is>
      </c>
      <c r="H1" s="1" t="inlineStr">
        <is>
          <t>direction</t>
        </is>
      </c>
      <c r="I1" s="1" t="inlineStr">
        <is>
          <t>floor</t>
        </is>
      </c>
      <c r="J1" s="1" t="inlineStr">
        <is>
          <t>age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distance</t>
        </is>
      </c>
      <c r="N1" s="1" t="inlineStr">
        <is>
          <t>website</t>
        </is>
      </c>
      <c r="O1" s="1" t="inlineStr">
        <is>
          <t>reikin</t>
        </is>
      </c>
      <c r="P1" s="1" t="inlineStr">
        <is>
          <t>shikikin</t>
        </is>
      </c>
      <c r="Q1" s="1" t="inlineStr">
        <is>
          <t>first_money</t>
        </is>
      </c>
      <c r="R1" s="1" t="inlineStr">
        <is>
          <t>comment</t>
        </is>
      </c>
    </row>
    <row r="2">
      <c r="A2" t="n">
        <v>0</v>
      </c>
      <c r="B2" t="inlineStr">
        <is>
          <t>100407928244</t>
        </is>
      </c>
      <c r="C2" t="inlineStr">
        <is>
          <t>森下 2DK 5階</t>
        </is>
      </c>
      <c r="D2" t="inlineStr">
        <is>
          <t>東京都江東区森下</t>
        </is>
      </c>
      <c r="E2" t="n">
        <v>120000</v>
      </c>
      <c r="F2" t="inlineStr">
        <is>
          <t>39.69</t>
        </is>
      </c>
      <c r="G2" t="inlineStr">
        <is>
          <t>マンション</t>
        </is>
      </c>
      <c r="H2" t="inlineStr">
        <is>
          <t>-</t>
        </is>
      </c>
      <c r="I2" t="inlineStr"/>
      <c r="J2" t="inlineStr">
        <is>
          <t>44</t>
        </is>
      </c>
      <c r="K2" t="n">
        <v>35.6882042822536</v>
      </c>
      <c r="L2" t="n">
        <v>139.797433369312</v>
      </c>
      <c r="M2" t="n">
        <v>76.02777755575183</v>
      </c>
      <c r="N2">
        <f>HYPERLINK("https://suumo.jp/chintai/bc_100407928244/", "https://suumo.jp/chintai/bc_100407928244/")</f>
        <v/>
      </c>
      <c r="O2" t="n">
        <v>110000</v>
      </c>
      <c r="P2" t="n">
        <v>110000</v>
      </c>
      <c r="Q2" t="n">
        <v>520000</v>
      </c>
      <c r="R2" t="inlineStr"/>
    </row>
    <row r="3">
      <c r="A3" t="n">
        <v>1</v>
      </c>
      <c r="B3" t="inlineStr">
        <is>
          <t>100414453948</t>
        </is>
      </c>
      <c r="C3" t="inlineStr">
        <is>
          <t>林産業ビル 4階</t>
        </is>
      </c>
      <c r="D3" t="inlineStr">
        <is>
          <t>東京都江東区森下</t>
        </is>
      </c>
      <c r="E3" t="n">
        <v>90000</v>
      </c>
      <c r="F3" t="inlineStr">
        <is>
          <t>32</t>
        </is>
      </c>
      <c r="G3" t="inlineStr">
        <is>
          <t>マンション</t>
        </is>
      </c>
      <c r="H3" t="inlineStr">
        <is>
          <t>南</t>
        </is>
      </c>
      <c r="I3" t="inlineStr"/>
      <c r="J3" t="inlineStr">
        <is>
          <t>40</t>
        </is>
      </c>
      <c r="K3" t="n">
        <v>35.6887697517031</v>
      </c>
      <c r="L3" t="n">
        <v>139.797755699045</v>
      </c>
      <c r="M3" t="n">
        <v>90.55641150449114</v>
      </c>
      <c r="N3">
        <f>HYPERLINK("https://suumo.jp/chintai/bc_100414453948/", "https://suumo.jp/chintai/bc_100414453948/")</f>
        <v/>
      </c>
      <c r="O3" t="n">
        <v>86000</v>
      </c>
      <c r="P3" t="n">
        <v>86000</v>
      </c>
      <c r="Q3" t="n">
        <v>397000</v>
      </c>
      <c r="R3" t="inlineStr"/>
    </row>
    <row r="4">
      <c r="A4" t="n">
        <v>2</v>
      </c>
      <c r="B4" t="inlineStr">
        <is>
          <t>100414453167</t>
        </is>
      </c>
      <c r="C4" t="inlineStr">
        <is>
          <t>森下 1LDK 4階</t>
        </is>
      </c>
      <c r="D4" t="inlineStr">
        <is>
          <t>東京都江東区森下</t>
        </is>
      </c>
      <c r="E4" t="n">
        <v>90000</v>
      </c>
      <c r="F4" t="inlineStr">
        <is>
          <t>32</t>
        </is>
      </c>
      <c r="G4" t="inlineStr">
        <is>
          <t>マンション</t>
        </is>
      </c>
      <c r="H4" t="inlineStr">
        <is>
          <t>南</t>
        </is>
      </c>
      <c r="I4" t="inlineStr"/>
      <c r="J4" t="inlineStr">
        <is>
          <t>40</t>
        </is>
      </c>
      <c r="K4" t="n">
        <v>35.6887697517031</v>
      </c>
      <c r="L4" t="n">
        <v>139.797755699045</v>
      </c>
      <c r="M4" t="n">
        <v>90.55641150449114</v>
      </c>
      <c r="N4">
        <f>HYPERLINK("https://suumo.jp/chintai/bc_100414453167/", "https://suumo.jp/chintai/bc_100414453167/")</f>
        <v/>
      </c>
      <c r="O4" t="n">
        <v>86000</v>
      </c>
      <c r="P4" t="n">
        <v>86000</v>
      </c>
      <c r="Q4" t="n">
        <v>397000</v>
      </c>
      <c r="R4" t="inlineStr"/>
    </row>
    <row r="5">
      <c r="A5" t="n">
        <v>3</v>
      </c>
      <c r="B5" t="inlineStr">
        <is>
          <t>100411332539</t>
        </is>
      </c>
      <c r="C5" t="inlineStr">
        <is>
          <t>森下 1LDK 3階</t>
        </is>
      </c>
      <c r="D5" t="inlineStr">
        <is>
          <t>東京都江東区森下</t>
        </is>
      </c>
      <c r="E5" t="n">
        <v>130000</v>
      </c>
      <c r="F5" t="inlineStr">
        <is>
          <t>53.78</t>
        </is>
      </c>
      <c r="G5" t="inlineStr">
        <is>
          <t>マンション</t>
        </is>
      </c>
      <c r="H5" t="inlineStr">
        <is>
          <t>西</t>
        </is>
      </c>
      <c r="I5" t="inlineStr"/>
      <c r="J5" t="inlineStr">
        <is>
          <t>37</t>
        </is>
      </c>
      <c r="K5" t="n">
        <v>35.6884486645051</v>
      </c>
      <c r="L5" t="n">
        <v>139.799198506097</v>
      </c>
      <c r="M5" t="n">
        <v>95.11253796980692</v>
      </c>
      <c r="N5">
        <f>HYPERLINK("https://suumo.jp/chintai/bc_100411332539/", "https://suumo.jp/chintai/bc_100411332539/")</f>
        <v/>
      </c>
      <c r="O5" t="n">
        <v>125000</v>
      </c>
      <c r="P5" t="n">
        <v>125000</v>
      </c>
      <c r="Q5" t="n">
        <v>575000</v>
      </c>
      <c r="R5" t="inlineStr"/>
    </row>
    <row r="6">
      <c r="A6" t="n">
        <v>4</v>
      </c>
      <c r="B6" t="inlineStr">
        <is>
          <t>100415280297</t>
        </is>
      </c>
      <c r="C6" t="inlineStr">
        <is>
          <t>森下 1DK 4階</t>
        </is>
      </c>
      <c r="D6" t="inlineStr">
        <is>
          <t>東京都江東区森下</t>
        </is>
      </c>
      <c r="E6" t="n">
        <v>110000</v>
      </c>
      <c r="F6" t="inlineStr">
        <is>
          <t>34.83</t>
        </is>
      </c>
      <c r="G6" t="inlineStr">
        <is>
          <t>マンション</t>
        </is>
      </c>
      <c r="H6" t="inlineStr">
        <is>
          <t>-</t>
        </is>
      </c>
      <c r="I6" t="inlineStr"/>
      <c r="J6" t="inlineStr">
        <is>
          <t>37</t>
        </is>
      </c>
      <c r="K6" t="n">
        <v>35.6872738388689</v>
      </c>
      <c r="L6" t="n">
        <v>139.798772126457</v>
      </c>
      <c r="M6" t="n">
        <v>99.46415277145223</v>
      </c>
      <c r="N6">
        <f>HYPERLINK("https://suumo.jp/chintai/bc_100415280297/", "https://suumo.jp/chintai/bc_100415280297/")</f>
        <v/>
      </c>
      <c r="O6" t="n">
        <v>0</v>
      </c>
      <c r="P6" t="n">
        <v>110000</v>
      </c>
      <c r="Q6" t="n">
        <v>385000</v>
      </c>
      <c r="R6" t="inlineStr"/>
    </row>
    <row r="7">
      <c r="A7" t="n">
        <v>5</v>
      </c>
      <c r="B7" t="inlineStr">
        <is>
          <t>100416050248</t>
        </is>
      </c>
      <c r="C7" t="inlineStr">
        <is>
          <t>カスタリア森下 2階</t>
        </is>
      </c>
      <c r="D7" t="inlineStr">
        <is>
          <t>東京都江東区森下</t>
        </is>
      </c>
      <c r="E7" t="n">
        <v>137000</v>
      </c>
      <c r="F7" t="inlineStr">
        <is>
          <t>30.68</t>
        </is>
      </c>
      <c r="G7" t="inlineStr">
        <is>
          <t>マンション</t>
        </is>
      </c>
      <c r="H7" t="inlineStr">
        <is>
          <t>南</t>
        </is>
      </c>
      <c r="I7" t="inlineStr"/>
      <c r="J7" t="inlineStr">
        <is>
          <t>21</t>
        </is>
      </c>
      <c r="K7" t="n">
        <v>35.68815374188</v>
      </c>
      <c r="L7" t="n">
        <v>139.796922932864</v>
      </c>
      <c r="M7" t="n">
        <v>120.9311311785376</v>
      </c>
      <c r="N7">
        <f>HYPERLINK("https://suumo.jp/chintai/bc_100416050248/", "https://suumo.jp/chintai/bc_100416050248/")</f>
        <v/>
      </c>
      <c r="O7" t="n">
        <v>130000</v>
      </c>
      <c r="P7" t="n">
        <v>130000</v>
      </c>
      <c r="Q7" t="n">
        <v>602500</v>
      </c>
      <c r="R7" t="inlineStr"/>
    </row>
    <row r="8">
      <c r="A8" t="n">
        <v>6</v>
      </c>
      <c r="B8" t="inlineStr">
        <is>
          <t>100416026609</t>
        </is>
      </c>
      <c r="C8" t="inlineStr">
        <is>
          <t>森下 1DK 2階</t>
        </is>
      </c>
      <c r="D8" t="inlineStr">
        <is>
          <t>東京都江東区森下</t>
        </is>
      </c>
      <c r="E8" t="n">
        <v>137000</v>
      </c>
      <c r="F8" t="inlineStr">
        <is>
          <t>30.68</t>
        </is>
      </c>
      <c r="G8" t="inlineStr">
        <is>
          <t>マンション</t>
        </is>
      </c>
      <c r="H8" t="inlineStr">
        <is>
          <t>南</t>
        </is>
      </c>
      <c r="I8" t="inlineStr"/>
      <c r="J8" t="inlineStr">
        <is>
          <t>21</t>
        </is>
      </c>
      <c r="K8" t="n">
        <v>35.6881917920064</v>
      </c>
      <c r="L8" t="n">
        <v>139.796919870813</v>
      </c>
      <c r="M8" t="n">
        <v>121.6256224517981</v>
      </c>
      <c r="N8">
        <f>HYPERLINK("https://suumo.jp/chintai/bc_100416026609/", "https://suumo.jp/chintai/bc_100416026609/")</f>
        <v/>
      </c>
      <c r="O8" t="n">
        <v>130000</v>
      </c>
      <c r="P8" t="n">
        <v>130000</v>
      </c>
      <c r="Q8" t="n">
        <v>602500</v>
      </c>
      <c r="R8" t="inlineStr"/>
    </row>
    <row r="9">
      <c r="A9" t="n">
        <v>7</v>
      </c>
      <c r="B9" t="inlineStr">
        <is>
          <t>100257639733</t>
        </is>
      </c>
      <c r="C9" t="inlineStr">
        <is>
          <t>ツイン森下 4階</t>
        </is>
      </c>
      <c r="D9" t="inlineStr">
        <is>
          <t>東京都江東区森下</t>
        </is>
      </c>
      <c r="E9" t="n">
        <v>150000</v>
      </c>
      <c r="F9" t="inlineStr">
        <is>
          <t>37.58</t>
        </is>
      </c>
      <c r="G9" t="inlineStr">
        <is>
          <t>マンション</t>
        </is>
      </c>
      <c r="H9" t="inlineStr">
        <is>
          <t>北西</t>
        </is>
      </c>
      <c r="I9" t="inlineStr"/>
      <c r="J9" t="inlineStr">
        <is>
          <t>17</t>
        </is>
      </c>
      <c r="K9" t="n">
        <v>35.6888222209882</v>
      </c>
      <c r="L9" t="n">
        <v>139.799288426663</v>
      </c>
      <c r="M9" t="n">
        <v>125.5601331520699</v>
      </c>
      <c r="N9">
        <f>HYPERLINK("https://suumo.jp/chintai/bc_100257639733/", "https://suumo.jp/chintai/bc_100257639733/")</f>
        <v/>
      </c>
      <c r="O9" t="n">
        <v>142000</v>
      </c>
      <c r="P9" t="n">
        <v>142000</v>
      </c>
      <c r="Q9" t="n">
        <v>659000</v>
      </c>
      <c r="R9" t="inlineStr"/>
    </row>
    <row r="10">
      <c r="A10" t="n">
        <v>8</v>
      </c>
      <c r="B10" t="inlineStr">
        <is>
          <t>100414525495</t>
        </is>
      </c>
      <c r="C10" t="inlineStr">
        <is>
          <t>森下 1LDK 4階</t>
        </is>
      </c>
      <c r="D10" t="inlineStr">
        <is>
          <t>東京都江東区森下</t>
        </is>
      </c>
      <c r="E10" t="n">
        <v>150000</v>
      </c>
      <c r="F10" t="inlineStr">
        <is>
          <t>37.58</t>
        </is>
      </c>
      <c r="G10" t="inlineStr">
        <is>
          <t>マンション</t>
        </is>
      </c>
      <c r="H10" t="inlineStr">
        <is>
          <t>北</t>
        </is>
      </c>
      <c r="I10" t="inlineStr"/>
      <c r="J10" t="inlineStr">
        <is>
          <t>17</t>
        </is>
      </c>
      <c r="K10" t="n">
        <v>35.6888416629468</v>
      </c>
      <c r="L10" t="n">
        <v>139.799269538554</v>
      </c>
      <c r="M10" t="n">
        <v>125.7755330110638</v>
      </c>
      <c r="N10">
        <f>HYPERLINK("https://suumo.jp/chintai/bc_100414525495/", "https://suumo.jp/chintai/bc_100414525495/")</f>
        <v/>
      </c>
      <c r="O10" t="n">
        <v>142000</v>
      </c>
      <c r="P10" t="n">
        <v>142000</v>
      </c>
      <c r="Q10" t="n">
        <v>659000</v>
      </c>
      <c r="R10" t="inlineStr"/>
    </row>
    <row r="11">
      <c r="A11" t="n">
        <v>9</v>
      </c>
      <c r="B11" t="inlineStr">
        <is>
          <t>100398725600</t>
        </is>
      </c>
      <c r="C11" t="inlineStr">
        <is>
          <t>Ｍ．Ｙビル 4階</t>
        </is>
      </c>
      <c r="D11" t="inlineStr">
        <is>
          <t>東京都江東区森下</t>
        </is>
      </c>
      <c r="E11" t="n">
        <v>139000</v>
      </c>
      <c r="F11" t="inlineStr">
        <is>
          <t>40.55</t>
        </is>
      </c>
      <c r="G11" t="inlineStr">
        <is>
          <t>マンション</t>
        </is>
      </c>
      <c r="H11" t="inlineStr">
        <is>
          <t>西</t>
        </is>
      </c>
      <c r="I11" t="inlineStr"/>
      <c r="J11" t="inlineStr">
        <is>
          <t>20</t>
        </is>
      </c>
      <c r="K11" t="n">
        <v>35.6890719107693</v>
      </c>
      <c r="L11" t="n">
        <v>139.799078151651</v>
      </c>
      <c r="M11" t="n">
        <v>134.3055703346818</v>
      </c>
      <c r="N11">
        <f>HYPERLINK("https://suumo.jp/chintai/bc_100398725600/", "https://suumo.jp/chintai/bc_100398725600/")</f>
        <v/>
      </c>
      <c r="O11" t="n">
        <v>128000</v>
      </c>
      <c r="P11" t="n">
        <v>128000</v>
      </c>
      <c r="Q11" t="n">
        <v>603500</v>
      </c>
      <c r="R11" t="inlineStr"/>
    </row>
    <row r="12">
      <c r="A12" t="n">
        <v>10</v>
      </c>
      <c r="B12" t="inlineStr">
        <is>
          <t>100397553088</t>
        </is>
      </c>
      <c r="C12" t="inlineStr">
        <is>
          <t>外山ビル 2階</t>
        </is>
      </c>
      <c r="D12" t="inlineStr">
        <is>
          <t>東京都江東区森下</t>
        </is>
      </c>
      <c r="E12" t="n">
        <v>85000</v>
      </c>
      <c r="F12" t="inlineStr">
        <is>
          <t>35</t>
        </is>
      </c>
      <c r="G12" t="inlineStr">
        <is>
          <t>マンション</t>
        </is>
      </c>
      <c r="H12" t="inlineStr">
        <is>
          <t>南</t>
        </is>
      </c>
      <c r="I12" t="inlineStr"/>
      <c r="J12" t="inlineStr">
        <is>
          <t>47</t>
        </is>
      </c>
      <c r="K12" t="n">
        <v>35.6883458913943</v>
      </c>
      <c r="L12" t="n">
        <v>139.799846717975</v>
      </c>
      <c r="M12" t="n">
        <v>146.8981604307633</v>
      </c>
      <c r="N12">
        <f>HYPERLINK("https://suumo.jp/chintai/bc_100397553088/", "https://suumo.jp/chintai/bc_100397553088/")</f>
        <v/>
      </c>
      <c r="O12" t="n">
        <v>85000</v>
      </c>
      <c r="P12" t="n">
        <v>85000</v>
      </c>
      <c r="Q12" t="n">
        <v>382500</v>
      </c>
      <c r="R12" t="inlineStr"/>
    </row>
    <row r="13">
      <c r="A13" t="n">
        <v>11</v>
      </c>
      <c r="B13" t="inlineStr">
        <is>
          <t>100410879692</t>
        </is>
      </c>
      <c r="C13" t="inlineStr">
        <is>
          <t>森下 1LDK 2階</t>
        </is>
      </c>
      <c r="D13" t="inlineStr">
        <is>
          <t>東京都江東区森下</t>
        </is>
      </c>
      <c r="E13" t="n">
        <v>144700</v>
      </c>
      <c r="F13" t="inlineStr">
        <is>
          <t>40.64</t>
        </is>
      </c>
      <c r="G13" t="inlineStr">
        <is>
          <t>マンション</t>
        </is>
      </c>
      <c r="H13" t="inlineStr">
        <is>
          <t>南東</t>
        </is>
      </c>
      <c r="I13" t="inlineStr"/>
      <c r="J13" t="inlineStr">
        <is>
          <t>8</t>
        </is>
      </c>
      <c r="K13" t="n">
        <v>35.6884764719821</v>
      </c>
      <c r="L13" t="n">
        <v>139.796670396565</v>
      </c>
      <c r="M13" t="n">
        <v>150.4688645278572</v>
      </c>
      <c r="N13">
        <f>HYPERLINK("https://suumo.jp/chintai/bc_100410879692/", "https://suumo.jp/chintai/bc_100410879692/")</f>
        <v/>
      </c>
      <c r="O13" t="n">
        <v>137000</v>
      </c>
      <c r="P13" t="n">
        <v>0</v>
      </c>
      <c r="Q13" t="n">
        <v>498750</v>
      </c>
      <c r="R13" t="inlineStr"/>
    </row>
    <row r="14">
      <c r="A14" t="n">
        <v>12</v>
      </c>
      <c r="B14" t="inlineStr">
        <is>
          <t>100409845023</t>
        </is>
      </c>
      <c r="C14" t="inlineStr">
        <is>
          <t>サランコート 4階</t>
        </is>
      </c>
      <c r="D14" t="inlineStr">
        <is>
          <t>東京都江東区森下</t>
        </is>
      </c>
      <c r="E14" t="n">
        <v>144000</v>
      </c>
      <c r="F14" t="inlineStr">
        <is>
          <t>30.57</t>
        </is>
      </c>
      <c r="G14" t="inlineStr">
        <is>
          <t>マンション</t>
        </is>
      </c>
      <c r="H14" t="inlineStr">
        <is>
          <t>南西</t>
        </is>
      </c>
      <c r="I14" t="inlineStr"/>
      <c r="J14" t="inlineStr">
        <is>
          <t>6</t>
        </is>
      </c>
      <c r="K14" t="n">
        <v>35.6887058368669</v>
      </c>
      <c r="L14" t="n">
        <v>139.800066338337</v>
      </c>
      <c r="M14" t="n">
        <v>178.2450245234545</v>
      </c>
      <c r="N14">
        <f>HYPERLINK("https://suumo.jp/chintai/bc_100409845023/", "https://suumo.jp/chintai/bc_100409845023/")</f>
        <v/>
      </c>
      <c r="O14" t="n">
        <v>132000</v>
      </c>
      <c r="P14" t="n">
        <v>0</v>
      </c>
      <c r="Q14" t="n">
        <v>492000</v>
      </c>
      <c r="R14" t="inlineStr"/>
    </row>
    <row r="15">
      <c r="A15" t="n">
        <v>13</v>
      </c>
      <c r="B15" t="inlineStr">
        <is>
          <t>100415599650</t>
        </is>
      </c>
      <c r="C15" t="inlineStr">
        <is>
          <t>森下 1K 6階</t>
        </is>
      </c>
      <c r="D15" t="inlineStr">
        <is>
          <t>東京都江東区森下</t>
        </is>
      </c>
      <c r="E15" t="n">
        <v>147000</v>
      </c>
      <c r="F15" t="inlineStr">
        <is>
          <t>30.09</t>
        </is>
      </c>
      <c r="G15" t="inlineStr">
        <is>
          <t>マンション</t>
        </is>
      </c>
      <c r="H15" t="inlineStr">
        <is>
          <t>西</t>
        </is>
      </c>
      <c r="I15" t="inlineStr"/>
      <c r="J15" t="inlineStr">
        <is>
          <t>6</t>
        </is>
      </c>
      <c r="K15" t="n">
        <v>35.6887058368669</v>
      </c>
      <c r="L15" t="n">
        <v>139.800066338337</v>
      </c>
      <c r="M15" t="n">
        <v>178.2450245234545</v>
      </c>
      <c r="N15">
        <f>HYPERLINK("https://suumo.jp/chintai/bc_100415599650/", "https://suumo.jp/chintai/bc_100415599650/")</f>
        <v/>
      </c>
      <c r="O15" t="n">
        <v>135000</v>
      </c>
      <c r="P15" t="n">
        <v>0</v>
      </c>
      <c r="Q15" t="n">
        <v>502500</v>
      </c>
      <c r="R15" t="inlineStr"/>
    </row>
    <row r="16">
      <c r="A16" t="n">
        <v>14</v>
      </c>
      <c r="B16" t="inlineStr">
        <is>
          <t>100415516546</t>
        </is>
      </c>
      <c r="C16" t="inlineStr">
        <is>
          <t>サランコート 6階</t>
        </is>
      </c>
      <c r="D16" t="inlineStr">
        <is>
          <t>東京都江東区森下</t>
        </is>
      </c>
      <c r="E16" t="n">
        <v>147000</v>
      </c>
      <c r="F16" t="inlineStr">
        <is>
          <t>30.57</t>
        </is>
      </c>
      <c r="G16" t="inlineStr">
        <is>
          <t>マンション</t>
        </is>
      </c>
      <c r="H16" t="inlineStr">
        <is>
          <t>西</t>
        </is>
      </c>
      <c r="I16" t="inlineStr"/>
      <c r="J16" t="inlineStr">
        <is>
          <t>6</t>
        </is>
      </c>
      <c r="K16" t="n">
        <v>35.6887041702218</v>
      </c>
      <c r="L16" t="n">
        <v>139.800080502296</v>
      </c>
      <c r="M16" t="n">
        <v>179.3445936826573</v>
      </c>
      <c r="N16">
        <f>HYPERLINK("https://suumo.jp/chintai/bc_100415516546/", "https://suumo.jp/chintai/bc_100415516546/")</f>
        <v/>
      </c>
      <c r="O16" t="n">
        <v>135000</v>
      </c>
      <c r="P16" t="n">
        <v>0</v>
      </c>
      <c r="Q16" t="n">
        <v>502500</v>
      </c>
      <c r="R16" t="inlineStr"/>
    </row>
    <row r="17">
      <c r="A17" t="n">
        <v>15</v>
      </c>
      <c r="B17" t="inlineStr">
        <is>
          <t>100414668467</t>
        </is>
      </c>
      <c r="C17" t="inlineStr">
        <is>
          <t>アイヒルズ森下 3階</t>
        </is>
      </c>
      <c r="D17" t="inlineStr">
        <is>
          <t>東京都墨田区立川</t>
        </is>
      </c>
      <c r="E17" t="n">
        <v>100000</v>
      </c>
      <c r="F17" t="inlineStr">
        <is>
          <t>32.5</t>
        </is>
      </c>
      <c r="G17" t="inlineStr">
        <is>
          <t>マンション</t>
        </is>
      </c>
      <c r="H17" t="inlineStr">
        <is>
          <t>南</t>
        </is>
      </c>
      <c r="I17" t="inlineStr"/>
      <c r="J17" t="inlineStr">
        <is>
          <t>38</t>
        </is>
      </c>
      <c r="K17" t="n">
        <v>35.6897040522341</v>
      </c>
      <c r="L17" t="n">
        <v>139.798432897996</v>
      </c>
      <c r="M17" t="n">
        <v>182.9797191833248</v>
      </c>
      <c r="N17">
        <f>HYPERLINK("https://suumo.jp/chintai/bc_100414668467/", "https://suumo.jp/chintai/bc_100414668467/")</f>
        <v/>
      </c>
      <c r="O17" t="n">
        <v>95000</v>
      </c>
      <c r="P17" t="n">
        <v>95000</v>
      </c>
      <c r="Q17" t="n">
        <v>440000</v>
      </c>
      <c r="R17" t="inlineStr"/>
    </row>
    <row r="18">
      <c r="A18" t="n">
        <v>16</v>
      </c>
      <c r="B18" t="inlineStr">
        <is>
          <t>100415280507</t>
        </is>
      </c>
      <c r="C18" t="inlineStr">
        <is>
          <t>グランソレイユ深川 2階</t>
        </is>
      </c>
      <c r="D18" t="inlineStr">
        <is>
          <t>東京都江東区新大橋</t>
        </is>
      </c>
      <c r="E18" t="n">
        <v>150000</v>
      </c>
      <c r="F18" t="inlineStr">
        <is>
          <t>41.91</t>
        </is>
      </c>
      <c r="G18" t="inlineStr">
        <is>
          <t>マンション</t>
        </is>
      </c>
      <c r="H18" t="inlineStr">
        <is>
          <t>南</t>
        </is>
      </c>
      <c r="I18" t="inlineStr"/>
      <c r="J18" t="inlineStr">
        <is>
          <t>11</t>
        </is>
      </c>
      <c r="K18" t="n">
        <v>35.687258856403</v>
      </c>
      <c r="L18" t="n">
        <v>139.796355869747</v>
      </c>
      <c r="M18" t="n">
        <v>193.707460082546</v>
      </c>
      <c r="N18">
        <f>HYPERLINK("https://suumo.jp/chintai/bc_100415280507/", "https://suumo.jp/chintai/bc_100415280507/")</f>
        <v/>
      </c>
      <c r="O18" t="n">
        <v>145000</v>
      </c>
      <c r="P18" t="n">
        <v>145000</v>
      </c>
      <c r="Q18" t="n">
        <v>665000</v>
      </c>
      <c r="R18" t="inlineStr"/>
    </row>
    <row r="19">
      <c r="A19" t="n">
        <v>17</v>
      </c>
      <c r="B19" t="inlineStr">
        <is>
          <t>100413038803</t>
        </is>
      </c>
      <c r="C19" t="inlineStr">
        <is>
          <t>森下 1LDK 5階</t>
        </is>
      </c>
      <c r="D19" t="inlineStr">
        <is>
          <t>東京都江東区森下</t>
        </is>
      </c>
      <c r="E19" t="n">
        <v>140000</v>
      </c>
      <c r="F19" t="inlineStr">
        <is>
          <t>45.26</t>
        </is>
      </c>
      <c r="G19" t="inlineStr">
        <is>
          <t>マンション</t>
        </is>
      </c>
      <c r="H19" t="inlineStr">
        <is>
          <t>-</t>
        </is>
      </c>
      <c r="I19" t="inlineStr"/>
      <c r="J19" t="inlineStr">
        <is>
          <t>34</t>
        </is>
      </c>
      <c r="K19" t="n">
        <v>35.6879056662149</v>
      </c>
      <c r="L19" t="n">
        <v>139.800485535967</v>
      </c>
      <c r="M19" t="n">
        <v>202.0001738155092</v>
      </c>
      <c r="N19">
        <f>HYPERLINK("https://suumo.jp/chintai/bc_100413038803/", "https://suumo.jp/chintai/bc_100413038803/")</f>
        <v/>
      </c>
      <c r="O19" t="n">
        <v>130000</v>
      </c>
      <c r="P19" t="n">
        <v>130000</v>
      </c>
      <c r="Q19" t="n">
        <v>610000</v>
      </c>
      <c r="R19" t="inlineStr"/>
    </row>
    <row r="20">
      <c r="A20" t="n">
        <v>18</v>
      </c>
      <c r="B20" t="inlineStr">
        <is>
          <t>100413272231</t>
        </is>
      </c>
      <c r="C20" t="inlineStr">
        <is>
          <t>カーサ・リバーシティー 5階</t>
        </is>
      </c>
      <c r="D20" t="inlineStr">
        <is>
          <t>東京都江東区森下</t>
        </is>
      </c>
      <c r="E20" t="n">
        <v>140000</v>
      </c>
      <c r="F20" t="inlineStr">
        <is>
          <t>45.26</t>
        </is>
      </c>
      <c r="G20" t="inlineStr">
        <is>
          <t>マンション</t>
        </is>
      </c>
      <c r="H20" t="inlineStr">
        <is>
          <t>北</t>
        </is>
      </c>
      <c r="I20" t="inlineStr"/>
      <c r="J20" t="inlineStr">
        <is>
          <t>34</t>
        </is>
      </c>
      <c r="K20" t="n">
        <v>35.6878909456627</v>
      </c>
      <c r="L20" t="n">
        <v>139.800512198998</v>
      </c>
      <c r="M20" t="n">
        <v>204.5471597212352</v>
      </c>
      <c r="N20">
        <f>HYPERLINK("https://suumo.jp/chintai/bc_100413272231/", "https://suumo.jp/chintai/bc_100413272231/")</f>
        <v/>
      </c>
      <c r="O20" t="n">
        <v>130000</v>
      </c>
      <c r="P20" t="n">
        <v>130000</v>
      </c>
      <c r="Q20" t="n">
        <v>610000</v>
      </c>
      <c r="R20" t="inlineStr"/>
    </row>
    <row r="21">
      <c r="A21" t="n">
        <v>19</v>
      </c>
      <c r="B21" t="inlineStr">
        <is>
          <t>100412697096</t>
        </is>
      </c>
      <c r="C21" t="inlineStr">
        <is>
          <t>クラシィコート 3階</t>
        </is>
      </c>
      <c r="D21" t="inlineStr">
        <is>
          <t>東京都墨田区千歳</t>
        </is>
      </c>
      <c r="E21" t="n">
        <v>150000</v>
      </c>
      <c r="F21" t="inlineStr">
        <is>
          <t>33.24</t>
        </is>
      </c>
      <c r="G21" t="inlineStr">
        <is>
          <t>マンション</t>
        </is>
      </c>
      <c r="H21" t="inlineStr">
        <is>
          <t>西</t>
        </is>
      </c>
      <c r="I21" t="inlineStr"/>
      <c r="J21" t="inlineStr">
        <is>
          <t>16</t>
        </is>
      </c>
      <c r="K21" t="n">
        <v>35.6898176688225</v>
      </c>
      <c r="L21" t="n">
        <v>139.796692645605</v>
      </c>
      <c r="M21" t="n">
        <v>240.7650980650803</v>
      </c>
      <c r="N21">
        <f>HYPERLINK("https://suumo.jp/chintai/bc_100412697096/", "https://suumo.jp/chintai/bc_100412697096/")</f>
        <v/>
      </c>
      <c r="O21" t="n">
        <v>139000</v>
      </c>
      <c r="P21" t="n">
        <v>0</v>
      </c>
      <c r="Q21" t="n">
        <v>514000</v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2025-01-08T15:59:44Z</dcterms:created>
  <dcterms:modified xmlns:dcterms="http://purl.org/dc/terms/" xmlns:xsi="http://www.w3.org/2001/XMLSchema-instance" xsi:type="dcterms:W3CDTF">2025-01-08T15:59:44Z</dcterms:modified>
</cp:coreProperties>
</file>