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0" yWindow="15" windowWidth="21840" windowHeight="12570"/>
  </bookViews>
  <sheets>
    <sheet name="导入标准表" sheetId="1" r:id="rId1"/>
    <sheet name="门店类型区域预设" sheetId="2" state="hidden" r:id="rId2"/>
    <sheet name="汇总表" sheetId="3" r:id="rId3"/>
  </sheets>
  <definedNames>
    <definedName name="import">门店类型区域预设!$B1:$B90</definedName>
  </definedNames>
  <calcPr calcId="145621"/>
</workbook>
</file>

<file path=xl/calcChain.xml><?xml version="1.0" encoding="utf-8"?>
<calcChain xmlns="http://schemas.openxmlformats.org/spreadsheetml/2006/main">
  <c r="E3" i="3" l="1"/>
  <c r="F3" i="3"/>
  <c r="H3" i="3"/>
  <c r="I3" i="3"/>
  <c r="K3" i="3"/>
  <c r="L3" i="3"/>
  <c r="M3" i="3"/>
  <c r="N3" i="3"/>
  <c r="P3" i="3"/>
  <c r="Q3" i="3"/>
  <c r="AA3" i="3"/>
  <c r="AB3" i="3"/>
  <c r="AD3" i="3"/>
  <c r="E4" i="3"/>
  <c r="F4" i="3"/>
  <c r="H4" i="3"/>
  <c r="I4" i="3"/>
  <c r="K4" i="3"/>
  <c r="L4" i="3"/>
  <c r="M4" i="3"/>
  <c r="N4" i="3"/>
  <c r="P4" i="3"/>
  <c r="Q4" i="3"/>
  <c r="AA4" i="3"/>
  <c r="AB4" i="3"/>
  <c r="AD4" i="3"/>
  <c r="E5" i="3"/>
  <c r="F5" i="3"/>
  <c r="H5" i="3"/>
  <c r="I5" i="3"/>
  <c r="K5" i="3"/>
  <c r="L5" i="3"/>
  <c r="M5" i="3"/>
  <c r="N5" i="3"/>
  <c r="P5" i="3"/>
  <c r="Q5" i="3"/>
  <c r="AA5" i="3"/>
  <c r="AB5" i="3"/>
  <c r="AD5" i="3"/>
  <c r="E6" i="3"/>
  <c r="F6" i="3"/>
  <c r="H6" i="3"/>
  <c r="I6" i="3"/>
  <c r="K6" i="3"/>
  <c r="L6" i="3"/>
  <c r="M6" i="3"/>
  <c r="N6" i="3"/>
  <c r="P6" i="3"/>
  <c r="Q6" i="3"/>
  <c r="AA6" i="3"/>
  <c r="AB6" i="3"/>
  <c r="AD6" i="3"/>
  <c r="E7" i="3"/>
  <c r="F7" i="3"/>
  <c r="H7" i="3"/>
  <c r="I7" i="3"/>
  <c r="K7" i="3"/>
  <c r="L7" i="3"/>
  <c r="M7" i="3"/>
  <c r="N7" i="3"/>
  <c r="P7" i="3"/>
  <c r="Q7" i="3"/>
  <c r="AA7" i="3"/>
  <c r="AB7" i="3"/>
  <c r="AD7" i="3"/>
  <c r="E8" i="3"/>
  <c r="F8" i="3"/>
  <c r="H8" i="3"/>
  <c r="I8" i="3"/>
  <c r="K8" i="3"/>
  <c r="L8" i="3"/>
  <c r="M8" i="3"/>
  <c r="N8" i="3"/>
  <c r="P8" i="3"/>
  <c r="Q8" i="3"/>
  <c r="AA8" i="3"/>
  <c r="AB8" i="3"/>
  <c r="AD8" i="3"/>
  <c r="E9" i="3"/>
  <c r="F9" i="3"/>
  <c r="H9" i="3"/>
  <c r="I9" i="3"/>
  <c r="K9" i="3"/>
  <c r="L9" i="3"/>
  <c r="M9" i="3"/>
  <c r="N9" i="3"/>
  <c r="P9" i="3"/>
  <c r="Q9" i="3"/>
  <c r="AA9" i="3"/>
  <c r="AB9" i="3"/>
  <c r="AD9" i="3"/>
  <c r="E10" i="3"/>
  <c r="F10" i="3"/>
  <c r="H10" i="3"/>
  <c r="I10" i="3"/>
  <c r="K10" i="3"/>
  <c r="L10" i="3"/>
  <c r="M10" i="3"/>
  <c r="N10" i="3"/>
  <c r="P10" i="3"/>
  <c r="Q10" i="3"/>
  <c r="AA10" i="3"/>
  <c r="AB10" i="3"/>
  <c r="AD10" i="3"/>
  <c r="E11" i="3"/>
  <c r="F11" i="3"/>
  <c r="H11" i="3"/>
  <c r="I11" i="3"/>
  <c r="K11" i="3"/>
  <c r="L11" i="3"/>
  <c r="M11" i="3"/>
  <c r="N11" i="3"/>
  <c r="P11" i="3"/>
  <c r="Q11" i="3"/>
  <c r="AA11" i="3"/>
  <c r="AB11" i="3"/>
  <c r="AD11" i="3"/>
  <c r="E12" i="3"/>
  <c r="F12" i="3"/>
  <c r="H12" i="3"/>
  <c r="I12" i="3"/>
  <c r="K12" i="3"/>
  <c r="L12" i="3"/>
  <c r="M12" i="3"/>
  <c r="N12" i="3"/>
  <c r="P12" i="3"/>
  <c r="Q12" i="3"/>
  <c r="AA12" i="3"/>
  <c r="AB12" i="3"/>
  <c r="AD12" i="3"/>
  <c r="E13" i="3"/>
  <c r="F13" i="3"/>
  <c r="H13" i="3"/>
  <c r="I13" i="3"/>
  <c r="K13" i="3"/>
  <c r="L13" i="3"/>
  <c r="M13" i="3"/>
  <c r="N13" i="3"/>
  <c r="P13" i="3"/>
  <c r="Q13" i="3"/>
  <c r="AA13" i="3"/>
  <c r="AB13" i="3"/>
  <c r="AD13" i="3"/>
  <c r="E14" i="3"/>
  <c r="F14" i="3"/>
  <c r="H14" i="3"/>
  <c r="I14" i="3"/>
  <c r="K14" i="3"/>
  <c r="L14" i="3"/>
  <c r="M14" i="3"/>
  <c r="N14" i="3"/>
  <c r="P14" i="3"/>
  <c r="Q14" i="3"/>
  <c r="AA14" i="3"/>
  <c r="AB14" i="3"/>
  <c r="AD14" i="3"/>
  <c r="E15" i="3"/>
  <c r="F15" i="3"/>
  <c r="H15" i="3"/>
  <c r="I15" i="3"/>
  <c r="K15" i="3"/>
  <c r="L15" i="3"/>
  <c r="M15" i="3"/>
  <c r="N15" i="3"/>
  <c r="P15" i="3"/>
  <c r="Q15" i="3"/>
  <c r="AA15" i="3"/>
  <c r="AB15" i="3"/>
  <c r="AD15" i="3"/>
  <c r="E16" i="3"/>
  <c r="F16" i="3"/>
  <c r="H16" i="3"/>
  <c r="I16" i="3"/>
  <c r="K16" i="3"/>
  <c r="L16" i="3"/>
  <c r="M16" i="3"/>
  <c r="N16" i="3"/>
  <c r="P16" i="3"/>
  <c r="Q16" i="3"/>
  <c r="AA16" i="3"/>
  <c r="AB16" i="3"/>
  <c r="AD16" i="3"/>
  <c r="E17" i="3"/>
  <c r="F17" i="3"/>
  <c r="H17" i="3"/>
  <c r="I17" i="3"/>
  <c r="K17" i="3"/>
  <c r="L17" i="3"/>
  <c r="M17" i="3"/>
  <c r="N17" i="3"/>
  <c r="P17" i="3"/>
  <c r="Q17" i="3"/>
  <c r="AA17" i="3"/>
  <c r="AB17" i="3"/>
  <c r="AD17" i="3"/>
  <c r="K18" i="3"/>
  <c r="P18" i="3"/>
  <c r="R18" i="3"/>
  <c r="S18" i="3"/>
  <c r="U18" i="3"/>
  <c r="V18" i="3"/>
  <c r="X18" i="3"/>
  <c r="Y18" i="3"/>
  <c r="AA18" i="3"/>
  <c r="AB18" i="3"/>
  <c r="AD18" i="3"/>
  <c r="E19" i="3"/>
  <c r="F19" i="3"/>
  <c r="H19" i="3"/>
  <c r="I19" i="3"/>
  <c r="K19" i="3"/>
  <c r="M19" i="3"/>
  <c r="N19" i="3"/>
  <c r="O19" i="3"/>
  <c r="P19" i="3"/>
  <c r="R19" i="3"/>
  <c r="S19" i="3"/>
  <c r="U19" i="3"/>
  <c r="V19" i="3"/>
  <c r="X19" i="3"/>
  <c r="Y19" i="3"/>
  <c r="AA19" i="3"/>
  <c r="AB19" i="3"/>
  <c r="AD19" i="3"/>
  <c r="E20" i="3"/>
  <c r="F20" i="3"/>
  <c r="H20" i="3"/>
  <c r="I20" i="3"/>
  <c r="K20" i="3"/>
  <c r="M20" i="3"/>
  <c r="N20" i="3"/>
  <c r="O20" i="3"/>
  <c r="P20" i="3"/>
  <c r="R20" i="3"/>
  <c r="S20" i="3"/>
  <c r="U20" i="3"/>
  <c r="V20" i="3"/>
  <c r="X20" i="3"/>
  <c r="Y20" i="3"/>
  <c r="AA20" i="3"/>
  <c r="AB20" i="3"/>
  <c r="AD20" i="3"/>
  <c r="M21" i="3"/>
  <c r="N21" i="3"/>
  <c r="O21" i="3"/>
  <c r="AD21" i="3"/>
  <c r="H2" i="3"/>
  <c r="I2" i="3"/>
  <c r="K2" i="3"/>
  <c r="L2" i="3"/>
  <c r="M2" i="3"/>
  <c r="N2" i="3"/>
  <c r="P2" i="3"/>
  <c r="Q2" i="3"/>
  <c r="AA2" i="3"/>
  <c r="AB2" i="3"/>
  <c r="AD2" i="3"/>
  <c r="F2" i="3" l="1"/>
  <c r="AE3" i="1"/>
  <c r="AE3" i="3" s="1"/>
  <c r="AE4" i="1"/>
  <c r="AE4" i="3" s="1"/>
  <c r="AE5" i="1"/>
  <c r="AE5" i="3" s="1"/>
  <c r="AE6" i="1"/>
  <c r="AE6" i="3" s="1"/>
  <c r="AE7" i="1"/>
  <c r="AE7" i="3" s="1"/>
  <c r="AE8" i="1"/>
  <c r="AE8" i="3" s="1"/>
  <c r="AE9" i="1"/>
  <c r="AE9" i="3" s="1"/>
  <c r="AE10" i="1"/>
  <c r="AE10" i="3" s="1"/>
  <c r="AE11" i="1"/>
  <c r="AE11" i="3" s="1"/>
  <c r="AE12" i="1"/>
  <c r="AE12" i="3" s="1"/>
  <c r="AE13" i="1"/>
  <c r="AE13" i="3" s="1"/>
  <c r="AE14" i="1"/>
  <c r="AE14" i="3" s="1"/>
  <c r="AE15" i="1"/>
  <c r="AE15" i="3" s="1"/>
  <c r="AE16" i="1"/>
  <c r="AE16" i="3" s="1"/>
  <c r="AE17" i="1"/>
  <c r="AE17" i="3" s="1"/>
  <c r="AE18" i="1"/>
  <c r="AE18" i="3" s="1"/>
  <c r="AE19" i="1"/>
  <c r="AE19" i="3" s="1"/>
  <c r="AE20" i="1"/>
  <c r="AE20" i="3" s="1"/>
  <c r="AE2" i="1"/>
  <c r="AE2" i="3" s="1"/>
  <c r="Q19" i="1" l="1"/>
  <c r="Q19" i="3" s="1"/>
  <c r="Q20" i="1"/>
  <c r="Q20" i="3" s="1"/>
  <c r="L19" i="1"/>
  <c r="L19" i="3" s="1"/>
  <c r="L20" i="1"/>
  <c r="L20" i="3" s="1"/>
  <c r="E2" i="3" l="1"/>
  <c r="C2" i="3"/>
  <c r="B2" i="3" s="1"/>
  <c r="P21" i="1"/>
  <c r="K21" i="1"/>
  <c r="K21" i="3" s="1"/>
  <c r="P21" i="3" l="1"/>
  <c r="Q21" i="1"/>
  <c r="Q21" i="3" s="1"/>
  <c r="A2" i="3"/>
  <c r="R21" i="1"/>
  <c r="R21" i="3" s="1"/>
  <c r="O17" i="1" l="1"/>
  <c r="O17" i="3" s="1"/>
  <c r="O16" i="1"/>
  <c r="O16" i="3" s="1"/>
  <c r="O15" i="1"/>
  <c r="O15" i="3" s="1"/>
  <c r="O14" i="1"/>
  <c r="O14" i="3" s="1"/>
  <c r="O13" i="1"/>
  <c r="O13" i="3" s="1"/>
  <c r="O12" i="1"/>
  <c r="O12" i="3" s="1"/>
  <c r="O11" i="1"/>
  <c r="O11" i="3" s="1"/>
  <c r="O10" i="1"/>
  <c r="O10" i="3" s="1"/>
  <c r="O9" i="1"/>
  <c r="O9" i="3" s="1"/>
  <c r="O8" i="1"/>
  <c r="O8" i="3" s="1"/>
  <c r="O7" i="1"/>
  <c r="O7" i="3" s="1"/>
  <c r="O6" i="1"/>
  <c r="O6" i="3" s="1"/>
  <c r="O5" i="1"/>
  <c r="O5" i="3" s="1"/>
  <c r="O4" i="1"/>
  <c r="O4" i="3" s="1"/>
  <c r="O3" i="1"/>
  <c r="O3" i="3" s="1"/>
  <c r="N18" i="1"/>
  <c r="N18" i="3" s="1"/>
  <c r="M18" i="1"/>
  <c r="M18" i="3" s="1"/>
  <c r="O2" i="1"/>
  <c r="O2" i="3" s="1"/>
  <c r="Y17" i="1" l="1"/>
  <c r="Y17" i="3" s="1"/>
  <c r="Y9" i="1"/>
  <c r="Y9" i="3" s="1"/>
  <c r="Y16" i="1"/>
  <c r="Y16" i="3" s="1"/>
  <c r="Y8" i="1"/>
  <c r="Y8" i="3" s="1"/>
  <c r="Y15" i="1"/>
  <c r="Y15" i="3" s="1"/>
  <c r="Y7" i="1"/>
  <c r="Y7" i="3" s="1"/>
  <c r="Y14" i="1"/>
  <c r="Y14" i="3" s="1"/>
  <c r="Y6" i="1"/>
  <c r="Y6" i="3" s="1"/>
  <c r="Y13" i="1"/>
  <c r="Y13" i="3" s="1"/>
  <c r="Y5" i="1"/>
  <c r="Y5" i="3" s="1"/>
  <c r="Y12" i="1"/>
  <c r="Y12" i="3" s="1"/>
  <c r="Y4" i="1"/>
  <c r="Y4" i="3" s="1"/>
  <c r="Y11" i="1"/>
  <c r="Y11" i="3" s="1"/>
  <c r="Y3" i="1"/>
  <c r="Y3" i="3" s="1"/>
  <c r="Y10" i="1"/>
  <c r="Y10" i="3" s="1"/>
  <c r="Y2" i="1"/>
  <c r="Y2" i="3" s="1"/>
  <c r="O18" i="1"/>
  <c r="O18" i="3" s="1"/>
  <c r="X15" i="1"/>
  <c r="X15" i="3" s="1"/>
  <c r="X7" i="1"/>
  <c r="X7" i="3" s="1"/>
  <c r="X14" i="1"/>
  <c r="X14" i="3" s="1"/>
  <c r="X6" i="1"/>
  <c r="X6" i="3" s="1"/>
  <c r="X13" i="1"/>
  <c r="X13" i="3" s="1"/>
  <c r="X5" i="1"/>
  <c r="X5" i="3" s="1"/>
  <c r="X17" i="1"/>
  <c r="X17" i="3" s="1"/>
  <c r="X8" i="1"/>
  <c r="X8" i="3" s="1"/>
  <c r="X12" i="1"/>
  <c r="X12" i="3" s="1"/>
  <c r="X4" i="1"/>
  <c r="X4" i="3" s="1"/>
  <c r="X2" i="1"/>
  <c r="X2" i="3" s="1"/>
  <c r="X11" i="1"/>
  <c r="X11" i="3" s="1"/>
  <c r="X3" i="1"/>
  <c r="X3" i="3" s="1"/>
  <c r="X10" i="1"/>
  <c r="X10" i="3" s="1"/>
  <c r="X9" i="1"/>
  <c r="X9" i="3" s="1"/>
  <c r="X16" i="1"/>
  <c r="X16" i="3" s="1"/>
  <c r="Q18" i="1"/>
  <c r="Q18" i="3" s="1"/>
  <c r="T18" i="1"/>
  <c r="T18" i="3" s="1"/>
  <c r="U21" i="1"/>
  <c r="U21" i="3" s="1"/>
  <c r="V21" i="1"/>
  <c r="V21" i="3" s="1"/>
  <c r="X21" i="1"/>
  <c r="X21" i="3" s="1"/>
  <c r="Y21" i="1"/>
  <c r="Y21" i="3" s="1"/>
  <c r="AA21" i="1"/>
  <c r="AB21" i="1"/>
  <c r="AB21" i="3" s="1"/>
  <c r="AA21" i="3" l="1"/>
  <c r="AE21" i="1"/>
  <c r="AE21" i="3" s="1"/>
  <c r="S21" i="1"/>
  <c r="S21" i="3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J3" i="1" l="1"/>
  <c r="J3" i="3" s="1"/>
  <c r="J4" i="1"/>
  <c r="J4" i="3" s="1"/>
  <c r="J5" i="1"/>
  <c r="J5" i="3" s="1"/>
  <c r="J6" i="1"/>
  <c r="J6" i="3" s="1"/>
  <c r="J7" i="1"/>
  <c r="J7" i="3" s="1"/>
  <c r="J8" i="1"/>
  <c r="J8" i="3" s="1"/>
  <c r="J9" i="1"/>
  <c r="J9" i="3" s="1"/>
  <c r="J10" i="1"/>
  <c r="J10" i="3" s="1"/>
  <c r="J11" i="1"/>
  <c r="J11" i="3" s="1"/>
  <c r="J12" i="1"/>
  <c r="J12" i="3" s="1"/>
  <c r="J13" i="1"/>
  <c r="J13" i="3" s="1"/>
  <c r="J14" i="1"/>
  <c r="J14" i="3" s="1"/>
  <c r="J15" i="1"/>
  <c r="J15" i="3" s="1"/>
  <c r="J16" i="1"/>
  <c r="J16" i="3" s="1"/>
  <c r="J17" i="1"/>
  <c r="J17" i="3" s="1"/>
  <c r="J19" i="1"/>
  <c r="J19" i="3" s="1"/>
  <c r="J20" i="1"/>
  <c r="J20" i="3" s="1"/>
  <c r="T19" i="1"/>
  <c r="T19" i="3" s="1"/>
  <c r="T20" i="1"/>
  <c r="T20" i="3" s="1"/>
  <c r="T21" i="1"/>
  <c r="T21" i="3" s="1"/>
  <c r="W19" i="1"/>
  <c r="W19" i="3" s="1"/>
  <c r="W20" i="1"/>
  <c r="W20" i="3" s="1"/>
  <c r="Z3" i="1"/>
  <c r="Z3" i="3" s="1"/>
  <c r="Z4" i="1"/>
  <c r="Z4" i="3" s="1"/>
  <c r="Z5" i="1"/>
  <c r="Z5" i="3" s="1"/>
  <c r="Z6" i="1"/>
  <c r="Z6" i="3" s="1"/>
  <c r="Z7" i="1"/>
  <c r="Z7" i="3" s="1"/>
  <c r="Z8" i="1"/>
  <c r="Z8" i="3" s="1"/>
  <c r="Z9" i="1"/>
  <c r="Z9" i="3" s="1"/>
  <c r="Z10" i="1"/>
  <c r="Z10" i="3" s="1"/>
  <c r="Z11" i="1"/>
  <c r="Z11" i="3" s="1"/>
  <c r="Z12" i="1"/>
  <c r="Z12" i="3" s="1"/>
  <c r="Z13" i="1"/>
  <c r="Z13" i="3" s="1"/>
  <c r="Z14" i="1"/>
  <c r="Z14" i="3" s="1"/>
  <c r="Z15" i="1"/>
  <c r="Z15" i="3" s="1"/>
  <c r="Z16" i="1"/>
  <c r="Z16" i="3" s="1"/>
  <c r="Z17" i="1"/>
  <c r="Z17" i="3" s="1"/>
  <c r="Z19" i="1"/>
  <c r="Z19" i="3" s="1"/>
  <c r="Z20" i="1"/>
  <c r="Z20" i="3" s="1"/>
  <c r="AC3" i="1"/>
  <c r="AC3" i="3" s="1"/>
  <c r="AC4" i="1"/>
  <c r="AC4" i="3" s="1"/>
  <c r="AC5" i="1"/>
  <c r="AC5" i="3" s="1"/>
  <c r="AC6" i="1"/>
  <c r="AC6" i="3" s="1"/>
  <c r="AC7" i="1"/>
  <c r="AC7" i="3" s="1"/>
  <c r="AC8" i="1"/>
  <c r="AC8" i="3" s="1"/>
  <c r="AC9" i="1"/>
  <c r="AC9" i="3" s="1"/>
  <c r="AC10" i="1"/>
  <c r="AC10" i="3" s="1"/>
  <c r="AC11" i="1"/>
  <c r="AC11" i="3" s="1"/>
  <c r="AC12" i="1"/>
  <c r="AC12" i="3" s="1"/>
  <c r="AC13" i="1"/>
  <c r="AC13" i="3" s="1"/>
  <c r="AC14" i="1"/>
  <c r="AC14" i="3" s="1"/>
  <c r="AC15" i="1"/>
  <c r="AC15" i="3" s="1"/>
  <c r="AC16" i="1"/>
  <c r="AC16" i="3" s="1"/>
  <c r="AC17" i="1"/>
  <c r="AC17" i="3" s="1"/>
  <c r="AC19" i="1"/>
  <c r="AC19" i="3" s="1"/>
  <c r="AC20" i="1"/>
  <c r="AC20" i="3" s="1"/>
  <c r="AC2" i="1"/>
  <c r="AC2" i="3" s="1"/>
  <c r="Z2" i="1"/>
  <c r="Z2" i="3" s="1"/>
  <c r="J2" i="1"/>
  <c r="J2" i="3" s="1"/>
  <c r="G3" i="1"/>
  <c r="G3" i="3" s="1"/>
  <c r="G4" i="1"/>
  <c r="G4" i="3" s="1"/>
  <c r="G5" i="1"/>
  <c r="G5" i="3" s="1"/>
  <c r="G6" i="1"/>
  <c r="G6" i="3" s="1"/>
  <c r="G7" i="1"/>
  <c r="G7" i="3" s="1"/>
  <c r="G8" i="1"/>
  <c r="G8" i="3" s="1"/>
  <c r="G9" i="1"/>
  <c r="G9" i="3" s="1"/>
  <c r="G10" i="1"/>
  <c r="G10" i="3" s="1"/>
  <c r="G11" i="1"/>
  <c r="G11" i="3" s="1"/>
  <c r="G12" i="1"/>
  <c r="G12" i="3" s="1"/>
  <c r="G13" i="1"/>
  <c r="G13" i="3" s="1"/>
  <c r="G14" i="1"/>
  <c r="G14" i="3" s="1"/>
  <c r="G15" i="1"/>
  <c r="G15" i="3" s="1"/>
  <c r="G16" i="1"/>
  <c r="G16" i="3" s="1"/>
  <c r="G17" i="1"/>
  <c r="G17" i="3" s="1"/>
  <c r="G19" i="1"/>
  <c r="G19" i="3" s="1"/>
  <c r="G20" i="1"/>
  <c r="G20" i="3" s="1"/>
  <c r="G2" i="1"/>
  <c r="G2" i="3" s="1"/>
  <c r="I18" i="1"/>
  <c r="I18" i="3" s="1"/>
  <c r="H18" i="1"/>
  <c r="H18" i="3" s="1"/>
  <c r="F18" i="1"/>
  <c r="F18" i="3" s="1"/>
  <c r="E18" i="1"/>
  <c r="E18" i="3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S15" i="1" l="1"/>
  <c r="S15" i="3" s="1"/>
  <c r="S12" i="1"/>
  <c r="S12" i="3" s="1"/>
  <c r="S14" i="1"/>
  <c r="S14" i="3" s="1"/>
  <c r="S5" i="1"/>
  <c r="S5" i="3" s="1"/>
  <c r="S4" i="1"/>
  <c r="S4" i="3" s="1"/>
  <c r="S11" i="1"/>
  <c r="S11" i="3" s="1"/>
  <c r="S13" i="1"/>
  <c r="S13" i="3" s="1"/>
  <c r="S3" i="1"/>
  <c r="S3" i="3" s="1"/>
  <c r="S2" i="1"/>
  <c r="S2" i="3" s="1"/>
  <c r="S17" i="1"/>
  <c r="S17" i="3" s="1"/>
  <c r="S9" i="1"/>
  <c r="S9" i="3" s="1"/>
  <c r="S7" i="1"/>
  <c r="S7" i="3" s="1"/>
  <c r="S10" i="1"/>
  <c r="S10" i="3" s="1"/>
  <c r="S16" i="1"/>
  <c r="S16" i="3" s="1"/>
  <c r="S8" i="1"/>
  <c r="S8" i="3" s="1"/>
  <c r="U16" i="1"/>
  <c r="U16" i="3" s="1"/>
  <c r="U8" i="1"/>
  <c r="U8" i="3" s="1"/>
  <c r="U15" i="1"/>
  <c r="U15" i="3" s="1"/>
  <c r="U7" i="1"/>
  <c r="U7" i="3" s="1"/>
  <c r="U14" i="1"/>
  <c r="U14" i="3" s="1"/>
  <c r="U5" i="1"/>
  <c r="U5" i="3" s="1"/>
  <c r="U13" i="1"/>
  <c r="U13" i="3" s="1"/>
  <c r="U4" i="1"/>
  <c r="U4" i="3" s="1"/>
  <c r="U12" i="1"/>
  <c r="U12" i="3" s="1"/>
  <c r="U3" i="1"/>
  <c r="U3" i="3" s="1"/>
  <c r="U11" i="1"/>
  <c r="U11" i="3" s="1"/>
  <c r="U2" i="1"/>
  <c r="U2" i="3" s="1"/>
  <c r="U10" i="1"/>
  <c r="U10" i="3" s="1"/>
  <c r="U17" i="1"/>
  <c r="U17" i="3" s="1"/>
  <c r="U9" i="1"/>
  <c r="U9" i="3" s="1"/>
  <c r="V17" i="1"/>
  <c r="V9" i="1"/>
  <c r="V16" i="1"/>
  <c r="V16" i="3" s="1"/>
  <c r="V8" i="1"/>
  <c r="V15" i="1"/>
  <c r="V15" i="3" s="1"/>
  <c r="V7" i="1"/>
  <c r="V14" i="1"/>
  <c r="V14" i="3" s="1"/>
  <c r="V5" i="1"/>
  <c r="V13" i="1"/>
  <c r="V13" i="3" s="1"/>
  <c r="V4" i="1"/>
  <c r="V12" i="1"/>
  <c r="V12" i="3" s="1"/>
  <c r="V3" i="1"/>
  <c r="V11" i="1"/>
  <c r="V11" i="3" s="1"/>
  <c r="V2" i="1"/>
  <c r="V10" i="1"/>
  <c r="V10" i="3" s="1"/>
  <c r="E21" i="1"/>
  <c r="E21" i="3" s="1"/>
  <c r="R16" i="1"/>
  <c r="R16" i="3" s="1"/>
  <c r="R8" i="1"/>
  <c r="R15" i="1"/>
  <c r="R7" i="1"/>
  <c r="V6" i="1"/>
  <c r="V6" i="3" s="1"/>
  <c r="U6" i="1"/>
  <c r="U6" i="3" s="1"/>
  <c r="S6" i="1"/>
  <c r="S6" i="3" s="1"/>
  <c r="R14" i="1"/>
  <c r="R6" i="1"/>
  <c r="R6" i="3" s="1"/>
  <c r="R9" i="1"/>
  <c r="R13" i="1"/>
  <c r="R13" i="3" s="1"/>
  <c r="R5" i="1"/>
  <c r="R2" i="1"/>
  <c r="R12" i="1"/>
  <c r="R3" i="1"/>
  <c r="R3" i="3" s="1"/>
  <c r="R4" i="1"/>
  <c r="R17" i="1"/>
  <c r="R17" i="3" s="1"/>
  <c r="R11" i="1"/>
  <c r="R10" i="1"/>
  <c r="H21" i="1"/>
  <c r="L18" i="1"/>
  <c r="L18" i="3" s="1"/>
  <c r="J18" i="1"/>
  <c r="J18" i="3" s="1"/>
  <c r="I21" i="1"/>
  <c r="I21" i="3" s="1"/>
  <c r="AC18" i="1"/>
  <c r="AC18" i="3" s="1"/>
  <c r="AC21" i="1"/>
  <c r="AC21" i="3" s="1"/>
  <c r="Z18" i="1"/>
  <c r="Z18" i="3" s="1"/>
  <c r="Z21" i="1"/>
  <c r="Z21" i="3" s="1"/>
  <c r="W18" i="1"/>
  <c r="W18" i="3" s="1"/>
  <c r="W21" i="1"/>
  <c r="W21" i="3" s="1"/>
  <c r="G18" i="1"/>
  <c r="G18" i="3" s="1"/>
  <c r="F21" i="1"/>
  <c r="F21" i="3" s="1"/>
  <c r="H21" i="3" l="1"/>
  <c r="L21" i="1"/>
  <c r="L21" i="3" s="1"/>
  <c r="T11" i="1"/>
  <c r="T11" i="3" s="1"/>
  <c r="R11" i="3"/>
  <c r="T4" i="1"/>
  <c r="T4" i="3" s="1"/>
  <c r="R4" i="3"/>
  <c r="T12" i="1"/>
  <c r="T12" i="3" s="1"/>
  <c r="R12" i="3"/>
  <c r="T5" i="1"/>
  <c r="T5" i="3" s="1"/>
  <c r="R5" i="3"/>
  <c r="T9" i="1"/>
  <c r="T9" i="3" s="1"/>
  <c r="R9" i="3"/>
  <c r="T14" i="1"/>
  <c r="T14" i="3" s="1"/>
  <c r="R14" i="3"/>
  <c r="T7" i="1"/>
  <c r="T7" i="3" s="1"/>
  <c r="R7" i="3"/>
  <c r="T8" i="1"/>
  <c r="T8" i="3" s="1"/>
  <c r="R8" i="3"/>
  <c r="W2" i="1"/>
  <c r="W2" i="3" s="1"/>
  <c r="V2" i="3"/>
  <c r="W3" i="1"/>
  <c r="W3" i="3" s="1"/>
  <c r="V3" i="3"/>
  <c r="W4" i="1"/>
  <c r="W4" i="3" s="1"/>
  <c r="V4" i="3"/>
  <c r="W5" i="1"/>
  <c r="W5" i="3" s="1"/>
  <c r="V5" i="3"/>
  <c r="W7" i="1"/>
  <c r="W7" i="3" s="1"/>
  <c r="V7" i="3"/>
  <c r="W8" i="1"/>
  <c r="W8" i="3" s="1"/>
  <c r="V8" i="3"/>
  <c r="W9" i="1"/>
  <c r="W9" i="3" s="1"/>
  <c r="V9" i="3"/>
  <c r="T10" i="1"/>
  <c r="T10" i="3" s="1"/>
  <c r="R10" i="3"/>
  <c r="T2" i="1"/>
  <c r="T2" i="3" s="1"/>
  <c r="R2" i="3"/>
  <c r="T15" i="1"/>
  <c r="T15" i="3" s="1"/>
  <c r="R15" i="3"/>
  <c r="W17" i="1"/>
  <c r="W17" i="3" s="1"/>
  <c r="V17" i="3"/>
  <c r="T17" i="1"/>
  <c r="T17" i="3" s="1"/>
  <c r="T3" i="1"/>
  <c r="T3" i="3" s="1"/>
  <c r="W10" i="1"/>
  <c r="W10" i="3" s="1"/>
  <c r="W11" i="1"/>
  <c r="W11" i="3" s="1"/>
  <c r="W13" i="1"/>
  <c r="W13" i="3" s="1"/>
  <c r="W14" i="1"/>
  <c r="W14" i="3" s="1"/>
  <c r="W15" i="1"/>
  <c r="W15" i="3" s="1"/>
  <c r="T16" i="1"/>
  <c r="T16" i="3" s="1"/>
  <c r="T6" i="1"/>
  <c r="T6" i="3" s="1"/>
  <c r="T13" i="1"/>
  <c r="T13" i="3" s="1"/>
  <c r="W12" i="1"/>
  <c r="W12" i="3" s="1"/>
  <c r="W16" i="1"/>
  <c r="W16" i="3" s="1"/>
  <c r="J21" i="1"/>
  <c r="J21" i="3" s="1"/>
  <c r="W6" i="1"/>
  <c r="W6" i="3" s="1"/>
  <c r="G21" i="1"/>
  <c r="G21" i="3" s="1"/>
</calcChain>
</file>

<file path=xl/sharedStrings.xml><?xml version="1.0" encoding="utf-8"?>
<sst xmlns="http://schemas.openxmlformats.org/spreadsheetml/2006/main" count="463" uniqueCount="222">
  <si>
    <t>当月累计</t>
  </si>
  <si>
    <t>门店类型</t>
    <phoneticPr fontId="1" type="noConversion"/>
  </si>
  <si>
    <t>门店区域</t>
    <phoneticPr fontId="1" type="noConversion"/>
  </si>
  <si>
    <t>门店</t>
    <phoneticPr fontId="1" type="noConversion"/>
  </si>
  <si>
    <t>百货类别</t>
    <phoneticPr fontId="1" type="noConversion"/>
  </si>
  <si>
    <t>当日销售</t>
    <phoneticPr fontId="1" type="noConversion"/>
  </si>
  <si>
    <t>同期销售</t>
    <phoneticPr fontId="1" type="noConversion"/>
  </si>
  <si>
    <t>同期累计</t>
    <phoneticPr fontId="1" type="noConversion"/>
  </si>
  <si>
    <t>同比</t>
    <phoneticPr fontId="1" type="noConversion"/>
  </si>
  <si>
    <t>当日进店</t>
    <phoneticPr fontId="1" type="noConversion"/>
  </si>
  <si>
    <t>同期进店</t>
    <phoneticPr fontId="1" type="noConversion"/>
  </si>
  <si>
    <t>存量店</t>
  </si>
  <si>
    <t>翘尾店</t>
  </si>
  <si>
    <t>区县</t>
  </si>
  <si>
    <t>关闭店</t>
  </si>
  <si>
    <t>主城</t>
  </si>
  <si>
    <t>市外</t>
  </si>
  <si>
    <t>门店区域</t>
    <phoneticPr fontId="1" type="noConversion"/>
  </si>
  <si>
    <t>门店类型</t>
    <phoneticPr fontId="1" type="noConversion"/>
  </si>
  <si>
    <t>女装</t>
    <phoneticPr fontId="1" type="noConversion"/>
  </si>
  <si>
    <t>男装</t>
    <phoneticPr fontId="1" type="noConversion"/>
  </si>
  <si>
    <t>鞋包</t>
    <phoneticPr fontId="1" type="noConversion"/>
  </si>
  <si>
    <t>金银珠宝</t>
    <phoneticPr fontId="1" type="noConversion"/>
  </si>
  <si>
    <t>化妆品</t>
    <phoneticPr fontId="1" type="noConversion"/>
  </si>
  <si>
    <t>运动户外</t>
    <phoneticPr fontId="1" type="noConversion"/>
  </si>
  <si>
    <t>婴童</t>
    <phoneticPr fontId="1" type="noConversion"/>
  </si>
  <si>
    <t>家居</t>
    <phoneticPr fontId="1" type="noConversion"/>
  </si>
  <si>
    <t>钟表眼镜</t>
    <phoneticPr fontId="1" type="noConversion"/>
  </si>
  <si>
    <t>内衣家居服</t>
    <phoneticPr fontId="1" type="noConversion"/>
  </si>
  <si>
    <t>男女配饰</t>
    <phoneticPr fontId="1" type="noConversion"/>
  </si>
  <si>
    <t>季节性服饰</t>
    <phoneticPr fontId="1" type="noConversion"/>
  </si>
  <si>
    <t>小家电数码</t>
    <phoneticPr fontId="1" type="noConversion"/>
  </si>
  <si>
    <t>文体</t>
    <phoneticPr fontId="1" type="noConversion"/>
  </si>
  <si>
    <t>功能服务</t>
    <phoneticPr fontId="1" type="noConversion"/>
  </si>
  <si>
    <t>烟酒茶饮</t>
    <phoneticPr fontId="1" type="noConversion"/>
  </si>
  <si>
    <t>百货业态小计</t>
    <phoneticPr fontId="1" type="noConversion"/>
  </si>
  <si>
    <t>超市业态</t>
    <phoneticPr fontId="1" type="noConversion"/>
  </si>
  <si>
    <t>电器业态</t>
    <phoneticPr fontId="1" type="noConversion"/>
  </si>
  <si>
    <t>总计</t>
    <phoneticPr fontId="1" type="noConversion"/>
  </si>
  <si>
    <t>当月累计进店客流</t>
    <phoneticPr fontId="1" type="noConversion"/>
  </si>
  <si>
    <t>同期累计进店客流</t>
    <phoneticPr fontId="1" type="noConversion"/>
  </si>
  <si>
    <t>当日成交客流</t>
    <phoneticPr fontId="1" type="noConversion"/>
  </si>
  <si>
    <t>同期成交客流</t>
    <phoneticPr fontId="1" type="noConversion"/>
  </si>
  <si>
    <t>当月累计成交客流</t>
    <phoneticPr fontId="1" type="noConversion"/>
  </si>
  <si>
    <t>同期累计成交客流</t>
    <phoneticPr fontId="1" type="noConversion"/>
  </si>
  <si>
    <t>当月计划</t>
    <phoneticPr fontId="1" type="noConversion"/>
  </si>
  <si>
    <t>当月计划进度</t>
    <phoneticPr fontId="1" type="noConversion"/>
  </si>
  <si>
    <t>当年累计</t>
    <phoneticPr fontId="1" type="noConversion"/>
  </si>
  <si>
    <t>去年累计</t>
    <phoneticPr fontId="1" type="noConversion"/>
  </si>
  <si>
    <t>同比</t>
    <phoneticPr fontId="1" type="noConversion"/>
  </si>
  <si>
    <t>年计划进度</t>
    <phoneticPr fontId="1" type="noConversion"/>
  </si>
  <si>
    <t>年计划</t>
    <phoneticPr fontId="1" type="noConversion"/>
  </si>
  <si>
    <t>重百b李家沱商场</t>
    <phoneticPr fontId="1" type="noConversion"/>
  </si>
  <si>
    <t>重百c南坪商场</t>
    <phoneticPr fontId="1" type="noConversion"/>
  </si>
  <si>
    <t>重百d江北商场</t>
    <phoneticPr fontId="1" type="noConversion"/>
  </si>
  <si>
    <t>重百e北碚商场</t>
    <phoneticPr fontId="1" type="noConversion"/>
  </si>
  <si>
    <t>重百f杨家坪商场</t>
    <phoneticPr fontId="1" type="noConversion"/>
  </si>
  <si>
    <t>重百g沙坪商场</t>
    <phoneticPr fontId="1" type="noConversion"/>
  </si>
  <si>
    <t>重百h渝北商场</t>
    <phoneticPr fontId="1" type="noConversion"/>
  </si>
  <si>
    <t>新世纪b世纪新都</t>
    <phoneticPr fontId="1" type="noConversion"/>
  </si>
  <si>
    <t>新世纪c江南商都</t>
    <phoneticPr fontId="1" type="noConversion"/>
  </si>
  <si>
    <t>新世纪d凯瑞商都</t>
    <phoneticPr fontId="1" type="noConversion"/>
  </si>
  <si>
    <t>新世纪e瑞成商都</t>
    <phoneticPr fontId="1" type="noConversion"/>
  </si>
  <si>
    <t>新世纪f大渡口商都</t>
    <phoneticPr fontId="1" type="noConversion"/>
  </si>
  <si>
    <t>新世纪g大坪商都</t>
    <phoneticPr fontId="1" type="noConversion"/>
  </si>
  <si>
    <t>新世纪h南坪商都</t>
    <phoneticPr fontId="1" type="noConversion"/>
  </si>
  <si>
    <t>新世纪i巴南商都</t>
    <phoneticPr fontId="1" type="noConversion"/>
  </si>
  <si>
    <t>新世纪j阳光世纪</t>
    <phoneticPr fontId="1" type="noConversion"/>
  </si>
  <si>
    <t>新世纪kD柒商都</t>
    <phoneticPr fontId="1" type="noConversion"/>
  </si>
  <si>
    <t>重百a重百大楼</t>
    <phoneticPr fontId="1" type="noConversion"/>
  </si>
  <si>
    <t>重百a永川商场</t>
    <phoneticPr fontId="1" type="noConversion"/>
  </si>
  <si>
    <t>新世纪a解放碑商都</t>
    <phoneticPr fontId="1" type="noConversion"/>
  </si>
  <si>
    <t>新世纪a涪陵商都</t>
    <phoneticPr fontId="1" type="noConversion"/>
  </si>
  <si>
    <t>重百a遵义商场</t>
    <phoneticPr fontId="1" type="noConversion"/>
  </si>
  <si>
    <t>重百b铜梁商场</t>
    <phoneticPr fontId="1" type="noConversion"/>
  </si>
  <si>
    <t>重百c江津商场</t>
    <phoneticPr fontId="1" type="noConversion"/>
  </si>
  <si>
    <t>重百d忠县商场</t>
    <phoneticPr fontId="1" type="noConversion"/>
  </si>
  <si>
    <t>重百e涪陵商场</t>
    <phoneticPr fontId="1" type="noConversion"/>
  </si>
  <si>
    <t>重百f垫江商场</t>
    <phoneticPr fontId="1" type="noConversion"/>
  </si>
  <si>
    <t>重百g丰都商场</t>
    <phoneticPr fontId="1" type="noConversion"/>
  </si>
  <si>
    <t>重百h合川商场</t>
    <phoneticPr fontId="1" type="noConversion"/>
  </si>
  <si>
    <t>重百i云阳商场</t>
    <phoneticPr fontId="1" type="noConversion"/>
  </si>
  <si>
    <t>重百j荣昌商场</t>
    <phoneticPr fontId="1" type="noConversion"/>
  </si>
  <si>
    <t>重百k万州商场</t>
    <phoneticPr fontId="1" type="noConversion"/>
  </si>
  <si>
    <t>重百l璧山商场</t>
    <phoneticPr fontId="1" type="noConversion"/>
  </si>
  <si>
    <t>重百m梁平商场</t>
    <phoneticPr fontId="1" type="noConversion"/>
  </si>
  <si>
    <t>重百n长寿商场</t>
    <phoneticPr fontId="1" type="noConversion"/>
  </si>
  <si>
    <t>重百o秀山商场</t>
    <phoneticPr fontId="1" type="noConversion"/>
  </si>
  <si>
    <t>重百p潼南商场</t>
    <phoneticPr fontId="1" type="noConversion"/>
  </si>
  <si>
    <t>重百q合川中奥商场</t>
    <phoneticPr fontId="1" type="noConversion"/>
  </si>
  <si>
    <t>新世纪b万州商都</t>
    <phoneticPr fontId="1" type="noConversion"/>
  </si>
  <si>
    <t>新世纪c长寿商都</t>
    <phoneticPr fontId="1" type="noConversion"/>
  </si>
  <si>
    <t>新世纪d开州商都</t>
    <phoneticPr fontId="1" type="noConversion"/>
  </si>
  <si>
    <t>新世纪e永川商都</t>
    <phoneticPr fontId="1" type="noConversion"/>
  </si>
  <si>
    <t>新世纪f綦江商都</t>
    <phoneticPr fontId="1" type="noConversion"/>
  </si>
  <si>
    <t>新世纪g南川商都</t>
    <phoneticPr fontId="1" type="noConversion"/>
  </si>
  <si>
    <t>新世纪h大足商都</t>
    <phoneticPr fontId="1" type="noConversion"/>
  </si>
  <si>
    <t>新世纪i奉节商都</t>
    <phoneticPr fontId="1" type="noConversion"/>
  </si>
  <si>
    <t>重百b武胜商场</t>
    <phoneticPr fontId="1" type="noConversion"/>
  </si>
  <si>
    <t>重百c泸州商场</t>
    <phoneticPr fontId="1" type="noConversion"/>
  </si>
  <si>
    <t>重百d乐山商场</t>
    <phoneticPr fontId="1" type="noConversion"/>
  </si>
  <si>
    <t>新世纪a达州商都</t>
    <phoneticPr fontId="1" type="noConversion"/>
  </si>
  <si>
    <t>新世纪b遂宁新都</t>
    <phoneticPr fontId="1" type="noConversion"/>
  </si>
  <si>
    <t>新世纪c南充商都</t>
    <phoneticPr fontId="1" type="noConversion"/>
  </si>
  <si>
    <t>新世纪d利川商都</t>
    <phoneticPr fontId="1" type="noConversion"/>
  </si>
  <si>
    <t>新世纪e阆中商都</t>
    <phoneticPr fontId="1" type="noConversion"/>
  </si>
  <si>
    <t>新世纪f邻水商都</t>
    <phoneticPr fontId="1" type="noConversion"/>
  </si>
  <si>
    <t>新世纪g宜宾商都</t>
    <phoneticPr fontId="1" type="noConversion"/>
  </si>
  <si>
    <t>成交客流月计划</t>
    <phoneticPr fontId="1" type="noConversion"/>
  </si>
  <si>
    <t>万州区域</t>
  </si>
  <si>
    <t>涪陵区域</t>
  </si>
  <si>
    <t>开县区域</t>
  </si>
  <si>
    <t>达州区域</t>
  </si>
  <si>
    <t>泸州区域</t>
  </si>
  <si>
    <t>区域超市a王家坡店</t>
    <phoneticPr fontId="1" type="noConversion"/>
  </si>
  <si>
    <t>区域超市a平桥店</t>
    <phoneticPr fontId="1" type="noConversion"/>
  </si>
  <si>
    <t>区域超市a纳溪店</t>
    <phoneticPr fontId="1" type="noConversion"/>
  </si>
  <si>
    <t>区域超市b山湾店</t>
    <phoneticPr fontId="1" type="noConversion"/>
  </si>
  <si>
    <t>区域超市c五桥店</t>
    <phoneticPr fontId="1" type="noConversion"/>
  </si>
  <si>
    <t>区域超市d周家坝店</t>
    <phoneticPr fontId="1" type="noConversion"/>
  </si>
  <si>
    <t>区域超市e后街店</t>
    <phoneticPr fontId="1" type="noConversion"/>
  </si>
  <si>
    <t>区域超市f渝东花园店</t>
    <phoneticPr fontId="1" type="noConversion"/>
  </si>
  <si>
    <t>区域超市a李渡店</t>
    <phoneticPr fontId="1" type="noConversion"/>
  </si>
  <si>
    <t>区域超市b兴华店</t>
    <phoneticPr fontId="1" type="noConversion"/>
  </si>
  <si>
    <t>区域超市c香江豪庭</t>
    <phoneticPr fontId="1" type="noConversion"/>
  </si>
  <si>
    <t>区域超市b开县重百店(电超店)</t>
    <phoneticPr fontId="1" type="noConversion"/>
  </si>
  <si>
    <t>区域超市c开县金科店</t>
    <phoneticPr fontId="1" type="noConversion"/>
  </si>
  <si>
    <t>区域超市a南城店</t>
    <phoneticPr fontId="1" type="noConversion"/>
  </si>
  <si>
    <t>区域超市b合江店</t>
    <phoneticPr fontId="1" type="noConversion"/>
  </si>
  <si>
    <t>区县超市</t>
    <phoneticPr fontId="1" type="noConversion"/>
  </si>
  <si>
    <t>市外超市</t>
    <phoneticPr fontId="1" type="noConversion"/>
  </si>
  <si>
    <t>女装</t>
    <phoneticPr fontId="1" type="noConversion"/>
  </si>
  <si>
    <t>男装</t>
    <phoneticPr fontId="1" type="noConversion"/>
  </si>
  <si>
    <t>鞋包</t>
    <phoneticPr fontId="1" type="noConversion"/>
  </si>
  <si>
    <t>金银珠宝</t>
    <phoneticPr fontId="1" type="noConversion"/>
  </si>
  <si>
    <t>化妆品</t>
    <phoneticPr fontId="1" type="noConversion"/>
  </si>
  <si>
    <t>运动户外</t>
    <phoneticPr fontId="1" type="noConversion"/>
  </si>
  <si>
    <t>婴童</t>
    <phoneticPr fontId="1" type="noConversion"/>
  </si>
  <si>
    <t>家居</t>
    <phoneticPr fontId="1" type="noConversion"/>
  </si>
  <si>
    <t>钟表眼镜</t>
    <phoneticPr fontId="1" type="noConversion"/>
  </si>
  <si>
    <t>内衣家居服</t>
    <phoneticPr fontId="1" type="noConversion"/>
  </si>
  <si>
    <t>男女配饰</t>
    <phoneticPr fontId="1" type="noConversion"/>
  </si>
  <si>
    <t>季节性服饰</t>
    <phoneticPr fontId="1" type="noConversion"/>
  </si>
  <si>
    <t>文体</t>
    <phoneticPr fontId="1" type="noConversion"/>
  </si>
  <si>
    <t>烟酒茶饮</t>
    <phoneticPr fontId="1" type="noConversion"/>
  </si>
  <si>
    <t>百货业态小计</t>
    <phoneticPr fontId="1" type="noConversion"/>
  </si>
  <si>
    <t>电器业态</t>
    <phoneticPr fontId="1" type="noConversion"/>
  </si>
  <si>
    <t>关键字</t>
    <phoneticPr fontId="1" type="noConversion"/>
  </si>
  <si>
    <t>门店</t>
    <phoneticPr fontId="1" type="noConversion"/>
  </si>
  <si>
    <t>重百大楼</t>
  </si>
  <si>
    <t>李家沱商场</t>
  </si>
  <si>
    <t>南坪商场</t>
  </si>
  <si>
    <t>江北商场</t>
  </si>
  <si>
    <t>北碚商场</t>
  </si>
  <si>
    <t>杨家坪商场</t>
  </si>
  <si>
    <t>沙坪商场</t>
  </si>
  <si>
    <t>渝北商场</t>
  </si>
  <si>
    <t>解放碑商都</t>
  </si>
  <si>
    <t>世纪新都</t>
  </si>
  <si>
    <t>江南商都</t>
  </si>
  <si>
    <t>凯瑞商都</t>
  </si>
  <si>
    <t>瑞成商都</t>
  </si>
  <si>
    <t>大渡口商都</t>
  </si>
  <si>
    <t>大坪商都</t>
  </si>
  <si>
    <t>南坪商都</t>
  </si>
  <si>
    <t>巴南商都</t>
  </si>
  <si>
    <t>阳光世纪</t>
  </si>
  <si>
    <t>D柒商都</t>
  </si>
  <si>
    <t>永川商场</t>
  </si>
  <si>
    <t>铜梁商场</t>
  </si>
  <si>
    <t>江津商场</t>
  </si>
  <si>
    <t>忠县商场</t>
  </si>
  <si>
    <t>涪陵商场</t>
  </si>
  <si>
    <t>垫江商场</t>
  </si>
  <si>
    <t>丰都商场</t>
  </si>
  <si>
    <t>合川商场</t>
  </si>
  <si>
    <t>云阳商场</t>
  </si>
  <si>
    <t>荣昌商场</t>
  </si>
  <si>
    <t>万州商场</t>
  </si>
  <si>
    <t>璧山商场</t>
  </si>
  <si>
    <t>梁平商场</t>
  </si>
  <si>
    <t>长寿商场</t>
  </si>
  <si>
    <t>秀山商场</t>
  </si>
  <si>
    <t>潼南商场</t>
  </si>
  <si>
    <t>合川中奥商场</t>
    <phoneticPr fontId="1" type="noConversion"/>
  </si>
  <si>
    <t>涪陵商都</t>
  </si>
  <si>
    <t>万州商都</t>
  </si>
  <si>
    <t>长寿商都</t>
  </si>
  <si>
    <t>开州商都</t>
  </si>
  <si>
    <t>永川商都</t>
  </si>
  <si>
    <t>綦江商都</t>
  </si>
  <si>
    <t>南川商都</t>
  </si>
  <si>
    <t>大足商都</t>
  </si>
  <si>
    <t>奉节商都</t>
  </si>
  <si>
    <t>遵义商场</t>
  </si>
  <si>
    <t>武胜商场</t>
  </si>
  <si>
    <t>泸州商场</t>
  </si>
  <si>
    <t>乐山商场</t>
  </si>
  <si>
    <t>达州商都</t>
  </si>
  <si>
    <t>遂宁新都</t>
  </si>
  <si>
    <t>南充商都</t>
  </si>
  <si>
    <t>利川商都</t>
  </si>
  <si>
    <t>阆中商都</t>
  </si>
  <si>
    <t>邻水商都</t>
  </si>
  <si>
    <t>宜宾商都</t>
  </si>
  <si>
    <t>王家坡店</t>
  </si>
  <si>
    <t>山湾店</t>
  </si>
  <si>
    <t>五桥店</t>
  </si>
  <si>
    <t>周家坝店</t>
  </si>
  <si>
    <t>后街店</t>
  </si>
  <si>
    <t>渝东花园店</t>
  </si>
  <si>
    <t>李渡店</t>
  </si>
  <si>
    <t>兴华店</t>
  </si>
  <si>
    <t>香江豪庭</t>
  </si>
  <si>
    <t>平桥店</t>
  </si>
  <si>
    <t>开县重百店(电超店)</t>
  </si>
  <si>
    <t>开县金科店</t>
  </si>
  <si>
    <t>南城店</t>
  </si>
  <si>
    <t>纳溪店</t>
  </si>
  <si>
    <t>合江店</t>
  </si>
  <si>
    <t>重百a重百大楼</t>
  </si>
  <si>
    <t>成交客流月计划进度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</si>
</sst>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0_ ;[Red]\-0.00\ "/>
    <numFmt numFmtId="178" formatCode="0.00%;[Red]\-0.00%"/>
  </numFmts>
  <fonts count="1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theme="5" tint="0.39997558519241921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ck">
        <color indexed="64"/>
      </right>
      <top/>
      <bottom style="thin">
        <color indexed="64"/>
      </bottom>
      <diagonal style="thin">
        <color indexed="64"/>
      </diagonal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/>
      <right style="thick">
        <color indexed="64"/>
      </right>
      <top/>
      <bottom style="thin">
        <color indexed="64"/>
      </bottom>
      <diagonal style="thin">
        <color indexed="64"/>
      </diagonal>
    </border>
    <border diagonalUp="1" diagonalDown="1"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ck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88">
    <xf numFmtId="0" fontId="0" fillId="0" borderId="0" xfId="0"/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3" fillId="2" borderId="1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right" vertical="center"/>
    </xf>
    <xf numFmtId="10" fontId="4" fillId="0" borderId="0" xfId="0" applyNumberFormat="1" applyFont="1"/>
    <xf numFmtId="176" fontId="4" fillId="0" borderId="0" xfId="0" applyNumberFormat="1" applyFont="1"/>
    <xf numFmtId="0" fontId="3" fillId="4" borderId="11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10" fontId="3" fillId="4" borderId="11" xfId="1" applyNumberFormat="1" applyFont="1" applyFill="1" applyBorder="1" applyAlignment="1">
      <alignment horizontal="center" vertical="center"/>
    </xf>
    <xf numFmtId="176" fontId="3" fillId="4" borderId="11" xfId="1" applyNumberFormat="1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10" fontId="3" fillId="4" borderId="15" xfId="1" applyNumberFormat="1" applyFont="1" applyFill="1" applyBorder="1" applyAlignment="1">
      <alignment horizontal="center" vertical="center"/>
    </xf>
    <xf numFmtId="10" fontId="7" fillId="3" borderId="17" xfId="0" applyNumberFormat="1" applyFont="1" applyFill="1" applyBorder="1" applyAlignment="1">
      <alignment horizontal="center" vertical="center" wrapText="1"/>
    </xf>
    <xf numFmtId="10" fontId="3" fillId="4" borderId="19" xfId="1" applyNumberFormat="1" applyFont="1" applyFill="1" applyBorder="1" applyAlignment="1">
      <alignment horizontal="center" vertical="center"/>
    </xf>
    <xf numFmtId="176" fontId="7" fillId="3" borderId="5" xfId="0" applyNumberFormat="1" applyFont="1" applyFill="1" applyBorder="1" applyAlignment="1">
      <alignment horizontal="center" vertical="center" wrapText="1"/>
    </xf>
    <xf numFmtId="10" fontId="7" fillId="3" borderId="9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 applyProtection="1">
      <alignment horizontal="center" vertical="center"/>
      <protection locked="0"/>
    </xf>
    <xf numFmtId="176" fontId="3" fillId="6" borderId="3" xfId="1" applyNumberFormat="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7" fillId="3" borderId="24" xfId="0" applyFont="1" applyFill="1" applyBorder="1" applyAlignment="1" applyProtection="1">
      <alignment horizontal="center" vertical="center" wrapText="1"/>
    </xf>
    <xf numFmtId="0" fontId="7" fillId="3" borderId="23" xfId="0" applyFont="1" applyFill="1" applyBorder="1" applyAlignment="1" applyProtection="1">
      <alignment horizontal="center" vertical="center" wrapText="1"/>
    </xf>
    <xf numFmtId="10" fontId="7" fillId="3" borderId="25" xfId="0" applyNumberFormat="1" applyFont="1" applyFill="1" applyBorder="1" applyAlignment="1" applyProtection="1">
      <alignment horizontal="center" vertical="center" wrapText="1"/>
    </xf>
    <xf numFmtId="10" fontId="7" fillId="3" borderId="27" xfId="0" applyNumberFormat="1" applyFont="1" applyFill="1" applyBorder="1" applyAlignment="1" applyProtection="1">
      <alignment horizontal="center" vertical="center" wrapText="1"/>
    </xf>
    <xf numFmtId="10" fontId="7" fillId="3" borderId="29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  <xf numFmtId="0" fontId="9" fillId="5" borderId="1" xfId="0" applyFont="1" applyFill="1" applyBorder="1" applyAlignment="1" applyProtection="1">
      <alignment horizontal="right" vertical="center"/>
    </xf>
    <xf numFmtId="0" fontId="11" fillId="5" borderId="1" xfId="0" applyFont="1" applyFill="1" applyBorder="1" applyAlignment="1" applyProtection="1">
      <alignment horizontal="left" vertical="center"/>
    </xf>
    <xf numFmtId="0" fontId="12" fillId="5" borderId="1" xfId="0" applyFont="1" applyFill="1" applyBorder="1" applyAlignment="1" applyProtection="1">
      <alignment horizontal="center" vertical="center"/>
    </xf>
    <xf numFmtId="10" fontId="0" fillId="0" borderId="0" xfId="0" applyNumberFormat="1" applyProtection="1"/>
    <xf numFmtId="177" fontId="3" fillId="0" borderId="3" xfId="0" applyNumberFormat="1" applyFont="1" applyBorder="1" applyAlignment="1" applyProtection="1">
      <alignment horizontal="center" vertical="center"/>
      <protection locked="0"/>
    </xf>
    <xf numFmtId="177" fontId="7" fillId="3" borderId="5" xfId="0" applyNumberFormat="1" applyFont="1" applyFill="1" applyBorder="1" applyAlignment="1">
      <alignment horizontal="center" vertical="center" wrapText="1"/>
    </xf>
    <xf numFmtId="177" fontId="3" fillId="4" borderId="12" xfId="0" applyNumberFormat="1" applyFont="1" applyFill="1" applyBorder="1" applyAlignment="1">
      <alignment horizontal="center" vertical="center"/>
    </xf>
    <xf numFmtId="177" fontId="4" fillId="0" borderId="0" xfId="0" applyNumberFormat="1" applyFont="1"/>
    <xf numFmtId="177" fontId="7" fillId="3" borderId="16" xfId="0" applyNumberFormat="1" applyFont="1" applyFill="1" applyBorder="1" applyAlignment="1">
      <alignment horizontal="center" vertical="center" wrapText="1"/>
    </xf>
    <xf numFmtId="177" fontId="3" fillId="0" borderId="18" xfId="0" applyNumberFormat="1" applyFont="1" applyBorder="1" applyAlignment="1" applyProtection="1">
      <alignment horizontal="center" vertical="center"/>
      <protection locked="0"/>
    </xf>
    <xf numFmtId="177" fontId="3" fillId="4" borderId="20" xfId="0" applyNumberFormat="1" applyFont="1" applyFill="1" applyBorder="1" applyAlignment="1">
      <alignment horizontal="center" vertical="center"/>
    </xf>
    <xf numFmtId="177" fontId="3" fillId="0" borderId="21" xfId="0" applyNumberFormat="1" applyFont="1" applyBorder="1" applyAlignment="1" applyProtection="1">
      <alignment horizontal="center" vertical="center"/>
      <protection locked="0"/>
    </xf>
    <xf numFmtId="177" fontId="3" fillId="5" borderId="18" xfId="1" applyNumberFormat="1" applyFont="1" applyFill="1" applyBorder="1" applyAlignment="1" applyProtection="1">
      <alignment horizontal="center" vertical="center"/>
      <protection locked="0"/>
    </xf>
    <xf numFmtId="177" fontId="3" fillId="5" borderId="3" xfId="1" applyNumberFormat="1" applyFont="1" applyFill="1" applyBorder="1" applyAlignment="1" applyProtection="1">
      <alignment horizontal="center" vertical="center"/>
      <protection locked="0"/>
    </xf>
    <xf numFmtId="177" fontId="3" fillId="4" borderId="22" xfId="1" applyNumberFormat="1" applyFont="1" applyFill="1" applyBorder="1" applyAlignment="1">
      <alignment horizontal="center" vertical="center"/>
    </xf>
    <xf numFmtId="177" fontId="3" fillId="4" borderId="11" xfId="1" applyNumberFormat="1" applyFont="1" applyFill="1" applyBorder="1" applyAlignment="1">
      <alignment horizontal="center" vertical="center"/>
    </xf>
    <xf numFmtId="0" fontId="7" fillId="3" borderId="7" xfId="0" applyNumberFormat="1" applyFont="1" applyFill="1" applyBorder="1" applyAlignment="1">
      <alignment horizontal="center" vertical="center" wrapText="1"/>
    </xf>
    <xf numFmtId="0" fontId="7" fillId="3" borderId="5" xfId="0" applyNumberFormat="1" applyFont="1" applyFill="1" applyBorder="1" applyAlignment="1">
      <alignment horizontal="center" vertical="center" wrapText="1"/>
    </xf>
    <xf numFmtId="0" fontId="8" fillId="4" borderId="13" xfId="0" applyNumberFormat="1" applyFont="1" applyFill="1" applyBorder="1" applyAlignment="1">
      <alignment horizontal="center" vertical="center"/>
    </xf>
    <xf numFmtId="0" fontId="3" fillId="0" borderId="2" xfId="0" applyNumberFormat="1" applyFont="1" applyBorder="1" applyAlignment="1" applyProtection="1">
      <alignment horizontal="center" vertical="center"/>
      <protection locked="0"/>
    </xf>
    <xf numFmtId="0" fontId="3" fillId="0" borderId="1" xfId="0" applyNumberFormat="1" applyFont="1" applyBorder="1" applyAlignment="1" applyProtection="1">
      <alignment horizontal="center" vertical="center"/>
      <protection locked="0"/>
    </xf>
    <xf numFmtId="0" fontId="3" fillId="4" borderId="14" xfId="0" applyNumberFormat="1" applyFont="1" applyFill="1" applyBorder="1" applyAlignment="1">
      <alignment horizontal="center" vertical="center"/>
    </xf>
    <xf numFmtId="0" fontId="3" fillId="4" borderId="12" xfId="0" applyNumberFormat="1" applyFont="1" applyFill="1" applyBorder="1" applyAlignment="1">
      <alignment horizontal="center" vertical="center"/>
    </xf>
    <xf numFmtId="0" fontId="4" fillId="0" borderId="0" xfId="0" applyNumberFormat="1" applyFont="1"/>
    <xf numFmtId="0" fontId="3" fillId="0" borderId="3" xfId="0" applyNumberFormat="1" applyFont="1" applyBorder="1" applyAlignment="1" applyProtection="1">
      <alignment horizontal="center" vertical="center"/>
      <protection locked="0"/>
    </xf>
    <xf numFmtId="0" fontId="8" fillId="4" borderId="11" xfId="0" applyNumberFormat="1" applyFont="1" applyFill="1" applyBorder="1" applyAlignment="1">
      <alignment horizontal="center" vertical="center"/>
    </xf>
    <xf numFmtId="0" fontId="7" fillId="3" borderId="6" xfId="0" applyNumberFormat="1" applyFont="1" applyFill="1" applyBorder="1" applyAlignment="1">
      <alignment horizontal="center" vertical="center" wrapText="1"/>
    </xf>
    <xf numFmtId="0" fontId="3" fillId="4" borderId="11" xfId="1" applyNumberFormat="1" applyFont="1" applyFill="1" applyBorder="1" applyAlignment="1">
      <alignment horizontal="center" vertical="center"/>
    </xf>
    <xf numFmtId="0" fontId="3" fillId="6" borderId="3" xfId="1" applyNumberFormat="1" applyFont="1" applyFill="1" applyBorder="1" applyAlignment="1" applyProtection="1">
      <alignment horizontal="center" vertical="center"/>
    </xf>
    <xf numFmtId="178" fontId="7" fillId="3" borderId="9" xfId="0" applyNumberFormat="1" applyFont="1" applyFill="1" applyBorder="1" applyAlignment="1">
      <alignment horizontal="center" vertical="center" wrapText="1"/>
    </xf>
    <xf numFmtId="178" fontId="3" fillId="4" borderId="15" xfId="1" applyNumberFormat="1" applyFont="1" applyFill="1" applyBorder="1" applyAlignment="1">
      <alignment horizontal="center" vertical="center"/>
    </xf>
    <xf numFmtId="178" fontId="4" fillId="0" borderId="0" xfId="0" applyNumberFormat="1" applyFont="1"/>
    <xf numFmtId="178" fontId="7" fillId="3" borderId="5" xfId="0" applyNumberFormat="1" applyFont="1" applyFill="1" applyBorder="1" applyAlignment="1">
      <alignment horizontal="center" vertical="center" wrapText="1"/>
    </xf>
    <xf numFmtId="178" fontId="3" fillId="4" borderId="11" xfId="1" applyNumberFormat="1" applyFont="1" applyFill="1" applyBorder="1" applyAlignment="1">
      <alignment horizontal="center" vertical="center"/>
    </xf>
    <xf numFmtId="177" fontId="3" fillId="4" borderId="13" xfId="1" applyNumberFormat="1" applyFont="1" applyFill="1" applyBorder="1" applyAlignment="1">
      <alignment horizontal="center" vertical="center"/>
    </xf>
    <xf numFmtId="177" fontId="3" fillId="6" borderId="3" xfId="1" applyNumberFormat="1" applyFont="1" applyFill="1" applyBorder="1" applyAlignment="1" applyProtection="1">
      <alignment horizontal="center" vertical="center"/>
    </xf>
    <xf numFmtId="178" fontId="8" fillId="4" borderId="11" xfId="1" applyNumberFormat="1" applyFont="1" applyFill="1" applyBorder="1" applyAlignment="1">
      <alignment horizontal="center" vertical="center"/>
    </xf>
    <xf numFmtId="178" fontId="7" fillId="3" borderId="6" xfId="0" applyNumberFormat="1" applyFont="1" applyFill="1" applyBorder="1" applyAlignment="1">
      <alignment horizontal="center" vertical="center" wrapText="1"/>
    </xf>
    <xf numFmtId="10" fontId="7" fillId="3" borderId="6" xfId="0" applyNumberFormat="1" applyFont="1" applyFill="1" applyBorder="1" applyAlignment="1">
      <alignment horizontal="center" vertical="center" wrapText="1"/>
    </xf>
    <xf numFmtId="10" fontId="9" fillId="5" borderId="1" xfId="0" applyNumberFormat="1" applyFont="1" applyFill="1" applyBorder="1" applyAlignment="1" applyProtection="1">
      <alignment horizontal="center" vertical="center"/>
    </xf>
    <xf numFmtId="0" fontId="7" fillId="3" borderId="28" xfId="0" applyNumberFormat="1" applyFont="1" applyFill="1" applyBorder="1" applyAlignment="1" applyProtection="1">
      <alignment horizontal="center" vertical="center" wrapText="1"/>
    </xf>
    <xf numFmtId="0" fontId="7" fillId="3" borderId="23" xfId="0" applyNumberFormat="1" applyFont="1" applyFill="1" applyBorder="1" applyAlignment="1" applyProtection="1">
      <alignment horizontal="center" vertical="center" wrapText="1"/>
    </xf>
    <xf numFmtId="0" fontId="9" fillId="5" borderId="1" xfId="0" applyNumberFormat="1" applyFont="1" applyFill="1" applyBorder="1" applyAlignment="1" applyProtection="1">
      <alignment horizontal="center" vertical="center"/>
    </xf>
    <xf numFmtId="0" fontId="0" fillId="0" borderId="0" xfId="0" applyNumberFormat="1" applyProtection="1"/>
    <xf numFmtId="0" fontId="7" fillId="3" borderId="29" xfId="0" applyNumberFormat="1" applyFont="1" applyFill="1" applyBorder="1" applyAlignment="1" applyProtection="1">
      <alignment horizontal="center" vertical="center" wrapText="1"/>
    </xf>
    <xf numFmtId="178" fontId="7" fillId="3" borderId="25" xfId="0" applyNumberFormat="1" applyFont="1" applyFill="1" applyBorder="1" applyAlignment="1" applyProtection="1">
      <alignment horizontal="center" vertical="center" wrapText="1"/>
    </xf>
    <xf numFmtId="178" fontId="9" fillId="5" borderId="1" xfId="0" applyNumberFormat="1" applyFont="1" applyFill="1" applyBorder="1" applyAlignment="1" applyProtection="1">
      <alignment horizontal="center" vertical="center"/>
    </xf>
    <xf numFmtId="178" fontId="0" fillId="0" borderId="0" xfId="0" applyNumberFormat="1" applyProtection="1"/>
    <xf numFmtId="178" fontId="7" fillId="3" borderId="23" xfId="0" applyNumberFormat="1" applyFont="1" applyFill="1" applyBorder="1" applyAlignment="1" applyProtection="1">
      <alignment horizontal="center" vertical="center" wrapText="1"/>
    </xf>
    <xf numFmtId="178" fontId="7" fillId="3" borderId="29" xfId="0" applyNumberFormat="1" applyFont="1" applyFill="1" applyBorder="1" applyAlignment="1" applyProtection="1">
      <alignment horizontal="center" vertical="center" wrapText="1"/>
    </xf>
    <xf numFmtId="177" fontId="7" fillId="3" borderId="23" xfId="0" applyNumberFormat="1" applyFont="1" applyFill="1" applyBorder="1" applyAlignment="1" applyProtection="1">
      <alignment horizontal="center" vertical="center" wrapText="1"/>
    </xf>
    <xf numFmtId="177" fontId="9" fillId="5" borderId="1" xfId="0" applyNumberFormat="1" applyFont="1" applyFill="1" applyBorder="1" applyAlignment="1" applyProtection="1">
      <alignment horizontal="center" vertical="center"/>
    </xf>
    <xf numFmtId="177" fontId="0" fillId="0" borderId="0" xfId="0" applyNumberFormat="1" applyProtection="1"/>
    <xf numFmtId="177" fontId="7" fillId="3" borderId="26" xfId="0" applyNumberFormat="1" applyFont="1" applyFill="1" applyBorder="1" applyAlignment="1" applyProtection="1">
      <alignment horizontal="center" vertical="center" wrapText="1"/>
    </xf>
    <xf numFmtId="0" fontId="9" fillId="5" borderId="1" xfId="0" applyFont="1" applyFill="1" applyBorder="1" applyAlignment="1" applyProtection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21"/>
  <sheetViews>
    <sheetView tabSelected="1" zoomScale="85" zoomScaleNormal="85" workbookViewId="0">
      <selection activeCell="C3" sqref="C3"/>
    </sheetView>
  </sheetViews>
  <sheetFormatPr defaultColWidth="8.125" defaultRowHeight="16.5" x14ac:dyDescent="0.3"/>
  <cols>
    <col min="1" max="2" width="8" style="2" bestFit="1" customWidth="1"/>
    <col min="3" max="3" width="14.625" style="2" customWidth="1"/>
    <col min="4" max="4" width="11.375" style="2" bestFit="1" customWidth="1"/>
    <col min="5" max="6" width="8" style="40" bestFit="1" customWidth="1"/>
    <col min="7" max="7" width="9.125" style="64" bestFit="1" customWidth="1"/>
    <col min="8" max="9" width="8" style="40" bestFit="1" customWidth="1"/>
    <col min="10" max="10" width="9" style="64" customWidth="1"/>
    <col min="11" max="11" width="9.125" style="40" customWidth="1"/>
    <col min="12" max="12" width="9" style="9" customWidth="1"/>
    <col min="13" max="14" width="9.125" style="40" customWidth="1"/>
    <col min="15" max="15" width="9" style="64" customWidth="1"/>
    <col min="16" max="16" width="9.125" style="10" customWidth="1"/>
    <col min="17" max="17" width="9" style="9" customWidth="1"/>
    <col min="18" max="19" width="8" style="56" bestFit="1" customWidth="1"/>
    <col min="20" max="20" width="9.125" style="64" customWidth="1"/>
    <col min="21" max="22" width="8.375" style="56" customWidth="1"/>
    <col min="23" max="23" width="9.125" style="64" customWidth="1"/>
    <col min="24" max="25" width="8" style="56" bestFit="1" customWidth="1"/>
    <col min="26" max="26" width="9.125" style="64" customWidth="1"/>
    <col min="27" max="28" width="8.375" style="2" customWidth="1"/>
    <col min="29" max="29" width="9.125" style="64" customWidth="1"/>
    <col min="30" max="30" width="9.375" style="56" bestFit="1" customWidth="1"/>
    <col min="31" max="31" width="9.875" style="9" customWidth="1"/>
    <col min="32" max="16384" width="8.125" style="2"/>
  </cols>
  <sheetData>
    <row r="1" spans="1:31" s="1" customFormat="1" ht="34.5" customHeight="1" thickBot="1" x14ac:dyDescent="0.2">
      <c r="A1" s="6" t="s">
        <v>2</v>
      </c>
      <c r="B1" s="7" t="s">
        <v>1</v>
      </c>
      <c r="C1" s="7" t="s">
        <v>3</v>
      </c>
      <c r="D1" s="7" t="s">
        <v>4</v>
      </c>
      <c r="E1" s="38" t="s">
        <v>5</v>
      </c>
      <c r="F1" s="38" t="s">
        <v>6</v>
      </c>
      <c r="G1" s="62" t="s">
        <v>8</v>
      </c>
      <c r="H1" s="41" t="s">
        <v>0</v>
      </c>
      <c r="I1" s="38" t="s">
        <v>7</v>
      </c>
      <c r="J1" s="65" t="s">
        <v>8</v>
      </c>
      <c r="K1" s="38" t="s">
        <v>45</v>
      </c>
      <c r="L1" s="18" t="s">
        <v>46</v>
      </c>
      <c r="M1" s="41" t="s">
        <v>47</v>
      </c>
      <c r="N1" s="38" t="s">
        <v>48</v>
      </c>
      <c r="O1" s="65" t="s">
        <v>49</v>
      </c>
      <c r="P1" s="20" t="s">
        <v>51</v>
      </c>
      <c r="Q1" s="21" t="s">
        <v>50</v>
      </c>
      <c r="R1" s="49" t="s">
        <v>9</v>
      </c>
      <c r="S1" s="50" t="s">
        <v>10</v>
      </c>
      <c r="T1" s="65" t="s">
        <v>8</v>
      </c>
      <c r="U1" s="50" t="s">
        <v>39</v>
      </c>
      <c r="V1" s="50" t="s">
        <v>40</v>
      </c>
      <c r="W1" s="62" t="s">
        <v>8</v>
      </c>
      <c r="X1" s="49" t="s">
        <v>41</v>
      </c>
      <c r="Y1" s="50" t="s">
        <v>42</v>
      </c>
      <c r="Z1" s="65" t="s">
        <v>8</v>
      </c>
      <c r="AA1" s="7" t="s">
        <v>43</v>
      </c>
      <c r="AB1" s="7" t="s">
        <v>44</v>
      </c>
      <c r="AC1" s="70" t="s">
        <v>8</v>
      </c>
      <c r="AD1" s="59" t="s">
        <v>108</v>
      </c>
      <c r="AE1" s="71" t="s">
        <v>221</v>
      </c>
    </row>
    <row r="2" spans="1:31" x14ac:dyDescent="0.3">
      <c r="A2" s="11" t="str">
        <f>VLOOKUP(C2,门店类型区域预设!B:D,2,FALSE)</f>
        <v>主城</v>
      </c>
      <c r="B2" s="12" t="str">
        <f>VLOOKUP(C2,门店类型区域预设!B:D,3,FALSE)</f>
        <v>存量店</v>
      </c>
      <c r="C2" s="11" t="s">
        <v>220</v>
      </c>
      <c r="D2" s="8" t="s">
        <v>19</v>
      </c>
      <c r="E2" s="37"/>
      <c r="F2" s="37"/>
      <c r="G2" s="63" t="str">
        <f>IF(F2&lt;&gt;0,E2/F2-1,"")</f>
        <v/>
      </c>
      <c r="H2" s="42"/>
      <c r="I2" s="37"/>
      <c r="J2" s="66" t="str">
        <f>IF(I2&lt;&gt;0,H2/I2-1,"")</f>
        <v/>
      </c>
      <c r="K2" s="67"/>
      <c r="L2" s="19"/>
      <c r="M2" s="45"/>
      <c r="N2" s="46"/>
      <c r="O2" s="66" t="str">
        <f>IF(N2&lt;&gt;0,M2/N2-1,"")</f>
        <v/>
      </c>
      <c r="P2" s="15"/>
      <c r="Q2" s="17"/>
      <c r="R2" s="51" t="e">
        <f>E2/E18</f>
        <v>#DIV/0!</v>
      </c>
      <c r="S2" s="51" t="e">
        <f>F2/F18</f>
        <v>#DIV/0!</v>
      </c>
      <c r="T2" s="69" t="e">
        <f>IF(S2&lt;&gt;0,R2-S2,"")</f>
        <v>#DIV/0!</v>
      </c>
      <c r="U2" s="51" t="e">
        <f>H2/H18</f>
        <v>#DIV/0!</v>
      </c>
      <c r="V2" s="51" t="e">
        <f>I2/I18</f>
        <v>#DIV/0!</v>
      </c>
      <c r="W2" s="69" t="e">
        <f>IF(V2&lt;&gt;0,U2-V2,"")</f>
        <v>#DIV/0!</v>
      </c>
      <c r="X2" s="58" t="e">
        <f>M2/M18</f>
        <v>#DIV/0!</v>
      </c>
      <c r="Y2" s="58" t="e">
        <f>N2/N18</f>
        <v>#DIV/0!</v>
      </c>
      <c r="Z2" s="69" t="e">
        <f>IF(Y2&lt;&gt;0,X2-Y2,"")</f>
        <v>#DIV/0!</v>
      </c>
      <c r="AA2" s="11"/>
      <c r="AB2" s="11"/>
      <c r="AC2" s="66" t="str">
        <f>IF(AB2&lt;&gt;0,AA2-AB2,"")</f>
        <v/>
      </c>
      <c r="AD2" s="60"/>
      <c r="AE2" s="14" t="e">
        <f>AA2/AD2</f>
        <v>#DIV/0!</v>
      </c>
    </row>
    <row r="3" spans="1:31" x14ac:dyDescent="0.3">
      <c r="A3" s="13" t="str">
        <f>A2</f>
        <v>主城</v>
      </c>
      <c r="B3" s="13" t="str">
        <f>B2</f>
        <v>存量店</v>
      </c>
      <c r="C3" s="11" t="str">
        <f>C2</f>
        <v>重百a重百大楼</v>
      </c>
      <c r="D3" s="3" t="s">
        <v>20</v>
      </c>
      <c r="E3" s="37"/>
      <c r="F3" s="37"/>
      <c r="G3" s="63" t="str">
        <f t="shared" ref="G3:G21" si="0">IF(F3&lt;&gt;0,E3/F3-1,"")</f>
        <v/>
      </c>
      <c r="H3" s="42"/>
      <c r="I3" s="37"/>
      <c r="J3" s="66" t="str">
        <f t="shared" ref="J3:J21" si="1">IF(I3&lt;&gt;0,H3/I3-1,"")</f>
        <v/>
      </c>
      <c r="K3" s="67"/>
      <c r="L3" s="19"/>
      <c r="M3" s="45"/>
      <c r="N3" s="46"/>
      <c r="O3" s="66" t="str">
        <f t="shared" ref="O3:O17" si="2">IF(N3&lt;&gt;0,M3/N3-1,"")</f>
        <v/>
      </c>
      <c r="P3" s="15"/>
      <c r="Q3" s="17"/>
      <c r="R3" s="51" t="e">
        <f>E3/E18</f>
        <v>#DIV/0!</v>
      </c>
      <c r="S3" s="51" t="e">
        <f>F3/F18</f>
        <v>#DIV/0!</v>
      </c>
      <c r="T3" s="69" t="e">
        <f t="shared" ref="T3:T17" si="3">IF(S3&lt;&gt;0,R3-S3,"")</f>
        <v>#DIV/0!</v>
      </c>
      <c r="U3" s="51" t="e">
        <f>H3/H18</f>
        <v>#DIV/0!</v>
      </c>
      <c r="V3" s="51" t="e">
        <f>I3/I18</f>
        <v>#DIV/0!</v>
      </c>
      <c r="W3" s="69" t="e">
        <f t="shared" ref="W3:W21" si="4">IF(V3&lt;&gt;0,U3-V3,"")</f>
        <v>#DIV/0!</v>
      </c>
      <c r="X3" s="58" t="e">
        <f>M3/M18</f>
        <v>#DIV/0!</v>
      </c>
      <c r="Y3" s="58" t="e">
        <f>N3/N18</f>
        <v>#DIV/0!</v>
      </c>
      <c r="Z3" s="69" t="e">
        <f t="shared" ref="Z3:Z21" si="5">IF(Y3&lt;&gt;0,X3-Y3,"")</f>
        <v>#DIV/0!</v>
      </c>
      <c r="AA3" s="11"/>
      <c r="AB3" s="11"/>
      <c r="AC3" s="66" t="str">
        <f t="shared" ref="AC3:AC21" si="6">IF(AB3&lt;&gt;0,AA3-AB3,"")</f>
        <v/>
      </c>
      <c r="AD3" s="60"/>
      <c r="AE3" s="14" t="e">
        <f t="shared" ref="AE3:AE21" si="7">AA3/AD3</f>
        <v>#DIV/0!</v>
      </c>
    </row>
    <row r="4" spans="1:31" x14ac:dyDescent="0.3">
      <c r="A4" s="13" t="str">
        <f t="shared" ref="A4:A21" si="8">A3</f>
        <v>主城</v>
      </c>
      <c r="B4" s="13" t="str">
        <f t="shared" ref="B4:B21" si="9">B3</f>
        <v>存量店</v>
      </c>
      <c r="C4" s="13" t="str">
        <f t="shared" ref="C4:C21" si="10">C3</f>
        <v>重百a重百大楼</v>
      </c>
      <c r="D4" s="3" t="s">
        <v>21</v>
      </c>
      <c r="E4" s="37"/>
      <c r="F4" s="37"/>
      <c r="G4" s="63" t="str">
        <f t="shared" si="0"/>
        <v/>
      </c>
      <c r="H4" s="42"/>
      <c r="I4" s="37"/>
      <c r="J4" s="66" t="str">
        <f t="shared" si="1"/>
        <v/>
      </c>
      <c r="K4" s="67"/>
      <c r="L4" s="19"/>
      <c r="M4" s="45"/>
      <c r="N4" s="46"/>
      <c r="O4" s="66" t="str">
        <f t="shared" si="2"/>
        <v/>
      </c>
      <c r="P4" s="15"/>
      <c r="Q4" s="17"/>
      <c r="R4" s="51" t="e">
        <f>E4/E18</f>
        <v>#DIV/0!</v>
      </c>
      <c r="S4" s="51" t="e">
        <f>F4/F18</f>
        <v>#DIV/0!</v>
      </c>
      <c r="T4" s="69" t="e">
        <f t="shared" si="3"/>
        <v>#DIV/0!</v>
      </c>
      <c r="U4" s="51" t="e">
        <f>H4/H18</f>
        <v>#DIV/0!</v>
      </c>
      <c r="V4" s="51" t="e">
        <f>I4/I18</f>
        <v>#DIV/0!</v>
      </c>
      <c r="W4" s="69" t="e">
        <f t="shared" si="4"/>
        <v>#DIV/0!</v>
      </c>
      <c r="X4" s="58" t="e">
        <f>M4/M18</f>
        <v>#DIV/0!</v>
      </c>
      <c r="Y4" s="58" t="e">
        <f>N4/N18</f>
        <v>#DIV/0!</v>
      </c>
      <c r="Z4" s="69" t="e">
        <f t="shared" si="5"/>
        <v>#DIV/0!</v>
      </c>
      <c r="AA4" s="11"/>
      <c r="AB4" s="11"/>
      <c r="AC4" s="66" t="str">
        <f t="shared" si="6"/>
        <v/>
      </c>
      <c r="AD4" s="60"/>
      <c r="AE4" s="14" t="e">
        <f t="shared" si="7"/>
        <v>#DIV/0!</v>
      </c>
    </row>
    <row r="5" spans="1:31" x14ac:dyDescent="0.3">
      <c r="A5" s="13" t="str">
        <f t="shared" si="8"/>
        <v>主城</v>
      </c>
      <c r="B5" s="13" t="str">
        <f t="shared" si="9"/>
        <v>存量店</v>
      </c>
      <c r="C5" s="13" t="str">
        <f t="shared" si="10"/>
        <v>重百a重百大楼</v>
      </c>
      <c r="D5" s="3" t="s">
        <v>22</v>
      </c>
      <c r="E5" s="37"/>
      <c r="F5" s="37"/>
      <c r="G5" s="63" t="str">
        <f t="shared" si="0"/>
        <v/>
      </c>
      <c r="H5" s="42"/>
      <c r="I5" s="37"/>
      <c r="J5" s="66" t="str">
        <f t="shared" si="1"/>
        <v/>
      </c>
      <c r="K5" s="67"/>
      <c r="L5" s="19"/>
      <c r="M5" s="45"/>
      <c r="N5" s="46"/>
      <c r="O5" s="66" t="str">
        <f t="shared" si="2"/>
        <v/>
      </c>
      <c r="P5" s="15"/>
      <c r="Q5" s="17"/>
      <c r="R5" s="51" t="e">
        <f>E5/E$18</f>
        <v>#DIV/0!</v>
      </c>
      <c r="S5" s="51" t="e">
        <f>F5/F$18</f>
        <v>#DIV/0!</v>
      </c>
      <c r="T5" s="69" t="e">
        <f t="shared" si="3"/>
        <v>#DIV/0!</v>
      </c>
      <c r="U5" s="51" t="e">
        <f>H5/H$18</f>
        <v>#DIV/0!</v>
      </c>
      <c r="V5" s="51" t="e">
        <f>I5/I$18</f>
        <v>#DIV/0!</v>
      </c>
      <c r="W5" s="69" t="e">
        <f t="shared" si="4"/>
        <v>#DIV/0!</v>
      </c>
      <c r="X5" s="58" t="e">
        <f>M5/M18</f>
        <v>#DIV/0!</v>
      </c>
      <c r="Y5" s="58" t="e">
        <f>N5/N18</f>
        <v>#DIV/0!</v>
      </c>
      <c r="Z5" s="69" t="e">
        <f t="shared" si="5"/>
        <v>#DIV/0!</v>
      </c>
      <c r="AA5" s="11"/>
      <c r="AB5" s="11"/>
      <c r="AC5" s="66" t="str">
        <f t="shared" si="6"/>
        <v/>
      </c>
      <c r="AD5" s="60"/>
      <c r="AE5" s="14" t="e">
        <f t="shared" si="7"/>
        <v>#DIV/0!</v>
      </c>
    </row>
    <row r="6" spans="1:31" x14ac:dyDescent="0.3">
      <c r="A6" s="13" t="str">
        <f t="shared" si="8"/>
        <v>主城</v>
      </c>
      <c r="B6" s="13" t="str">
        <f t="shared" si="9"/>
        <v>存量店</v>
      </c>
      <c r="C6" s="13" t="str">
        <f t="shared" si="10"/>
        <v>重百a重百大楼</v>
      </c>
      <c r="D6" s="3" t="s">
        <v>23</v>
      </c>
      <c r="E6" s="37"/>
      <c r="F6" s="37"/>
      <c r="G6" s="63" t="str">
        <f t="shared" si="0"/>
        <v/>
      </c>
      <c r="H6" s="42"/>
      <c r="I6" s="37"/>
      <c r="J6" s="66" t="str">
        <f t="shared" si="1"/>
        <v/>
      </c>
      <c r="K6" s="67"/>
      <c r="L6" s="19"/>
      <c r="M6" s="45"/>
      <c r="N6" s="46"/>
      <c r="O6" s="66" t="str">
        <f t="shared" si="2"/>
        <v/>
      </c>
      <c r="P6" s="15"/>
      <c r="Q6" s="17"/>
      <c r="R6" s="51" t="e">
        <f>E6/$E18</f>
        <v>#DIV/0!</v>
      </c>
      <c r="S6" s="51" t="e">
        <f>F6/$E18</f>
        <v>#DIV/0!</v>
      </c>
      <c r="T6" s="69" t="e">
        <f t="shared" si="3"/>
        <v>#DIV/0!</v>
      </c>
      <c r="U6" s="51" t="e">
        <f>H6/$E18</f>
        <v>#DIV/0!</v>
      </c>
      <c r="V6" s="51" t="e">
        <f>I6/$E18</f>
        <v>#DIV/0!</v>
      </c>
      <c r="W6" s="69" t="e">
        <f t="shared" si="4"/>
        <v>#DIV/0!</v>
      </c>
      <c r="X6" s="58" t="e">
        <f>M6/M18</f>
        <v>#DIV/0!</v>
      </c>
      <c r="Y6" s="58" t="e">
        <f>N6/N18</f>
        <v>#DIV/0!</v>
      </c>
      <c r="Z6" s="69" t="e">
        <f t="shared" si="5"/>
        <v>#DIV/0!</v>
      </c>
      <c r="AA6" s="11"/>
      <c r="AB6" s="11"/>
      <c r="AC6" s="66" t="str">
        <f t="shared" si="6"/>
        <v/>
      </c>
      <c r="AD6" s="60"/>
      <c r="AE6" s="14" t="e">
        <f t="shared" si="7"/>
        <v>#DIV/0!</v>
      </c>
    </row>
    <row r="7" spans="1:31" x14ac:dyDescent="0.3">
      <c r="A7" s="13" t="str">
        <f t="shared" si="8"/>
        <v>主城</v>
      </c>
      <c r="B7" s="13" t="str">
        <f t="shared" si="9"/>
        <v>存量店</v>
      </c>
      <c r="C7" s="13" t="str">
        <f t="shared" si="10"/>
        <v>重百a重百大楼</v>
      </c>
      <c r="D7" s="3" t="s">
        <v>24</v>
      </c>
      <c r="E7" s="37"/>
      <c r="F7" s="37"/>
      <c r="G7" s="63" t="str">
        <f t="shared" si="0"/>
        <v/>
      </c>
      <c r="H7" s="42"/>
      <c r="I7" s="37"/>
      <c r="J7" s="66" t="str">
        <f t="shared" si="1"/>
        <v/>
      </c>
      <c r="K7" s="67"/>
      <c r="L7" s="19"/>
      <c r="M7" s="45"/>
      <c r="N7" s="46"/>
      <c r="O7" s="66" t="str">
        <f t="shared" si="2"/>
        <v/>
      </c>
      <c r="P7" s="15"/>
      <c r="Q7" s="17"/>
      <c r="R7" s="51" t="e">
        <f>E7/E18</f>
        <v>#DIV/0!</v>
      </c>
      <c r="S7" s="51" t="e">
        <f>F7/F18</f>
        <v>#DIV/0!</v>
      </c>
      <c r="T7" s="69" t="e">
        <f t="shared" si="3"/>
        <v>#DIV/0!</v>
      </c>
      <c r="U7" s="51" t="e">
        <f>H7/H18</f>
        <v>#DIV/0!</v>
      </c>
      <c r="V7" s="51" t="e">
        <f>I7/I18</f>
        <v>#DIV/0!</v>
      </c>
      <c r="W7" s="69" t="e">
        <f t="shared" si="4"/>
        <v>#DIV/0!</v>
      </c>
      <c r="X7" s="58" t="e">
        <f>M7/M18</f>
        <v>#DIV/0!</v>
      </c>
      <c r="Y7" s="58" t="e">
        <f>N7/N18</f>
        <v>#DIV/0!</v>
      </c>
      <c r="Z7" s="69" t="e">
        <f t="shared" si="5"/>
        <v>#DIV/0!</v>
      </c>
      <c r="AA7" s="11"/>
      <c r="AB7" s="11"/>
      <c r="AC7" s="66" t="str">
        <f t="shared" si="6"/>
        <v/>
      </c>
      <c r="AD7" s="60"/>
      <c r="AE7" s="14" t="e">
        <f t="shared" si="7"/>
        <v>#DIV/0!</v>
      </c>
    </row>
    <row r="8" spans="1:31" x14ac:dyDescent="0.3">
      <c r="A8" s="13" t="str">
        <f t="shared" si="8"/>
        <v>主城</v>
      </c>
      <c r="B8" s="13" t="str">
        <f t="shared" si="9"/>
        <v>存量店</v>
      </c>
      <c r="C8" s="13" t="str">
        <f t="shared" si="10"/>
        <v>重百a重百大楼</v>
      </c>
      <c r="D8" s="3" t="s">
        <v>25</v>
      </c>
      <c r="E8" s="37"/>
      <c r="F8" s="37"/>
      <c r="G8" s="63" t="str">
        <f t="shared" si="0"/>
        <v/>
      </c>
      <c r="H8" s="42"/>
      <c r="I8" s="37"/>
      <c r="J8" s="66" t="str">
        <f t="shared" si="1"/>
        <v/>
      </c>
      <c r="K8" s="67"/>
      <c r="L8" s="19"/>
      <c r="M8" s="45"/>
      <c r="N8" s="46"/>
      <c r="O8" s="66" t="str">
        <f t="shared" si="2"/>
        <v/>
      </c>
      <c r="P8" s="15"/>
      <c r="Q8" s="17"/>
      <c r="R8" s="51" t="e">
        <f>E8/E18</f>
        <v>#DIV/0!</v>
      </c>
      <c r="S8" s="51" t="e">
        <f>F8/F18</f>
        <v>#DIV/0!</v>
      </c>
      <c r="T8" s="69" t="e">
        <f t="shared" si="3"/>
        <v>#DIV/0!</v>
      </c>
      <c r="U8" s="51" t="e">
        <f>H8/H18</f>
        <v>#DIV/0!</v>
      </c>
      <c r="V8" s="51" t="e">
        <f>I8/I18</f>
        <v>#DIV/0!</v>
      </c>
      <c r="W8" s="69" t="e">
        <f t="shared" si="4"/>
        <v>#DIV/0!</v>
      </c>
      <c r="X8" s="58" t="e">
        <f>M8/M18</f>
        <v>#DIV/0!</v>
      </c>
      <c r="Y8" s="58" t="e">
        <f>N8/N18</f>
        <v>#DIV/0!</v>
      </c>
      <c r="Z8" s="69" t="e">
        <f t="shared" si="5"/>
        <v>#DIV/0!</v>
      </c>
      <c r="AA8" s="11"/>
      <c r="AB8" s="11"/>
      <c r="AC8" s="66" t="str">
        <f t="shared" si="6"/>
        <v/>
      </c>
      <c r="AD8" s="60"/>
      <c r="AE8" s="14" t="e">
        <f t="shared" si="7"/>
        <v>#DIV/0!</v>
      </c>
    </row>
    <row r="9" spans="1:31" x14ac:dyDescent="0.3">
      <c r="A9" s="13" t="str">
        <f t="shared" si="8"/>
        <v>主城</v>
      </c>
      <c r="B9" s="13" t="str">
        <f t="shared" si="9"/>
        <v>存量店</v>
      </c>
      <c r="C9" s="13" t="str">
        <f t="shared" si="10"/>
        <v>重百a重百大楼</v>
      </c>
      <c r="D9" s="3" t="s">
        <v>26</v>
      </c>
      <c r="E9" s="37"/>
      <c r="F9" s="37"/>
      <c r="G9" s="63" t="str">
        <f t="shared" si="0"/>
        <v/>
      </c>
      <c r="H9" s="42"/>
      <c r="I9" s="37"/>
      <c r="J9" s="66" t="str">
        <f t="shared" si="1"/>
        <v/>
      </c>
      <c r="K9" s="67"/>
      <c r="L9" s="19"/>
      <c r="M9" s="45"/>
      <c r="N9" s="46"/>
      <c r="O9" s="66" t="str">
        <f t="shared" si="2"/>
        <v/>
      </c>
      <c r="P9" s="15"/>
      <c r="Q9" s="17"/>
      <c r="R9" s="51" t="e">
        <f>E9/E18</f>
        <v>#DIV/0!</v>
      </c>
      <c r="S9" s="51" t="e">
        <f>F9/F18</f>
        <v>#DIV/0!</v>
      </c>
      <c r="T9" s="69" t="e">
        <f t="shared" si="3"/>
        <v>#DIV/0!</v>
      </c>
      <c r="U9" s="51" t="e">
        <f>H9/H18</f>
        <v>#DIV/0!</v>
      </c>
      <c r="V9" s="51" t="e">
        <f>I9/I18</f>
        <v>#DIV/0!</v>
      </c>
      <c r="W9" s="69" t="e">
        <f t="shared" si="4"/>
        <v>#DIV/0!</v>
      </c>
      <c r="X9" s="58" t="e">
        <f>M9/M18</f>
        <v>#DIV/0!</v>
      </c>
      <c r="Y9" s="58" t="e">
        <f>N9/N18</f>
        <v>#DIV/0!</v>
      </c>
      <c r="Z9" s="69" t="e">
        <f t="shared" si="5"/>
        <v>#DIV/0!</v>
      </c>
      <c r="AA9" s="11"/>
      <c r="AB9" s="11"/>
      <c r="AC9" s="66" t="str">
        <f t="shared" si="6"/>
        <v/>
      </c>
      <c r="AD9" s="60"/>
      <c r="AE9" s="14" t="e">
        <f t="shared" si="7"/>
        <v>#DIV/0!</v>
      </c>
    </row>
    <row r="10" spans="1:31" x14ac:dyDescent="0.3">
      <c r="A10" s="13" t="str">
        <f t="shared" si="8"/>
        <v>主城</v>
      </c>
      <c r="B10" s="13" t="str">
        <f t="shared" si="9"/>
        <v>存量店</v>
      </c>
      <c r="C10" s="13" t="str">
        <f t="shared" si="10"/>
        <v>重百a重百大楼</v>
      </c>
      <c r="D10" s="3" t="s">
        <v>27</v>
      </c>
      <c r="E10" s="37"/>
      <c r="F10" s="37"/>
      <c r="G10" s="63" t="str">
        <f t="shared" si="0"/>
        <v/>
      </c>
      <c r="H10" s="42"/>
      <c r="I10" s="37"/>
      <c r="J10" s="66" t="str">
        <f t="shared" si="1"/>
        <v/>
      </c>
      <c r="K10" s="67"/>
      <c r="L10" s="19"/>
      <c r="M10" s="45"/>
      <c r="N10" s="46"/>
      <c r="O10" s="66" t="str">
        <f t="shared" si="2"/>
        <v/>
      </c>
      <c r="P10" s="15"/>
      <c r="Q10" s="17"/>
      <c r="R10" s="51" t="e">
        <f>E10/E18</f>
        <v>#DIV/0!</v>
      </c>
      <c r="S10" s="51" t="e">
        <f>F10/F18</f>
        <v>#DIV/0!</v>
      </c>
      <c r="T10" s="69" t="e">
        <f t="shared" si="3"/>
        <v>#DIV/0!</v>
      </c>
      <c r="U10" s="51" t="e">
        <f>H10/H18</f>
        <v>#DIV/0!</v>
      </c>
      <c r="V10" s="51" t="e">
        <f>I10/I18</f>
        <v>#DIV/0!</v>
      </c>
      <c r="W10" s="69" t="e">
        <f t="shared" si="4"/>
        <v>#DIV/0!</v>
      </c>
      <c r="X10" s="58" t="e">
        <f>M10/M18</f>
        <v>#DIV/0!</v>
      </c>
      <c r="Y10" s="58" t="e">
        <f>N10/N18</f>
        <v>#DIV/0!</v>
      </c>
      <c r="Z10" s="69" t="e">
        <f t="shared" si="5"/>
        <v>#DIV/0!</v>
      </c>
      <c r="AA10" s="11"/>
      <c r="AB10" s="11"/>
      <c r="AC10" s="66" t="str">
        <f t="shared" si="6"/>
        <v/>
      </c>
      <c r="AD10" s="60"/>
      <c r="AE10" s="14" t="e">
        <f t="shared" si="7"/>
        <v>#DIV/0!</v>
      </c>
    </row>
    <row r="11" spans="1:31" x14ac:dyDescent="0.3">
      <c r="A11" s="13" t="str">
        <f t="shared" si="8"/>
        <v>主城</v>
      </c>
      <c r="B11" s="13" t="str">
        <f t="shared" si="9"/>
        <v>存量店</v>
      </c>
      <c r="C11" s="13" t="str">
        <f t="shared" si="10"/>
        <v>重百a重百大楼</v>
      </c>
      <c r="D11" s="3" t="s">
        <v>28</v>
      </c>
      <c r="E11" s="37"/>
      <c r="F11" s="37"/>
      <c r="G11" s="63" t="str">
        <f t="shared" si="0"/>
        <v/>
      </c>
      <c r="H11" s="42"/>
      <c r="I11" s="37"/>
      <c r="J11" s="66" t="str">
        <f t="shared" si="1"/>
        <v/>
      </c>
      <c r="K11" s="67"/>
      <c r="L11" s="19"/>
      <c r="M11" s="45"/>
      <c r="N11" s="46"/>
      <c r="O11" s="66" t="str">
        <f t="shared" si="2"/>
        <v/>
      </c>
      <c r="P11" s="15"/>
      <c r="Q11" s="17"/>
      <c r="R11" s="51" t="e">
        <f>E11/E18</f>
        <v>#DIV/0!</v>
      </c>
      <c r="S11" s="51" t="e">
        <f>F11/F18</f>
        <v>#DIV/0!</v>
      </c>
      <c r="T11" s="69" t="e">
        <f t="shared" si="3"/>
        <v>#DIV/0!</v>
      </c>
      <c r="U11" s="51" t="e">
        <f>H11/H18</f>
        <v>#DIV/0!</v>
      </c>
      <c r="V11" s="51" t="e">
        <f>I11/I18</f>
        <v>#DIV/0!</v>
      </c>
      <c r="W11" s="69" t="e">
        <f t="shared" si="4"/>
        <v>#DIV/0!</v>
      </c>
      <c r="X11" s="58" t="e">
        <f>M11/M18</f>
        <v>#DIV/0!</v>
      </c>
      <c r="Y11" s="58" t="e">
        <f>N11/N18</f>
        <v>#DIV/0!</v>
      </c>
      <c r="Z11" s="69" t="e">
        <f t="shared" si="5"/>
        <v>#DIV/0!</v>
      </c>
      <c r="AA11" s="11"/>
      <c r="AB11" s="11"/>
      <c r="AC11" s="66" t="str">
        <f t="shared" si="6"/>
        <v/>
      </c>
      <c r="AD11" s="60"/>
      <c r="AE11" s="14" t="e">
        <f t="shared" si="7"/>
        <v>#DIV/0!</v>
      </c>
    </row>
    <row r="12" spans="1:31" x14ac:dyDescent="0.3">
      <c r="A12" s="13" t="str">
        <f t="shared" si="8"/>
        <v>主城</v>
      </c>
      <c r="B12" s="13" t="str">
        <f t="shared" si="9"/>
        <v>存量店</v>
      </c>
      <c r="C12" s="13" t="str">
        <f t="shared" si="10"/>
        <v>重百a重百大楼</v>
      </c>
      <c r="D12" s="3" t="s">
        <v>29</v>
      </c>
      <c r="E12" s="37"/>
      <c r="F12" s="37"/>
      <c r="G12" s="63" t="str">
        <f t="shared" si="0"/>
        <v/>
      </c>
      <c r="H12" s="42"/>
      <c r="I12" s="37"/>
      <c r="J12" s="66" t="str">
        <f t="shared" si="1"/>
        <v/>
      </c>
      <c r="K12" s="67"/>
      <c r="L12" s="19"/>
      <c r="M12" s="45"/>
      <c r="N12" s="46"/>
      <c r="O12" s="66" t="str">
        <f t="shared" si="2"/>
        <v/>
      </c>
      <c r="P12" s="15"/>
      <c r="Q12" s="17"/>
      <c r="R12" s="51" t="e">
        <f>E12/E18</f>
        <v>#DIV/0!</v>
      </c>
      <c r="S12" s="51" t="e">
        <f>F12/F18</f>
        <v>#DIV/0!</v>
      </c>
      <c r="T12" s="69" t="e">
        <f t="shared" si="3"/>
        <v>#DIV/0!</v>
      </c>
      <c r="U12" s="51" t="e">
        <f>H12/H18</f>
        <v>#DIV/0!</v>
      </c>
      <c r="V12" s="51" t="e">
        <f>I12/I18</f>
        <v>#DIV/0!</v>
      </c>
      <c r="W12" s="69" t="e">
        <f t="shared" si="4"/>
        <v>#DIV/0!</v>
      </c>
      <c r="X12" s="58" t="e">
        <f>M12/M18</f>
        <v>#DIV/0!</v>
      </c>
      <c r="Y12" s="58" t="e">
        <f>N12/N18</f>
        <v>#DIV/0!</v>
      </c>
      <c r="Z12" s="69" t="e">
        <f t="shared" si="5"/>
        <v>#DIV/0!</v>
      </c>
      <c r="AA12" s="11"/>
      <c r="AB12" s="11"/>
      <c r="AC12" s="66" t="str">
        <f t="shared" si="6"/>
        <v/>
      </c>
      <c r="AD12" s="60"/>
      <c r="AE12" s="14" t="e">
        <f t="shared" si="7"/>
        <v>#DIV/0!</v>
      </c>
    </row>
    <row r="13" spans="1:31" x14ac:dyDescent="0.3">
      <c r="A13" s="13" t="str">
        <f t="shared" si="8"/>
        <v>主城</v>
      </c>
      <c r="B13" s="13" t="str">
        <f t="shared" si="9"/>
        <v>存量店</v>
      </c>
      <c r="C13" s="13" t="str">
        <f t="shared" si="10"/>
        <v>重百a重百大楼</v>
      </c>
      <c r="D13" s="3" t="s">
        <v>30</v>
      </c>
      <c r="E13" s="37"/>
      <c r="F13" s="37"/>
      <c r="G13" s="63" t="str">
        <f t="shared" si="0"/>
        <v/>
      </c>
      <c r="H13" s="42"/>
      <c r="I13" s="37"/>
      <c r="J13" s="66" t="str">
        <f t="shared" si="1"/>
        <v/>
      </c>
      <c r="K13" s="67"/>
      <c r="L13" s="19"/>
      <c r="M13" s="45"/>
      <c r="N13" s="46"/>
      <c r="O13" s="66" t="str">
        <f t="shared" si="2"/>
        <v/>
      </c>
      <c r="P13" s="15"/>
      <c r="Q13" s="17"/>
      <c r="R13" s="51" t="e">
        <f>E13/E18</f>
        <v>#DIV/0!</v>
      </c>
      <c r="S13" s="51" t="e">
        <f>F13/F18</f>
        <v>#DIV/0!</v>
      </c>
      <c r="T13" s="69" t="e">
        <f t="shared" si="3"/>
        <v>#DIV/0!</v>
      </c>
      <c r="U13" s="51" t="e">
        <f>H13/H18</f>
        <v>#DIV/0!</v>
      </c>
      <c r="V13" s="51" t="e">
        <f>I13/I18</f>
        <v>#DIV/0!</v>
      </c>
      <c r="W13" s="69" t="e">
        <f t="shared" si="4"/>
        <v>#DIV/0!</v>
      </c>
      <c r="X13" s="58" t="e">
        <f>M13/M18</f>
        <v>#DIV/0!</v>
      </c>
      <c r="Y13" s="58" t="e">
        <f>N13/N18</f>
        <v>#DIV/0!</v>
      </c>
      <c r="Z13" s="69" t="e">
        <f t="shared" si="5"/>
        <v>#DIV/0!</v>
      </c>
      <c r="AA13" s="11"/>
      <c r="AB13" s="11"/>
      <c r="AC13" s="66" t="str">
        <f t="shared" si="6"/>
        <v/>
      </c>
      <c r="AD13" s="60"/>
      <c r="AE13" s="14" t="e">
        <f t="shared" si="7"/>
        <v>#DIV/0!</v>
      </c>
    </row>
    <row r="14" spans="1:31" x14ac:dyDescent="0.3">
      <c r="A14" s="13" t="str">
        <f t="shared" si="8"/>
        <v>主城</v>
      </c>
      <c r="B14" s="13" t="str">
        <f t="shared" si="9"/>
        <v>存量店</v>
      </c>
      <c r="C14" s="13" t="str">
        <f t="shared" si="10"/>
        <v>重百a重百大楼</v>
      </c>
      <c r="D14" s="3" t="s">
        <v>31</v>
      </c>
      <c r="E14" s="37"/>
      <c r="F14" s="37"/>
      <c r="G14" s="63" t="str">
        <f t="shared" si="0"/>
        <v/>
      </c>
      <c r="H14" s="42"/>
      <c r="I14" s="37"/>
      <c r="J14" s="66" t="str">
        <f t="shared" si="1"/>
        <v/>
      </c>
      <c r="K14" s="67"/>
      <c r="L14" s="19"/>
      <c r="M14" s="45"/>
      <c r="N14" s="46"/>
      <c r="O14" s="66" t="str">
        <f t="shared" si="2"/>
        <v/>
      </c>
      <c r="P14" s="15"/>
      <c r="Q14" s="17"/>
      <c r="R14" s="51" t="e">
        <f>E14/E18</f>
        <v>#DIV/0!</v>
      </c>
      <c r="S14" s="51" t="e">
        <f>F14/F18</f>
        <v>#DIV/0!</v>
      </c>
      <c r="T14" s="69" t="e">
        <f t="shared" si="3"/>
        <v>#DIV/0!</v>
      </c>
      <c r="U14" s="51" t="e">
        <f>H14/H18</f>
        <v>#DIV/0!</v>
      </c>
      <c r="V14" s="51" t="e">
        <f>I14/I18</f>
        <v>#DIV/0!</v>
      </c>
      <c r="W14" s="69" t="e">
        <f t="shared" si="4"/>
        <v>#DIV/0!</v>
      </c>
      <c r="X14" s="58" t="e">
        <f>M14/M18</f>
        <v>#DIV/0!</v>
      </c>
      <c r="Y14" s="58" t="e">
        <f>N14/N18</f>
        <v>#DIV/0!</v>
      </c>
      <c r="Z14" s="69" t="e">
        <f t="shared" si="5"/>
        <v>#DIV/0!</v>
      </c>
      <c r="AA14" s="11"/>
      <c r="AB14" s="11"/>
      <c r="AC14" s="66" t="str">
        <f t="shared" si="6"/>
        <v/>
      </c>
      <c r="AD14" s="60"/>
      <c r="AE14" s="14" t="e">
        <f t="shared" si="7"/>
        <v>#DIV/0!</v>
      </c>
    </row>
    <row r="15" spans="1:31" x14ac:dyDescent="0.3">
      <c r="A15" s="13" t="str">
        <f t="shared" si="8"/>
        <v>主城</v>
      </c>
      <c r="B15" s="13" t="str">
        <f t="shared" si="9"/>
        <v>存量店</v>
      </c>
      <c r="C15" s="13" t="str">
        <f t="shared" si="10"/>
        <v>重百a重百大楼</v>
      </c>
      <c r="D15" s="3" t="s">
        <v>32</v>
      </c>
      <c r="E15" s="37"/>
      <c r="F15" s="37"/>
      <c r="G15" s="63" t="str">
        <f t="shared" si="0"/>
        <v/>
      </c>
      <c r="H15" s="42"/>
      <c r="I15" s="37"/>
      <c r="J15" s="66" t="str">
        <f t="shared" si="1"/>
        <v/>
      </c>
      <c r="K15" s="67"/>
      <c r="L15" s="19"/>
      <c r="M15" s="45"/>
      <c r="N15" s="46"/>
      <c r="O15" s="66" t="str">
        <f t="shared" si="2"/>
        <v/>
      </c>
      <c r="P15" s="15"/>
      <c r="Q15" s="17"/>
      <c r="R15" s="51" t="e">
        <f>E15/E18</f>
        <v>#DIV/0!</v>
      </c>
      <c r="S15" s="51" t="e">
        <f>F15/F18</f>
        <v>#DIV/0!</v>
      </c>
      <c r="T15" s="69" t="e">
        <f t="shared" si="3"/>
        <v>#DIV/0!</v>
      </c>
      <c r="U15" s="51" t="e">
        <f>H15/H18</f>
        <v>#DIV/0!</v>
      </c>
      <c r="V15" s="51" t="e">
        <f>I15/I18</f>
        <v>#DIV/0!</v>
      </c>
      <c r="W15" s="69" t="e">
        <f t="shared" si="4"/>
        <v>#DIV/0!</v>
      </c>
      <c r="X15" s="58" t="e">
        <f>M15/M18</f>
        <v>#DIV/0!</v>
      </c>
      <c r="Y15" s="58" t="e">
        <f>N15/N18</f>
        <v>#DIV/0!</v>
      </c>
      <c r="Z15" s="69" t="e">
        <f t="shared" si="5"/>
        <v>#DIV/0!</v>
      </c>
      <c r="AA15" s="11"/>
      <c r="AB15" s="11"/>
      <c r="AC15" s="66" t="str">
        <f t="shared" si="6"/>
        <v/>
      </c>
      <c r="AD15" s="60"/>
      <c r="AE15" s="14" t="e">
        <f t="shared" si="7"/>
        <v>#DIV/0!</v>
      </c>
    </row>
    <row r="16" spans="1:31" x14ac:dyDescent="0.3">
      <c r="A16" s="13" t="str">
        <f t="shared" si="8"/>
        <v>主城</v>
      </c>
      <c r="B16" s="13" t="str">
        <f t="shared" si="9"/>
        <v>存量店</v>
      </c>
      <c r="C16" s="13" t="str">
        <f t="shared" si="10"/>
        <v>重百a重百大楼</v>
      </c>
      <c r="D16" s="3" t="s">
        <v>33</v>
      </c>
      <c r="E16" s="37"/>
      <c r="F16" s="37"/>
      <c r="G16" s="63" t="str">
        <f t="shared" si="0"/>
        <v/>
      </c>
      <c r="H16" s="42"/>
      <c r="I16" s="37"/>
      <c r="J16" s="66" t="str">
        <f t="shared" si="1"/>
        <v/>
      </c>
      <c r="K16" s="67"/>
      <c r="L16" s="19"/>
      <c r="M16" s="45"/>
      <c r="N16" s="46"/>
      <c r="O16" s="66" t="str">
        <f t="shared" si="2"/>
        <v/>
      </c>
      <c r="P16" s="15"/>
      <c r="Q16" s="17"/>
      <c r="R16" s="51" t="e">
        <f>E16/E18</f>
        <v>#DIV/0!</v>
      </c>
      <c r="S16" s="51" t="e">
        <f>F16/F18</f>
        <v>#DIV/0!</v>
      </c>
      <c r="T16" s="69" t="e">
        <f t="shared" si="3"/>
        <v>#DIV/0!</v>
      </c>
      <c r="U16" s="51" t="e">
        <f>H16/H18</f>
        <v>#DIV/0!</v>
      </c>
      <c r="V16" s="51" t="e">
        <f>I16/I18</f>
        <v>#DIV/0!</v>
      </c>
      <c r="W16" s="69" t="e">
        <f t="shared" si="4"/>
        <v>#DIV/0!</v>
      </c>
      <c r="X16" s="58" t="e">
        <f>M16/M18</f>
        <v>#DIV/0!</v>
      </c>
      <c r="Y16" s="58" t="e">
        <f>N16/N18</f>
        <v>#DIV/0!</v>
      </c>
      <c r="Z16" s="69" t="e">
        <f t="shared" si="5"/>
        <v>#DIV/0!</v>
      </c>
      <c r="AA16" s="11"/>
      <c r="AB16" s="11"/>
      <c r="AC16" s="66" t="str">
        <f t="shared" si="6"/>
        <v/>
      </c>
      <c r="AD16" s="60"/>
      <c r="AE16" s="14" t="e">
        <f t="shared" si="7"/>
        <v>#DIV/0!</v>
      </c>
    </row>
    <row r="17" spans="1:31" x14ac:dyDescent="0.3">
      <c r="A17" s="13" t="str">
        <f t="shared" si="8"/>
        <v>主城</v>
      </c>
      <c r="B17" s="13" t="str">
        <f t="shared" si="9"/>
        <v>存量店</v>
      </c>
      <c r="C17" s="13" t="str">
        <f t="shared" si="10"/>
        <v>重百a重百大楼</v>
      </c>
      <c r="D17" s="3" t="s">
        <v>34</v>
      </c>
      <c r="E17" s="37"/>
      <c r="F17" s="37"/>
      <c r="G17" s="63" t="str">
        <f t="shared" si="0"/>
        <v/>
      </c>
      <c r="H17" s="42"/>
      <c r="I17" s="37"/>
      <c r="J17" s="66" t="str">
        <f t="shared" si="1"/>
        <v/>
      </c>
      <c r="K17" s="67"/>
      <c r="L17" s="19"/>
      <c r="M17" s="45"/>
      <c r="N17" s="46"/>
      <c r="O17" s="66" t="str">
        <f t="shared" si="2"/>
        <v/>
      </c>
      <c r="P17" s="15"/>
      <c r="Q17" s="17"/>
      <c r="R17" s="51" t="e">
        <f>E17/E18</f>
        <v>#DIV/0!</v>
      </c>
      <c r="S17" s="51" t="e">
        <f>F17/F18</f>
        <v>#DIV/0!</v>
      </c>
      <c r="T17" s="69" t="e">
        <f t="shared" si="3"/>
        <v>#DIV/0!</v>
      </c>
      <c r="U17" s="51" t="e">
        <f>H17/H18</f>
        <v>#DIV/0!</v>
      </c>
      <c r="V17" s="51" t="e">
        <f>I17/I18</f>
        <v>#DIV/0!</v>
      </c>
      <c r="W17" s="69" t="e">
        <f t="shared" si="4"/>
        <v>#DIV/0!</v>
      </c>
      <c r="X17" s="58" t="e">
        <f>M17/M18</f>
        <v>#DIV/0!</v>
      </c>
      <c r="Y17" s="58" t="e">
        <f>N17/N18</f>
        <v>#DIV/0!</v>
      </c>
      <c r="Z17" s="69" t="e">
        <f t="shared" si="5"/>
        <v>#DIV/0!</v>
      </c>
      <c r="AA17" s="11"/>
      <c r="AB17" s="11"/>
      <c r="AC17" s="66" t="str">
        <f t="shared" si="6"/>
        <v/>
      </c>
      <c r="AD17" s="60"/>
      <c r="AE17" s="14" t="e">
        <f t="shared" si="7"/>
        <v>#DIV/0!</v>
      </c>
    </row>
    <row r="18" spans="1:31" x14ac:dyDescent="0.3">
      <c r="A18" s="13" t="str">
        <f t="shared" si="8"/>
        <v>主城</v>
      </c>
      <c r="B18" s="13" t="str">
        <f t="shared" si="9"/>
        <v>存量店</v>
      </c>
      <c r="C18" s="13" t="str">
        <f t="shared" si="10"/>
        <v>重百a重百大楼</v>
      </c>
      <c r="D18" s="4" t="s">
        <v>35</v>
      </c>
      <c r="E18" s="39">
        <f>SUM(E2:E17)</f>
        <v>0</v>
      </c>
      <c r="F18" s="39">
        <f>SUM(F2:F17)</f>
        <v>0</v>
      </c>
      <c r="G18" s="63" t="str">
        <f t="shared" si="0"/>
        <v/>
      </c>
      <c r="H18" s="43">
        <f>SUM(H2:H17)</f>
        <v>0</v>
      </c>
      <c r="I18" s="39">
        <f>SUM(I2:I17)</f>
        <v>0</v>
      </c>
      <c r="J18" s="66" t="str">
        <f t="shared" si="1"/>
        <v/>
      </c>
      <c r="K18" s="68"/>
      <c r="L18" s="17" t="e">
        <f>H18/K18</f>
        <v>#DIV/0!</v>
      </c>
      <c r="M18" s="43">
        <f>SUM(M2:M17)</f>
        <v>0</v>
      </c>
      <c r="N18" s="39">
        <f>SUM(N2:N17)</f>
        <v>0</v>
      </c>
      <c r="O18" s="66" t="str">
        <f>IF(N18&lt;&gt;0,M18/N18-1,"")</f>
        <v/>
      </c>
      <c r="P18" s="23">
        <v>63696</v>
      </c>
      <c r="Q18" s="17">
        <f>M18/P18</f>
        <v>0</v>
      </c>
      <c r="R18" s="52"/>
      <c r="S18" s="53"/>
      <c r="T18" s="66" t="str">
        <f t="shared" ref="T18:T21" si="11">IF(S18&lt;&gt;0,R18-S18,"")</f>
        <v/>
      </c>
      <c r="U18" s="57"/>
      <c r="V18" s="57"/>
      <c r="W18" s="66" t="str">
        <f t="shared" si="4"/>
        <v/>
      </c>
      <c r="X18" s="57"/>
      <c r="Y18" s="57"/>
      <c r="Z18" s="66" t="str">
        <f t="shared" si="5"/>
        <v/>
      </c>
      <c r="AA18" s="22"/>
      <c r="AB18" s="22"/>
      <c r="AC18" s="66" t="str">
        <f t="shared" si="6"/>
        <v/>
      </c>
      <c r="AD18" s="61"/>
      <c r="AE18" s="14" t="e">
        <f t="shared" si="7"/>
        <v>#DIV/0!</v>
      </c>
    </row>
    <row r="19" spans="1:31" x14ac:dyDescent="0.3">
      <c r="A19" s="13" t="str">
        <f t="shared" si="8"/>
        <v>主城</v>
      </c>
      <c r="B19" s="13" t="str">
        <f t="shared" si="9"/>
        <v>存量店</v>
      </c>
      <c r="C19" s="13" t="str">
        <f t="shared" si="10"/>
        <v>重百a重百大楼</v>
      </c>
      <c r="D19" s="4" t="s">
        <v>36</v>
      </c>
      <c r="E19" s="37"/>
      <c r="F19" s="37"/>
      <c r="G19" s="63" t="str">
        <f t="shared" si="0"/>
        <v/>
      </c>
      <c r="H19" s="44"/>
      <c r="I19" s="37"/>
      <c r="J19" s="66" t="str">
        <f t="shared" si="1"/>
        <v/>
      </c>
      <c r="K19" s="68"/>
      <c r="L19" s="17" t="e">
        <f t="shared" ref="L19:L21" si="12">H19/K19</f>
        <v>#DIV/0!</v>
      </c>
      <c r="M19" s="45"/>
      <c r="N19" s="46"/>
      <c r="O19" s="66"/>
      <c r="P19" s="23"/>
      <c r="Q19" s="17" t="e">
        <f t="shared" ref="Q19:Q21" si="13">M19/P19</f>
        <v>#DIV/0!</v>
      </c>
      <c r="R19" s="54"/>
      <c r="S19" s="55"/>
      <c r="T19" s="66" t="str">
        <f t="shared" si="11"/>
        <v/>
      </c>
      <c r="U19" s="55"/>
      <c r="V19" s="55"/>
      <c r="W19" s="66" t="str">
        <f t="shared" si="4"/>
        <v/>
      </c>
      <c r="X19" s="54"/>
      <c r="Y19" s="55"/>
      <c r="Z19" s="66" t="str">
        <f t="shared" si="5"/>
        <v/>
      </c>
      <c r="AA19" s="13"/>
      <c r="AB19" s="13"/>
      <c r="AC19" s="66" t="str">
        <f t="shared" si="6"/>
        <v/>
      </c>
      <c r="AD19" s="60"/>
      <c r="AE19" s="14" t="e">
        <f t="shared" si="7"/>
        <v>#DIV/0!</v>
      </c>
    </row>
    <row r="20" spans="1:31" x14ac:dyDescent="0.3">
      <c r="A20" s="13" t="str">
        <f t="shared" si="8"/>
        <v>主城</v>
      </c>
      <c r="B20" s="13" t="str">
        <f t="shared" si="9"/>
        <v>存量店</v>
      </c>
      <c r="C20" s="13" t="str">
        <f t="shared" si="10"/>
        <v>重百a重百大楼</v>
      </c>
      <c r="D20" s="4" t="s">
        <v>37</v>
      </c>
      <c r="E20" s="37"/>
      <c r="F20" s="37"/>
      <c r="G20" s="63" t="str">
        <f t="shared" si="0"/>
        <v/>
      </c>
      <c r="H20" s="44"/>
      <c r="I20" s="37"/>
      <c r="J20" s="66" t="str">
        <f t="shared" si="1"/>
        <v/>
      </c>
      <c r="K20" s="68"/>
      <c r="L20" s="17" t="e">
        <f t="shared" si="12"/>
        <v>#DIV/0!</v>
      </c>
      <c r="M20" s="45"/>
      <c r="N20" s="46"/>
      <c r="O20" s="66"/>
      <c r="P20" s="23"/>
      <c r="Q20" s="17" t="e">
        <f t="shared" si="13"/>
        <v>#DIV/0!</v>
      </c>
      <c r="R20" s="54"/>
      <c r="S20" s="55"/>
      <c r="T20" s="66" t="str">
        <f t="shared" si="11"/>
        <v/>
      </c>
      <c r="U20" s="55"/>
      <c r="V20" s="55"/>
      <c r="W20" s="66" t="str">
        <f t="shared" si="4"/>
        <v/>
      </c>
      <c r="X20" s="54"/>
      <c r="Y20" s="55"/>
      <c r="Z20" s="66" t="str">
        <f t="shared" si="5"/>
        <v/>
      </c>
      <c r="AA20" s="13"/>
      <c r="AB20" s="13"/>
      <c r="AC20" s="66" t="str">
        <f t="shared" si="6"/>
        <v/>
      </c>
      <c r="AD20" s="60"/>
      <c r="AE20" s="14" t="e">
        <f t="shared" si="7"/>
        <v>#DIV/0!</v>
      </c>
    </row>
    <row r="21" spans="1:31" x14ac:dyDescent="0.3">
      <c r="A21" s="13" t="str">
        <f t="shared" si="8"/>
        <v>主城</v>
      </c>
      <c r="B21" s="13" t="str">
        <f t="shared" si="9"/>
        <v>存量店</v>
      </c>
      <c r="C21" s="13" t="str">
        <f t="shared" si="10"/>
        <v>重百a重百大楼</v>
      </c>
      <c r="D21" s="5" t="s">
        <v>38</v>
      </c>
      <c r="E21" s="39">
        <f>SUM(E18:E20)</f>
        <v>0</v>
      </c>
      <c r="F21" s="39">
        <f>SUM(F18:F20)</f>
        <v>0</v>
      </c>
      <c r="G21" s="63" t="str">
        <f t="shared" si="0"/>
        <v/>
      </c>
      <c r="H21" s="43">
        <f>SUM(H18:H20)</f>
        <v>0</v>
      </c>
      <c r="I21" s="39">
        <f>SUM(I18:I20)</f>
        <v>0</v>
      </c>
      <c r="J21" s="66" t="str">
        <f t="shared" si="1"/>
        <v/>
      </c>
      <c r="K21" s="48">
        <f>SUM(K18:K20)</f>
        <v>0</v>
      </c>
      <c r="L21" s="17" t="e">
        <f t="shared" si="12"/>
        <v>#DIV/0!</v>
      </c>
      <c r="M21" s="47"/>
      <c r="N21" s="48"/>
      <c r="O21" s="66"/>
      <c r="P21" s="15">
        <f>SUM(P18:P20)</f>
        <v>63696</v>
      </c>
      <c r="Q21" s="17">
        <f t="shared" si="13"/>
        <v>0</v>
      </c>
      <c r="R21" s="54">
        <f>SUM(R18:R20)</f>
        <v>0</v>
      </c>
      <c r="S21" s="54">
        <f>SUM(S18:S20)</f>
        <v>0</v>
      </c>
      <c r="T21" s="66" t="str">
        <f t="shared" si="11"/>
        <v/>
      </c>
      <c r="U21" s="54">
        <f>SUM(U18:U20)</f>
        <v>0</v>
      </c>
      <c r="V21" s="54">
        <f>SUM(V18:V20)</f>
        <v>0</v>
      </c>
      <c r="W21" s="66" t="str">
        <f t="shared" si="4"/>
        <v/>
      </c>
      <c r="X21" s="54">
        <f>SUM(X18:X20)</f>
        <v>0</v>
      </c>
      <c r="Y21" s="54">
        <f>SUM(Y18:Y20)</f>
        <v>0</v>
      </c>
      <c r="Z21" s="66" t="str">
        <f t="shared" si="5"/>
        <v/>
      </c>
      <c r="AA21" s="16">
        <f>SUM(AA18:AA20)</f>
        <v>0</v>
      </c>
      <c r="AB21" s="16">
        <f>SUM(AB18:AB20)</f>
        <v>0</v>
      </c>
      <c r="AC21" s="66" t="str">
        <f t="shared" si="6"/>
        <v/>
      </c>
      <c r="AD21" s="60"/>
      <c r="AE21" s="14" t="e">
        <f t="shared" si="7"/>
        <v>#DIV/0!</v>
      </c>
    </row>
  </sheetData>
  <phoneticPr fontId="1" type="noConversion"/>
  <dataValidations count="6">
    <dataValidation type="decimal" allowBlank="1" showInputMessage="1" showErrorMessage="1" errorTitle="输入错误！" error="请检查输入数据有效性(1.负数,2.非数字,3.万为单位" sqref="P18 K18">
      <formula1>0</formula1>
      <formula2>20000</formula2>
    </dataValidation>
    <dataValidation type="whole" allowBlank="1" showInputMessage="1" showErrorMessage="1" errorTitle="输入错误！" error="1.输入小数,2.输入非整数,3.输入超上限" sqref="R18:S18 U18:V18 X18:Y18 AA18:AB18">
      <formula1>0</formula1>
      <formula2>100000</formula2>
    </dataValidation>
    <dataValidation type="list" allowBlank="1" showInputMessage="1" showErrorMessage="1" sqref="C2">
      <formula1>import</formula1>
    </dataValidation>
    <dataValidation type="whole" operator="greaterThanOrEqual" allowBlank="1" showInputMessage="1" showErrorMessage="1" sqref="AD18">
      <formula1>0</formula1>
    </dataValidation>
    <dataValidation operator="greaterThanOrEqual" showInputMessage="1" showErrorMessage="1" sqref="U31"/>
    <dataValidation type="decimal" operator="lessThanOrEqual" allowBlank="1" showInputMessage="1" showErrorMessage="1" errorTitle="输入错误！" error="请检查输入数据有效性(1.负数,2.非数字,3.万为单位" sqref="H2:I17 E2:F17 E19:F20 H19:I20 M2:N17 M19:N20">
      <formula1>20000</formula1>
    </dataValidation>
  </dataValidations>
  <pageMargins left="0.7" right="0.7" top="0.75" bottom="0.75" header="0.3" footer="0.3"/>
  <pageSetup paperSize="9" orientation="portrait" r:id="rId1"/>
  <ignoredErrors>
    <ignoredError sqref="G18 Z18 W18 J18 T2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72"/>
  <sheetViews>
    <sheetView workbookViewId="0">
      <selection activeCell="E72" sqref="A1:E72"/>
    </sheetView>
  </sheetViews>
  <sheetFormatPr defaultRowHeight="13.5" x14ac:dyDescent="0.15"/>
  <cols>
    <col min="1" max="1" width="11.375" customWidth="1"/>
    <col min="2" max="2" width="25.75" customWidth="1"/>
    <col min="5" max="5" width="12.875" customWidth="1"/>
  </cols>
  <sheetData>
    <row r="1" spans="1:5" x14ac:dyDescent="0.15">
      <c r="A1" s="26" t="s">
        <v>148</v>
      </c>
      <c r="B1" s="24" t="s">
        <v>147</v>
      </c>
      <c r="C1" s="24" t="s">
        <v>17</v>
      </c>
      <c r="D1" s="24" t="s">
        <v>18</v>
      </c>
      <c r="E1" s="26" t="s">
        <v>148</v>
      </c>
    </row>
    <row r="2" spans="1:5" x14ac:dyDescent="0.15">
      <c r="A2" s="24" t="s">
        <v>149</v>
      </c>
      <c r="B2" s="24" t="s">
        <v>69</v>
      </c>
      <c r="C2" s="24" t="s">
        <v>15</v>
      </c>
      <c r="D2" s="24" t="s">
        <v>11</v>
      </c>
      <c r="E2" s="24" t="s">
        <v>149</v>
      </c>
    </row>
    <row r="3" spans="1:5" x14ac:dyDescent="0.15">
      <c r="A3" s="24" t="s">
        <v>150</v>
      </c>
      <c r="B3" s="24" t="s">
        <v>52</v>
      </c>
      <c r="C3" s="24" t="s">
        <v>15</v>
      </c>
      <c r="D3" s="24" t="s">
        <v>11</v>
      </c>
      <c r="E3" s="24" t="s">
        <v>150</v>
      </c>
    </row>
    <row r="4" spans="1:5" x14ac:dyDescent="0.15">
      <c r="A4" s="24" t="s">
        <v>151</v>
      </c>
      <c r="B4" s="24" t="s">
        <v>53</v>
      </c>
      <c r="C4" s="24" t="s">
        <v>15</v>
      </c>
      <c r="D4" s="24" t="s">
        <v>11</v>
      </c>
      <c r="E4" s="24" t="s">
        <v>151</v>
      </c>
    </row>
    <row r="5" spans="1:5" x14ac:dyDescent="0.15">
      <c r="A5" s="24" t="s">
        <v>152</v>
      </c>
      <c r="B5" s="24" t="s">
        <v>54</v>
      </c>
      <c r="C5" s="24" t="s">
        <v>15</v>
      </c>
      <c r="D5" s="24" t="s">
        <v>11</v>
      </c>
      <c r="E5" s="24" t="s">
        <v>152</v>
      </c>
    </row>
    <row r="6" spans="1:5" x14ac:dyDescent="0.15">
      <c r="A6" s="24" t="s">
        <v>153</v>
      </c>
      <c r="B6" s="24" t="s">
        <v>55</v>
      </c>
      <c r="C6" s="24" t="s">
        <v>15</v>
      </c>
      <c r="D6" s="24" t="s">
        <v>11</v>
      </c>
      <c r="E6" s="24" t="s">
        <v>153</v>
      </c>
    </row>
    <row r="7" spans="1:5" x14ac:dyDescent="0.15">
      <c r="A7" s="24" t="s">
        <v>154</v>
      </c>
      <c r="B7" s="24" t="s">
        <v>56</v>
      </c>
      <c r="C7" s="24" t="s">
        <v>15</v>
      </c>
      <c r="D7" s="24" t="s">
        <v>11</v>
      </c>
      <c r="E7" s="24" t="s">
        <v>154</v>
      </c>
    </row>
    <row r="8" spans="1:5" x14ac:dyDescent="0.15">
      <c r="A8" s="24" t="s">
        <v>155</v>
      </c>
      <c r="B8" s="24" t="s">
        <v>57</v>
      </c>
      <c r="C8" s="24" t="s">
        <v>15</v>
      </c>
      <c r="D8" s="24" t="s">
        <v>11</v>
      </c>
      <c r="E8" s="24" t="s">
        <v>155</v>
      </c>
    </row>
    <row r="9" spans="1:5" x14ac:dyDescent="0.15">
      <c r="A9" s="24" t="s">
        <v>156</v>
      </c>
      <c r="B9" s="24" t="s">
        <v>58</v>
      </c>
      <c r="C9" s="24" t="s">
        <v>15</v>
      </c>
      <c r="D9" s="24" t="s">
        <v>11</v>
      </c>
      <c r="E9" s="24" t="s">
        <v>156</v>
      </c>
    </row>
    <row r="10" spans="1:5" x14ac:dyDescent="0.15">
      <c r="A10" s="24" t="s">
        <v>157</v>
      </c>
      <c r="B10" s="24" t="s">
        <v>71</v>
      </c>
      <c r="C10" s="24" t="s">
        <v>15</v>
      </c>
      <c r="D10" s="24" t="s">
        <v>11</v>
      </c>
      <c r="E10" s="24" t="s">
        <v>157</v>
      </c>
    </row>
    <row r="11" spans="1:5" x14ac:dyDescent="0.15">
      <c r="A11" s="24" t="s">
        <v>158</v>
      </c>
      <c r="B11" s="24" t="s">
        <v>59</v>
      </c>
      <c r="C11" s="24" t="s">
        <v>15</v>
      </c>
      <c r="D11" s="24" t="s">
        <v>11</v>
      </c>
      <c r="E11" s="24" t="s">
        <v>158</v>
      </c>
    </row>
    <row r="12" spans="1:5" x14ac:dyDescent="0.15">
      <c r="A12" s="24" t="s">
        <v>159</v>
      </c>
      <c r="B12" s="24" t="s">
        <v>60</v>
      </c>
      <c r="C12" s="24" t="s">
        <v>15</v>
      </c>
      <c r="D12" s="24" t="s">
        <v>11</v>
      </c>
      <c r="E12" s="24" t="s">
        <v>159</v>
      </c>
    </row>
    <row r="13" spans="1:5" x14ac:dyDescent="0.15">
      <c r="A13" s="24" t="s">
        <v>160</v>
      </c>
      <c r="B13" s="24" t="s">
        <v>61</v>
      </c>
      <c r="C13" s="24" t="s">
        <v>15</v>
      </c>
      <c r="D13" s="24" t="s">
        <v>11</v>
      </c>
      <c r="E13" s="24" t="s">
        <v>160</v>
      </c>
    </row>
    <row r="14" spans="1:5" x14ac:dyDescent="0.15">
      <c r="A14" s="24" t="s">
        <v>161</v>
      </c>
      <c r="B14" s="24" t="s">
        <v>62</v>
      </c>
      <c r="C14" s="24" t="s">
        <v>15</v>
      </c>
      <c r="D14" s="24" t="s">
        <v>11</v>
      </c>
      <c r="E14" s="24" t="s">
        <v>161</v>
      </c>
    </row>
    <row r="15" spans="1:5" x14ac:dyDescent="0.15">
      <c r="A15" s="24" t="s">
        <v>162</v>
      </c>
      <c r="B15" s="24" t="s">
        <v>63</v>
      </c>
      <c r="C15" s="24" t="s">
        <v>15</v>
      </c>
      <c r="D15" s="24" t="s">
        <v>11</v>
      </c>
      <c r="E15" s="24" t="s">
        <v>162</v>
      </c>
    </row>
    <row r="16" spans="1:5" x14ac:dyDescent="0.15">
      <c r="A16" s="24" t="s">
        <v>163</v>
      </c>
      <c r="B16" s="24" t="s">
        <v>64</v>
      </c>
      <c r="C16" s="24" t="s">
        <v>15</v>
      </c>
      <c r="D16" s="24" t="s">
        <v>11</v>
      </c>
      <c r="E16" s="24" t="s">
        <v>163</v>
      </c>
    </row>
    <row r="17" spans="1:5" x14ac:dyDescent="0.15">
      <c r="A17" s="24" t="s">
        <v>164</v>
      </c>
      <c r="B17" s="24" t="s">
        <v>65</v>
      </c>
      <c r="C17" s="24" t="s">
        <v>15</v>
      </c>
      <c r="D17" s="24" t="s">
        <v>11</v>
      </c>
      <c r="E17" s="24" t="s">
        <v>164</v>
      </c>
    </row>
    <row r="18" spans="1:5" x14ac:dyDescent="0.15">
      <c r="A18" s="24" t="s">
        <v>165</v>
      </c>
      <c r="B18" s="24" t="s">
        <v>66</v>
      </c>
      <c r="C18" s="24" t="s">
        <v>15</v>
      </c>
      <c r="D18" s="24" t="s">
        <v>11</v>
      </c>
      <c r="E18" s="24" t="s">
        <v>165</v>
      </c>
    </row>
    <row r="19" spans="1:5" x14ac:dyDescent="0.15">
      <c r="A19" s="24" t="s">
        <v>166</v>
      </c>
      <c r="B19" s="24" t="s">
        <v>67</v>
      </c>
      <c r="C19" s="24" t="s">
        <v>15</v>
      </c>
      <c r="D19" s="24" t="s">
        <v>11</v>
      </c>
      <c r="E19" s="24" t="s">
        <v>166</v>
      </c>
    </row>
    <row r="20" spans="1:5" x14ac:dyDescent="0.15">
      <c r="A20" s="24" t="s">
        <v>167</v>
      </c>
      <c r="B20" s="24" t="s">
        <v>68</v>
      </c>
      <c r="C20" s="24" t="s">
        <v>15</v>
      </c>
      <c r="D20" s="24" t="s">
        <v>11</v>
      </c>
      <c r="E20" s="24" t="s">
        <v>167</v>
      </c>
    </row>
    <row r="21" spans="1:5" x14ac:dyDescent="0.15">
      <c r="A21" s="24" t="s">
        <v>168</v>
      </c>
      <c r="B21" s="24" t="s">
        <v>70</v>
      </c>
      <c r="C21" s="24" t="s">
        <v>13</v>
      </c>
      <c r="D21" s="24" t="s">
        <v>11</v>
      </c>
      <c r="E21" s="24" t="s">
        <v>168</v>
      </c>
    </row>
    <row r="22" spans="1:5" x14ac:dyDescent="0.15">
      <c r="A22" s="24" t="s">
        <v>169</v>
      </c>
      <c r="B22" s="24" t="s">
        <v>74</v>
      </c>
      <c r="C22" s="24" t="s">
        <v>13</v>
      </c>
      <c r="D22" s="24" t="s">
        <v>11</v>
      </c>
      <c r="E22" s="24" t="s">
        <v>169</v>
      </c>
    </row>
    <row r="23" spans="1:5" x14ac:dyDescent="0.15">
      <c r="A23" s="24" t="s">
        <v>170</v>
      </c>
      <c r="B23" s="24" t="s">
        <v>75</v>
      </c>
      <c r="C23" s="24" t="s">
        <v>13</v>
      </c>
      <c r="D23" s="24" t="s">
        <v>11</v>
      </c>
      <c r="E23" s="24" t="s">
        <v>170</v>
      </c>
    </row>
    <row r="24" spans="1:5" x14ac:dyDescent="0.15">
      <c r="A24" s="24" t="s">
        <v>171</v>
      </c>
      <c r="B24" s="24" t="s">
        <v>76</v>
      </c>
      <c r="C24" s="24" t="s">
        <v>13</v>
      </c>
      <c r="D24" s="24" t="s">
        <v>11</v>
      </c>
      <c r="E24" s="24" t="s">
        <v>171</v>
      </c>
    </row>
    <row r="25" spans="1:5" x14ac:dyDescent="0.15">
      <c r="A25" s="24" t="s">
        <v>172</v>
      </c>
      <c r="B25" s="24" t="s">
        <v>77</v>
      </c>
      <c r="C25" s="24" t="s">
        <v>13</v>
      </c>
      <c r="D25" s="24" t="s">
        <v>11</v>
      </c>
      <c r="E25" s="24" t="s">
        <v>172</v>
      </c>
    </row>
    <row r="26" spans="1:5" x14ac:dyDescent="0.15">
      <c r="A26" s="24" t="s">
        <v>173</v>
      </c>
      <c r="B26" s="24" t="s">
        <v>78</v>
      </c>
      <c r="C26" s="24" t="s">
        <v>13</v>
      </c>
      <c r="D26" s="24" t="s">
        <v>11</v>
      </c>
      <c r="E26" s="24" t="s">
        <v>173</v>
      </c>
    </row>
    <row r="27" spans="1:5" x14ac:dyDescent="0.15">
      <c r="A27" s="24" t="s">
        <v>174</v>
      </c>
      <c r="B27" s="24" t="s">
        <v>79</v>
      </c>
      <c r="C27" s="24" t="s">
        <v>13</v>
      </c>
      <c r="D27" s="24" t="s">
        <v>11</v>
      </c>
      <c r="E27" s="24" t="s">
        <v>174</v>
      </c>
    </row>
    <row r="28" spans="1:5" x14ac:dyDescent="0.15">
      <c r="A28" s="24" t="s">
        <v>175</v>
      </c>
      <c r="B28" s="24" t="s">
        <v>80</v>
      </c>
      <c r="C28" s="24" t="s">
        <v>13</v>
      </c>
      <c r="D28" s="24" t="s">
        <v>14</v>
      </c>
      <c r="E28" s="24" t="s">
        <v>175</v>
      </c>
    </row>
    <row r="29" spans="1:5" x14ac:dyDescent="0.15">
      <c r="A29" s="24" t="s">
        <v>176</v>
      </c>
      <c r="B29" s="24" t="s">
        <v>81</v>
      </c>
      <c r="C29" s="24" t="s">
        <v>13</v>
      </c>
      <c r="D29" s="24" t="s">
        <v>11</v>
      </c>
      <c r="E29" s="24" t="s">
        <v>176</v>
      </c>
    </row>
    <row r="30" spans="1:5" x14ac:dyDescent="0.15">
      <c r="A30" s="24" t="s">
        <v>177</v>
      </c>
      <c r="B30" s="24" t="s">
        <v>82</v>
      </c>
      <c r="C30" s="24" t="s">
        <v>13</v>
      </c>
      <c r="D30" s="24" t="s">
        <v>11</v>
      </c>
      <c r="E30" s="24" t="s">
        <v>177</v>
      </c>
    </row>
    <row r="31" spans="1:5" x14ac:dyDescent="0.15">
      <c r="A31" s="24" t="s">
        <v>178</v>
      </c>
      <c r="B31" s="24" t="s">
        <v>83</v>
      </c>
      <c r="C31" s="24" t="s">
        <v>13</v>
      </c>
      <c r="D31" s="24" t="s">
        <v>11</v>
      </c>
      <c r="E31" s="24" t="s">
        <v>178</v>
      </c>
    </row>
    <row r="32" spans="1:5" x14ac:dyDescent="0.15">
      <c r="A32" s="24" t="s">
        <v>179</v>
      </c>
      <c r="B32" s="24" t="s">
        <v>84</v>
      </c>
      <c r="C32" s="24" t="s">
        <v>13</v>
      </c>
      <c r="D32" s="24" t="s">
        <v>11</v>
      </c>
      <c r="E32" s="24" t="s">
        <v>179</v>
      </c>
    </row>
    <row r="33" spans="1:5" x14ac:dyDescent="0.15">
      <c r="A33" s="24" t="s">
        <v>180</v>
      </c>
      <c r="B33" s="24" t="s">
        <v>85</v>
      </c>
      <c r="C33" s="24" t="s">
        <v>13</v>
      </c>
      <c r="D33" s="24" t="s">
        <v>11</v>
      </c>
      <c r="E33" s="24" t="s">
        <v>180</v>
      </c>
    </row>
    <row r="34" spans="1:5" x14ac:dyDescent="0.15">
      <c r="A34" s="24" t="s">
        <v>181</v>
      </c>
      <c r="B34" s="25" t="s">
        <v>86</v>
      </c>
      <c r="C34" s="24" t="s">
        <v>13</v>
      </c>
      <c r="D34" s="24" t="s">
        <v>11</v>
      </c>
      <c r="E34" s="24" t="s">
        <v>181</v>
      </c>
    </row>
    <row r="35" spans="1:5" x14ac:dyDescent="0.15">
      <c r="A35" s="24" t="s">
        <v>182</v>
      </c>
      <c r="B35" s="24" t="s">
        <v>87</v>
      </c>
      <c r="C35" s="24" t="s">
        <v>13</v>
      </c>
      <c r="D35" s="24" t="s">
        <v>11</v>
      </c>
      <c r="E35" s="24" t="s">
        <v>182</v>
      </c>
    </row>
    <row r="36" spans="1:5" x14ac:dyDescent="0.15">
      <c r="A36" s="24" t="s">
        <v>183</v>
      </c>
      <c r="B36" s="24" t="s">
        <v>88</v>
      </c>
      <c r="C36" s="24" t="s">
        <v>13</v>
      </c>
      <c r="D36" s="24" t="s">
        <v>11</v>
      </c>
      <c r="E36" s="24" t="s">
        <v>183</v>
      </c>
    </row>
    <row r="37" spans="1:5" x14ac:dyDescent="0.15">
      <c r="A37" s="26" t="s">
        <v>184</v>
      </c>
      <c r="B37" s="24" t="s">
        <v>89</v>
      </c>
      <c r="C37" s="24" t="s">
        <v>13</v>
      </c>
      <c r="D37" s="24" t="s">
        <v>12</v>
      </c>
      <c r="E37" s="26" t="s">
        <v>184</v>
      </c>
    </row>
    <row r="38" spans="1:5" x14ac:dyDescent="0.15">
      <c r="A38" s="24" t="s">
        <v>185</v>
      </c>
      <c r="B38" s="24" t="s">
        <v>72</v>
      </c>
      <c r="C38" s="24" t="s">
        <v>13</v>
      </c>
      <c r="D38" s="24" t="s">
        <v>11</v>
      </c>
      <c r="E38" s="24" t="s">
        <v>185</v>
      </c>
    </row>
    <row r="39" spans="1:5" x14ac:dyDescent="0.15">
      <c r="A39" s="24" t="s">
        <v>186</v>
      </c>
      <c r="B39" s="24" t="s">
        <v>90</v>
      </c>
      <c r="C39" s="24" t="s">
        <v>13</v>
      </c>
      <c r="D39" s="24" t="s">
        <v>11</v>
      </c>
      <c r="E39" s="24" t="s">
        <v>186</v>
      </c>
    </row>
    <row r="40" spans="1:5" x14ac:dyDescent="0.15">
      <c r="A40" s="24" t="s">
        <v>187</v>
      </c>
      <c r="B40" s="24" t="s">
        <v>91</v>
      </c>
      <c r="C40" s="24" t="s">
        <v>13</v>
      </c>
      <c r="D40" s="24" t="s">
        <v>11</v>
      </c>
      <c r="E40" s="24" t="s">
        <v>187</v>
      </c>
    </row>
    <row r="41" spans="1:5" x14ac:dyDescent="0.15">
      <c r="A41" s="24" t="s">
        <v>188</v>
      </c>
      <c r="B41" s="24" t="s">
        <v>92</v>
      </c>
      <c r="C41" s="24" t="s">
        <v>13</v>
      </c>
      <c r="D41" s="24" t="s">
        <v>11</v>
      </c>
      <c r="E41" s="24" t="s">
        <v>188</v>
      </c>
    </row>
    <row r="42" spans="1:5" x14ac:dyDescent="0.15">
      <c r="A42" s="24" t="s">
        <v>189</v>
      </c>
      <c r="B42" s="24" t="s">
        <v>93</v>
      </c>
      <c r="C42" s="24" t="s">
        <v>13</v>
      </c>
      <c r="D42" s="24" t="s">
        <v>11</v>
      </c>
      <c r="E42" s="24" t="s">
        <v>189</v>
      </c>
    </row>
    <row r="43" spans="1:5" x14ac:dyDescent="0.15">
      <c r="A43" s="24" t="s">
        <v>190</v>
      </c>
      <c r="B43" s="24" t="s">
        <v>94</v>
      </c>
      <c r="C43" s="24" t="s">
        <v>13</v>
      </c>
      <c r="D43" s="24" t="s">
        <v>11</v>
      </c>
      <c r="E43" s="24" t="s">
        <v>190</v>
      </c>
    </row>
    <row r="44" spans="1:5" x14ac:dyDescent="0.15">
      <c r="A44" s="24" t="s">
        <v>191</v>
      </c>
      <c r="B44" s="24" t="s">
        <v>95</v>
      </c>
      <c r="C44" s="24" t="s">
        <v>13</v>
      </c>
      <c r="D44" s="24" t="s">
        <v>11</v>
      </c>
      <c r="E44" s="24" t="s">
        <v>191</v>
      </c>
    </row>
    <row r="45" spans="1:5" x14ac:dyDescent="0.15">
      <c r="A45" s="24" t="s">
        <v>192</v>
      </c>
      <c r="B45" s="24" t="s">
        <v>96</v>
      </c>
      <c r="C45" s="24" t="s">
        <v>13</v>
      </c>
      <c r="D45" s="24" t="s">
        <v>11</v>
      </c>
      <c r="E45" s="24" t="s">
        <v>192</v>
      </c>
    </row>
    <row r="46" spans="1:5" x14ac:dyDescent="0.15">
      <c r="A46" s="24" t="s">
        <v>193</v>
      </c>
      <c r="B46" s="24" t="s">
        <v>97</v>
      </c>
      <c r="C46" s="24" t="s">
        <v>13</v>
      </c>
      <c r="D46" s="24" t="s">
        <v>12</v>
      </c>
      <c r="E46" s="24" t="s">
        <v>193</v>
      </c>
    </row>
    <row r="47" spans="1:5" x14ac:dyDescent="0.15">
      <c r="A47" s="24" t="s">
        <v>194</v>
      </c>
      <c r="B47" s="24" t="s">
        <v>73</v>
      </c>
      <c r="C47" s="24" t="s">
        <v>16</v>
      </c>
      <c r="D47" s="24" t="s">
        <v>11</v>
      </c>
      <c r="E47" s="24" t="s">
        <v>194</v>
      </c>
    </row>
    <row r="48" spans="1:5" x14ac:dyDescent="0.15">
      <c r="A48" s="24" t="s">
        <v>195</v>
      </c>
      <c r="B48" s="24" t="s">
        <v>98</v>
      </c>
      <c r="C48" s="24" t="s">
        <v>16</v>
      </c>
      <c r="D48" s="24" t="s">
        <v>11</v>
      </c>
      <c r="E48" s="24" t="s">
        <v>195</v>
      </c>
    </row>
    <row r="49" spans="1:5" x14ac:dyDescent="0.15">
      <c r="A49" s="24" t="s">
        <v>196</v>
      </c>
      <c r="B49" s="24" t="s">
        <v>99</v>
      </c>
      <c r="C49" s="24" t="s">
        <v>16</v>
      </c>
      <c r="D49" s="24" t="s">
        <v>11</v>
      </c>
      <c r="E49" s="24" t="s">
        <v>196</v>
      </c>
    </row>
    <row r="50" spans="1:5" x14ac:dyDescent="0.15">
      <c r="A50" s="24" t="s">
        <v>197</v>
      </c>
      <c r="B50" s="24" t="s">
        <v>100</v>
      </c>
      <c r="C50" s="24" t="s">
        <v>16</v>
      </c>
      <c r="D50" s="24" t="s">
        <v>11</v>
      </c>
      <c r="E50" s="24" t="s">
        <v>197</v>
      </c>
    </row>
    <row r="51" spans="1:5" x14ac:dyDescent="0.15">
      <c r="A51" s="24" t="s">
        <v>198</v>
      </c>
      <c r="B51" s="24" t="s">
        <v>101</v>
      </c>
      <c r="C51" s="24" t="s">
        <v>16</v>
      </c>
      <c r="D51" s="24" t="s">
        <v>11</v>
      </c>
      <c r="E51" s="24" t="s">
        <v>198</v>
      </c>
    </row>
    <row r="52" spans="1:5" x14ac:dyDescent="0.15">
      <c r="A52" s="24" t="s">
        <v>199</v>
      </c>
      <c r="B52" s="24" t="s">
        <v>102</v>
      </c>
      <c r="C52" s="24" t="s">
        <v>16</v>
      </c>
      <c r="D52" s="24" t="s">
        <v>11</v>
      </c>
      <c r="E52" s="24" t="s">
        <v>199</v>
      </c>
    </row>
    <row r="53" spans="1:5" x14ac:dyDescent="0.15">
      <c r="A53" s="24" t="s">
        <v>200</v>
      </c>
      <c r="B53" s="24" t="s">
        <v>103</v>
      </c>
      <c r="C53" s="24" t="s">
        <v>16</v>
      </c>
      <c r="D53" s="24" t="s">
        <v>11</v>
      </c>
      <c r="E53" s="24" t="s">
        <v>200</v>
      </c>
    </row>
    <row r="54" spans="1:5" x14ac:dyDescent="0.15">
      <c r="A54" s="24" t="s">
        <v>201</v>
      </c>
      <c r="B54" s="24" t="s">
        <v>104</v>
      </c>
      <c r="C54" s="24" t="s">
        <v>16</v>
      </c>
      <c r="D54" s="24" t="s">
        <v>11</v>
      </c>
      <c r="E54" s="24" t="s">
        <v>201</v>
      </c>
    </row>
    <row r="55" spans="1:5" x14ac:dyDescent="0.15">
      <c r="A55" s="24" t="s">
        <v>202</v>
      </c>
      <c r="B55" s="24" t="s">
        <v>105</v>
      </c>
      <c r="C55" s="24" t="s">
        <v>16</v>
      </c>
      <c r="D55" s="24" t="s">
        <v>11</v>
      </c>
      <c r="E55" s="24" t="s">
        <v>202</v>
      </c>
    </row>
    <row r="56" spans="1:5" x14ac:dyDescent="0.15">
      <c r="A56" s="24" t="s">
        <v>203</v>
      </c>
      <c r="B56" s="24" t="s">
        <v>106</v>
      </c>
      <c r="C56" s="24" t="s">
        <v>16</v>
      </c>
      <c r="D56" s="24" t="s">
        <v>11</v>
      </c>
      <c r="E56" s="24" t="s">
        <v>203</v>
      </c>
    </row>
    <row r="57" spans="1:5" x14ac:dyDescent="0.15">
      <c r="A57" s="24" t="s">
        <v>204</v>
      </c>
      <c r="B57" s="24" t="s">
        <v>107</v>
      </c>
      <c r="C57" s="24" t="s">
        <v>16</v>
      </c>
      <c r="D57" s="24" t="s">
        <v>12</v>
      </c>
      <c r="E57" s="24" t="s">
        <v>204</v>
      </c>
    </row>
    <row r="58" spans="1:5" x14ac:dyDescent="0.15">
      <c r="A58" s="24" t="s">
        <v>205</v>
      </c>
      <c r="B58" s="25" t="s">
        <v>114</v>
      </c>
      <c r="C58" s="25" t="s">
        <v>129</v>
      </c>
      <c r="D58" s="24" t="s">
        <v>109</v>
      </c>
      <c r="E58" s="24" t="s">
        <v>205</v>
      </c>
    </row>
    <row r="59" spans="1:5" x14ac:dyDescent="0.15">
      <c r="A59" s="24" t="s">
        <v>206</v>
      </c>
      <c r="B59" s="25" t="s">
        <v>117</v>
      </c>
      <c r="C59" s="25" t="s">
        <v>129</v>
      </c>
      <c r="D59" s="24" t="s">
        <v>109</v>
      </c>
      <c r="E59" s="24" t="s">
        <v>206</v>
      </c>
    </row>
    <row r="60" spans="1:5" x14ac:dyDescent="0.15">
      <c r="A60" s="24" t="s">
        <v>207</v>
      </c>
      <c r="B60" s="25" t="s">
        <v>118</v>
      </c>
      <c r="C60" s="25" t="s">
        <v>129</v>
      </c>
      <c r="D60" s="24" t="s">
        <v>109</v>
      </c>
      <c r="E60" s="24" t="s">
        <v>207</v>
      </c>
    </row>
    <row r="61" spans="1:5" x14ac:dyDescent="0.15">
      <c r="A61" s="24" t="s">
        <v>208</v>
      </c>
      <c r="B61" s="25" t="s">
        <v>119</v>
      </c>
      <c r="C61" s="25" t="s">
        <v>129</v>
      </c>
      <c r="D61" s="24" t="s">
        <v>109</v>
      </c>
      <c r="E61" s="24" t="s">
        <v>208</v>
      </c>
    </row>
    <row r="62" spans="1:5" x14ac:dyDescent="0.15">
      <c r="A62" s="24" t="s">
        <v>209</v>
      </c>
      <c r="B62" s="25" t="s">
        <v>120</v>
      </c>
      <c r="C62" s="25" t="s">
        <v>129</v>
      </c>
      <c r="D62" s="24" t="s">
        <v>109</v>
      </c>
      <c r="E62" s="24" t="s">
        <v>209</v>
      </c>
    </row>
    <row r="63" spans="1:5" x14ac:dyDescent="0.15">
      <c r="A63" s="24" t="s">
        <v>210</v>
      </c>
      <c r="B63" s="25" t="s">
        <v>121</v>
      </c>
      <c r="C63" s="25" t="s">
        <v>129</v>
      </c>
      <c r="D63" s="24" t="s">
        <v>109</v>
      </c>
      <c r="E63" s="24" t="s">
        <v>210</v>
      </c>
    </row>
    <row r="64" spans="1:5" x14ac:dyDescent="0.15">
      <c r="A64" s="24" t="s">
        <v>211</v>
      </c>
      <c r="B64" s="25" t="s">
        <v>122</v>
      </c>
      <c r="C64" s="25" t="s">
        <v>129</v>
      </c>
      <c r="D64" s="24" t="s">
        <v>110</v>
      </c>
      <c r="E64" s="24" t="s">
        <v>211</v>
      </c>
    </row>
    <row r="65" spans="1:5" x14ac:dyDescent="0.15">
      <c r="A65" s="24" t="s">
        <v>212</v>
      </c>
      <c r="B65" s="25" t="s">
        <v>123</v>
      </c>
      <c r="C65" s="25" t="s">
        <v>129</v>
      </c>
      <c r="D65" s="24" t="s">
        <v>110</v>
      </c>
      <c r="E65" s="24" t="s">
        <v>212</v>
      </c>
    </row>
    <row r="66" spans="1:5" x14ac:dyDescent="0.15">
      <c r="A66" s="24" t="s">
        <v>213</v>
      </c>
      <c r="B66" s="25" t="s">
        <v>124</v>
      </c>
      <c r="C66" s="25" t="s">
        <v>129</v>
      </c>
      <c r="D66" s="24" t="s">
        <v>110</v>
      </c>
      <c r="E66" s="24" t="s">
        <v>213</v>
      </c>
    </row>
    <row r="67" spans="1:5" x14ac:dyDescent="0.15">
      <c r="A67" s="24" t="s">
        <v>214</v>
      </c>
      <c r="B67" s="25" t="s">
        <v>115</v>
      </c>
      <c r="C67" s="25" t="s">
        <v>129</v>
      </c>
      <c r="D67" s="24" t="s">
        <v>111</v>
      </c>
      <c r="E67" s="24" t="s">
        <v>214</v>
      </c>
    </row>
    <row r="68" spans="1:5" x14ac:dyDescent="0.15">
      <c r="A68" s="24" t="s">
        <v>215</v>
      </c>
      <c r="B68" s="25" t="s">
        <v>125</v>
      </c>
      <c r="C68" s="25" t="s">
        <v>129</v>
      </c>
      <c r="D68" s="24" t="s">
        <v>111</v>
      </c>
      <c r="E68" s="24" t="s">
        <v>215</v>
      </c>
    </row>
    <row r="69" spans="1:5" x14ac:dyDescent="0.15">
      <c r="A69" s="24" t="s">
        <v>216</v>
      </c>
      <c r="B69" s="25" t="s">
        <v>126</v>
      </c>
      <c r="C69" s="25" t="s">
        <v>129</v>
      </c>
      <c r="D69" s="24" t="s">
        <v>111</v>
      </c>
      <c r="E69" s="24" t="s">
        <v>216</v>
      </c>
    </row>
    <row r="70" spans="1:5" x14ac:dyDescent="0.15">
      <c r="A70" s="24" t="s">
        <v>217</v>
      </c>
      <c r="B70" s="25" t="s">
        <v>127</v>
      </c>
      <c r="C70" s="25" t="s">
        <v>130</v>
      </c>
      <c r="D70" s="24" t="s">
        <v>112</v>
      </c>
      <c r="E70" s="24" t="s">
        <v>217</v>
      </c>
    </row>
    <row r="71" spans="1:5" x14ac:dyDescent="0.15">
      <c r="A71" s="24" t="s">
        <v>218</v>
      </c>
      <c r="B71" s="25" t="s">
        <v>116</v>
      </c>
      <c r="C71" s="25" t="s">
        <v>130</v>
      </c>
      <c r="D71" s="24" t="s">
        <v>113</v>
      </c>
      <c r="E71" s="24" t="s">
        <v>218</v>
      </c>
    </row>
    <row r="72" spans="1:5" x14ac:dyDescent="0.15">
      <c r="A72" s="24" t="s">
        <v>219</v>
      </c>
      <c r="B72" s="25" t="s">
        <v>128</v>
      </c>
      <c r="C72" s="25" t="s">
        <v>130</v>
      </c>
      <c r="D72" s="24" t="s">
        <v>113</v>
      </c>
      <c r="E72" s="24" t="s">
        <v>219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E21"/>
  <sheetViews>
    <sheetView workbookViewId="0">
      <selection activeCell="K13" sqref="K13"/>
    </sheetView>
  </sheetViews>
  <sheetFormatPr defaultRowHeight="13.5" x14ac:dyDescent="0.15"/>
  <cols>
    <col min="1" max="2" width="9" style="32"/>
    <col min="3" max="3" width="13.125" style="32" customWidth="1"/>
    <col min="4" max="4" width="11.375" style="32" bestFit="1" customWidth="1"/>
    <col min="5" max="6" width="9" style="85"/>
    <col min="7" max="7" width="9" style="80"/>
    <col min="8" max="9" width="9" style="85"/>
    <col min="10" max="10" width="9" style="80"/>
    <col min="11" max="11" width="9" style="85"/>
    <col min="12" max="12" width="9" style="36"/>
    <col min="13" max="14" width="9" style="85"/>
    <col min="15" max="15" width="9" style="80"/>
    <col min="16" max="16" width="9.375" style="85" bestFit="1" customWidth="1"/>
    <col min="17" max="17" width="9" style="36"/>
    <col min="18" max="19" width="9" style="76"/>
    <col min="20" max="20" width="9" style="80"/>
    <col min="21" max="22" width="9" style="76"/>
    <col min="23" max="23" width="11.5" style="80" bestFit="1" customWidth="1"/>
    <col min="24" max="25" width="9" style="76"/>
    <col min="26" max="26" width="11.5" style="80" bestFit="1" customWidth="1"/>
    <col min="27" max="28" width="9" style="76"/>
    <col min="29" max="29" width="11.25" style="80" bestFit="1" customWidth="1"/>
    <col min="30" max="30" width="9" style="76"/>
    <col min="31" max="31" width="9" style="36"/>
    <col min="32" max="16384" width="9" style="32"/>
  </cols>
  <sheetData>
    <row r="1" spans="1:31" ht="33" x14ac:dyDescent="0.15">
      <c r="A1" s="27" t="s">
        <v>2</v>
      </c>
      <c r="B1" s="28" t="s">
        <v>1</v>
      </c>
      <c r="C1" s="28" t="s">
        <v>3</v>
      </c>
      <c r="D1" s="28" t="s">
        <v>4</v>
      </c>
      <c r="E1" s="83" t="s">
        <v>5</v>
      </c>
      <c r="F1" s="83" t="s">
        <v>6</v>
      </c>
      <c r="G1" s="78" t="s">
        <v>8</v>
      </c>
      <c r="H1" s="86" t="s">
        <v>0</v>
      </c>
      <c r="I1" s="83" t="s">
        <v>7</v>
      </c>
      <c r="J1" s="81" t="s">
        <v>8</v>
      </c>
      <c r="K1" s="83" t="s">
        <v>45</v>
      </c>
      <c r="L1" s="30" t="s">
        <v>46</v>
      </c>
      <c r="M1" s="86" t="s">
        <v>47</v>
      </c>
      <c r="N1" s="83" t="s">
        <v>48</v>
      </c>
      <c r="O1" s="81" t="s">
        <v>49</v>
      </c>
      <c r="P1" s="83" t="s">
        <v>51</v>
      </c>
      <c r="Q1" s="29" t="s">
        <v>50</v>
      </c>
      <c r="R1" s="73" t="s">
        <v>9</v>
      </c>
      <c r="S1" s="74" t="s">
        <v>10</v>
      </c>
      <c r="T1" s="81" t="s">
        <v>8</v>
      </c>
      <c r="U1" s="74" t="s">
        <v>39</v>
      </c>
      <c r="V1" s="74" t="s">
        <v>40</v>
      </c>
      <c r="W1" s="78" t="s">
        <v>8</v>
      </c>
      <c r="X1" s="73" t="s">
        <v>41</v>
      </c>
      <c r="Y1" s="74" t="s">
        <v>42</v>
      </c>
      <c r="Z1" s="81" t="s">
        <v>8</v>
      </c>
      <c r="AA1" s="74" t="s">
        <v>43</v>
      </c>
      <c r="AB1" s="74" t="s">
        <v>44</v>
      </c>
      <c r="AC1" s="82" t="s">
        <v>8</v>
      </c>
      <c r="AD1" s="77" t="s">
        <v>108</v>
      </c>
      <c r="AE1" s="31" t="s">
        <v>221</v>
      </c>
    </row>
    <row r="2" spans="1:31" ht="16.5" x14ac:dyDescent="0.15">
      <c r="A2" s="87" t="str">
        <f>VLOOKUP(C2,门店类型区域预设!A:D,3,FALSE)</f>
        <v>主城</v>
      </c>
      <c r="B2" s="87" t="str">
        <f>VLOOKUP(C2,门店类型区域预设!A:D,4,FALSE)</f>
        <v>存量店</v>
      </c>
      <c r="C2" s="87" t="str">
        <f>VLOOKUP(导入标准表!C2,门店类型区域预设!B:E,4,FALSE)</f>
        <v>重百大楼</v>
      </c>
      <c r="D2" s="33" t="s">
        <v>131</v>
      </c>
      <c r="E2" s="84">
        <f>导入标准表!E2</f>
        <v>0</v>
      </c>
      <c r="F2" s="84">
        <f>导入标准表!F2</f>
        <v>0</v>
      </c>
      <c r="G2" s="79" t="str">
        <f>导入标准表!G2</f>
        <v/>
      </c>
      <c r="H2" s="84">
        <f>导入标准表!H2</f>
        <v>0</v>
      </c>
      <c r="I2" s="84">
        <f>导入标准表!I2</f>
        <v>0</v>
      </c>
      <c r="J2" s="79" t="str">
        <f>导入标准表!J2</f>
        <v/>
      </c>
      <c r="K2" s="84">
        <f>导入标准表!K2</f>
        <v>0</v>
      </c>
      <c r="L2" s="72">
        <f>导入标准表!L2</f>
        <v>0</v>
      </c>
      <c r="M2" s="84">
        <f>导入标准表!M2</f>
        <v>0</v>
      </c>
      <c r="N2" s="84">
        <f>导入标准表!N2</f>
        <v>0</v>
      </c>
      <c r="O2" s="79" t="str">
        <f>导入标准表!O2</f>
        <v/>
      </c>
      <c r="P2" s="84">
        <f>导入标准表!P2</f>
        <v>0</v>
      </c>
      <c r="Q2" s="72">
        <f>导入标准表!Q2</f>
        <v>0</v>
      </c>
      <c r="R2" s="75" t="e">
        <f>导入标准表!R2</f>
        <v>#DIV/0!</v>
      </c>
      <c r="S2" s="75" t="e">
        <f>导入标准表!S2</f>
        <v>#DIV/0!</v>
      </c>
      <c r="T2" s="79" t="e">
        <f>导入标准表!T2</f>
        <v>#DIV/0!</v>
      </c>
      <c r="U2" s="75" t="e">
        <f>导入标准表!U2</f>
        <v>#DIV/0!</v>
      </c>
      <c r="V2" s="75" t="e">
        <f>导入标准表!V2</f>
        <v>#DIV/0!</v>
      </c>
      <c r="W2" s="79" t="e">
        <f>导入标准表!W2</f>
        <v>#DIV/0!</v>
      </c>
      <c r="X2" s="75" t="e">
        <f>导入标准表!X2</f>
        <v>#DIV/0!</v>
      </c>
      <c r="Y2" s="75" t="e">
        <f>导入标准表!Y2</f>
        <v>#DIV/0!</v>
      </c>
      <c r="Z2" s="79" t="e">
        <f>导入标准表!Z2</f>
        <v>#DIV/0!</v>
      </c>
      <c r="AA2" s="75">
        <f>导入标准表!AA2</f>
        <v>0</v>
      </c>
      <c r="AB2" s="75">
        <f>导入标准表!AB2</f>
        <v>0</v>
      </c>
      <c r="AC2" s="79" t="str">
        <f>导入标准表!AC2</f>
        <v/>
      </c>
      <c r="AD2" s="75">
        <f>导入标准表!AD2</f>
        <v>0</v>
      </c>
      <c r="AE2" s="72" t="e">
        <f>导入标准表!AE2</f>
        <v>#DIV/0!</v>
      </c>
    </row>
    <row r="3" spans="1:31" ht="16.5" x14ac:dyDescent="0.15">
      <c r="A3" s="87"/>
      <c r="B3" s="87"/>
      <c r="C3" s="87"/>
      <c r="D3" s="33" t="s">
        <v>132</v>
      </c>
      <c r="E3" s="84">
        <f>导入标准表!E3</f>
        <v>0</v>
      </c>
      <c r="F3" s="84">
        <f>导入标准表!F3</f>
        <v>0</v>
      </c>
      <c r="G3" s="79" t="str">
        <f>导入标准表!G3</f>
        <v/>
      </c>
      <c r="H3" s="84">
        <f>导入标准表!H3</f>
        <v>0</v>
      </c>
      <c r="I3" s="84">
        <f>导入标准表!I3</f>
        <v>0</v>
      </c>
      <c r="J3" s="79" t="str">
        <f>导入标准表!J3</f>
        <v/>
      </c>
      <c r="K3" s="84">
        <f>导入标准表!K3</f>
        <v>0</v>
      </c>
      <c r="L3" s="72">
        <f>导入标准表!L3</f>
        <v>0</v>
      </c>
      <c r="M3" s="84">
        <f>导入标准表!M3</f>
        <v>0</v>
      </c>
      <c r="N3" s="84">
        <f>导入标准表!N3</f>
        <v>0</v>
      </c>
      <c r="O3" s="79" t="str">
        <f>导入标准表!O3</f>
        <v/>
      </c>
      <c r="P3" s="84">
        <f>导入标准表!P3</f>
        <v>0</v>
      </c>
      <c r="Q3" s="72">
        <f>导入标准表!Q3</f>
        <v>0</v>
      </c>
      <c r="R3" s="75" t="e">
        <f>导入标准表!R3</f>
        <v>#DIV/0!</v>
      </c>
      <c r="S3" s="75" t="e">
        <f>导入标准表!S3</f>
        <v>#DIV/0!</v>
      </c>
      <c r="T3" s="79" t="e">
        <f>导入标准表!T3</f>
        <v>#DIV/0!</v>
      </c>
      <c r="U3" s="75" t="e">
        <f>导入标准表!U3</f>
        <v>#DIV/0!</v>
      </c>
      <c r="V3" s="75" t="e">
        <f>导入标准表!V3</f>
        <v>#DIV/0!</v>
      </c>
      <c r="W3" s="79" t="e">
        <f>导入标准表!W3</f>
        <v>#DIV/0!</v>
      </c>
      <c r="X3" s="75" t="e">
        <f>导入标准表!X3</f>
        <v>#DIV/0!</v>
      </c>
      <c r="Y3" s="75" t="e">
        <f>导入标准表!Y3</f>
        <v>#DIV/0!</v>
      </c>
      <c r="Z3" s="79" t="e">
        <f>导入标准表!Z3</f>
        <v>#DIV/0!</v>
      </c>
      <c r="AA3" s="75">
        <f>导入标准表!AA3</f>
        <v>0</v>
      </c>
      <c r="AB3" s="75">
        <f>导入标准表!AB3</f>
        <v>0</v>
      </c>
      <c r="AC3" s="79" t="str">
        <f>导入标准表!AC3</f>
        <v/>
      </c>
      <c r="AD3" s="75">
        <f>导入标准表!AD3</f>
        <v>0</v>
      </c>
      <c r="AE3" s="72" t="e">
        <f>导入标准表!AE3</f>
        <v>#DIV/0!</v>
      </c>
    </row>
    <row r="4" spans="1:31" ht="16.5" x14ac:dyDescent="0.15">
      <c r="A4" s="87"/>
      <c r="B4" s="87"/>
      <c r="C4" s="87"/>
      <c r="D4" s="33" t="s">
        <v>133</v>
      </c>
      <c r="E4" s="84">
        <f>导入标准表!E4</f>
        <v>0</v>
      </c>
      <c r="F4" s="84">
        <f>导入标准表!F4</f>
        <v>0</v>
      </c>
      <c r="G4" s="79" t="str">
        <f>导入标准表!G4</f>
        <v/>
      </c>
      <c r="H4" s="84">
        <f>导入标准表!H4</f>
        <v>0</v>
      </c>
      <c r="I4" s="84">
        <f>导入标准表!I4</f>
        <v>0</v>
      </c>
      <c r="J4" s="79" t="str">
        <f>导入标准表!J4</f>
        <v/>
      </c>
      <c r="K4" s="84">
        <f>导入标准表!K4</f>
        <v>0</v>
      </c>
      <c r="L4" s="72">
        <f>导入标准表!L4</f>
        <v>0</v>
      </c>
      <c r="M4" s="84">
        <f>导入标准表!M4</f>
        <v>0</v>
      </c>
      <c r="N4" s="84">
        <f>导入标准表!N4</f>
        <v>0</v>
      </c>
      <c r="O4" s="79" t="str">
        <f>导入标准表!O4</f>
        <v/>
      </c>
      <c r="P4" s="84">
        <f>导入标准表!P4</f>
        <v>0</v>
      </c>
      <c r="Q4" s="72">
        <f>导入标准表!Q4</f>
        <v>0</v>
      </c>
      <c r="R4" s="75" t="e">
        <f>导入标准表!R4</f>
        <v>#DIV/0!</v>
      </c>
      <c r="S4" s="75" t="e">
        <f>导入标准表!S4</f>
        <v>#DIV/0!</v>
      </c>
      <c r="T4" s="79" t="e">
        <f>导入标准表!T4</f>
        <v>#DIV/0!</v>
      </c>
      <c r="U4" s="75" t="e">
        <f>导入标准表!U4</f>
        <v>#DIV/0!</v>
      </c>
      <c r="V4" s="75" t="e">
        <f>导入标准表!V4</f>
        <v>#DIV/0!</v>
      </c>
      <c r="W4" s="79" t="e">
        <f>导入标准表!W4</f>
        <v>#DIV/0!</v>
      </c>
      <c r="X4" s="75" t="e">
        <f>导入标准表!X4</f>
        <v>#DIV/0!</v>
      </c>
      <c r="Y4" s="75" t="e">
        <f>导入标准表!Y4</f>
        <v>#DIV/0!</v>
      </c>
      <c r="Z4" s="79" t="e">
        <f>导入标准表!Z4</f>
        <v>#DIV/0!</v>
      </c>
      <c r="AA4" s="75">
        <f>导入标准表!AA4</f>
        <v>0</v>
      </c>
      <c r="AB4" s="75">
        <f>导入标准表!AB4</f>
        <v>0</v>
      </c>
      <c r="AC4" s="79" t="str">
        <f>导入标准表!AC4</f>
        <v/>
      </c>
      <c r="AD4" s="75">
        <f>导入标准表!AD4</f>
        <v>0</v>
      </c>
      <c r="AE4" s="72" t="e">
        <f>导入标准表!AE4</f>
        <v>#DIV/0!</v>
      </c>
    </row>
    <row r="5" spans="1:31" ht="16.5" x14ac:dyDescent="0.15">
      <c r="A5" s="87"/>
      <c r="B5" s="87"/>
      <c r="C5" s="87"/>
      <c r="D5" s="33" t="s">
        <v>134</v>
      </c>
      <c r="E5" s="84">
        <f>导入标准表!E5</f>
        <v>0</v>
      </c>
      <c r="F5" s="84">
        <f>导入标准表!F5</f>
        <v>0</v>
      </c>
      <c r="G5" s="79" t="str">
        <f>导入标准表!G5</f>
        <v/>
      </c>
      <c r="H5" s="84">
        <f>导入标准表!H5</f>
        <v>0</v>
      </c>
      <c r="I5" s="84">
        <f>导入标准表!I5</f>
        <v>0</v>
      </c>
      <c r="J5" s="79" t="str">
        <f>导入标准表!J5</f>
        <v/>
      </c>
      <c r="K5" s="84">
        <f>导入标准表!K5</f>
        <v>0</v>
      </c>
      <c r="L5" s="72">
        <f>导入标准表!L5</f>
        <v>0</v>
      </c>
      <c r="M5" s="84">
        <f>导入标准表!M5</f>
        <v>0</v>
      </c>
      <c r="N5" s="84">
        <f>导入标准表!N5</f>
        <v>0</v>
      </c>
      <c r="O5" s="79" t="str">
        <f>导入标准表!O5</f>
        <v/>
      </c>
      <c r="P5" s="84">
        <f>导入标准表!P5</f>
        <v>0</v>
      </c>
      <c r="Q5" s="72">
        <f>导入标准表!Q5</f>
        <v>0</v>
      </c>
      <c r="R5" s="75" t="e">
        <f>导入标准表!R5</f>
        <v>#DIV/0!</v>
      </c>
      <c r="S5" s="75" t="e">
        <f>导入标准表!S5</f>
        <v>#DIV/0!</v>
      </c>
      <c r="T5" s="79" t="e">
        <f>导入标准表!T5</f>
        <v>#DIV/0!</v>
      </c>
      <c r="U5" s="75" t="e">
        <f>导入标准表!U5</f>
        <v>#DIV/0!</v>
      </c>
      <c r="V5" s="75" t="e">
        <f>导入标准表!V5</f>
        <v>#DIV/0!</v>
      </c>
      <c r="W5" s="79" t="e">
        <f>导入标准表!W5</f>
        <v>#DIV/0!</v>
      </c>
      <c r="X5" s="75" t="e">
        <f>导入标准表!X5</f>
        <v>#DIV/0!</v>
      </c>
      <c r="Y5" s="75" t="e">
        <f>导入标准表!Y5</f>
        <v>#DIV/0!</v>
      </c>
      <c r="Z5" s="79" t="e">
        <f>导入标准表!Z5</f>
        <v>#DIV/0!</v>
      </c>
      <c r="AA5" s="75">
        <f>导入标准表!AA5</f>
        <v>0</v>
      </c>
      <c r="AB5" s="75">
        <f>导入标准表!AB5</f>
        <v>0</v>
      </c>
      <c r="AC5" s="79" t="str">
        <f>导入标准表!AC5</f>
        <v/>
      </c>
      <c r="AD5" s="75">
        <f>导入标准表!AD5</f>
        <v>0</v>
      </c>
      <c r="AE5" s="72" t="e">
        <f>导入标准表!AE5</f>
        <v>#DIV/0!</v>
      </c>
    </row>
    <row r="6" spans="1:31" ht="16.5" x14ac:dyDescent="0.15">
      <c r="A6" s="87"/>
      <c r="B6" s="87"/>
      <c r="C6" s="87"/>
      <c r="D6" s="33" t="s">
        <v>135</v>
      </c>
      <c r="E6" s="84">
        <f>导入标准表!E6</f>
        <v>0</v>
      </c>
      <c r="F6" s="84">
        <f>导入标准表!F6</f>
        <v>0</v>
      </c>
      <c r="G6" s="79" t="str">
        <f>导入标准表!G6</f>
        <v/>
      </c>
      <c r="H6" s="84">
        <f>导入标准表!H6</f>
        <v>0</v>
      </c>
      <c r="I6" s="84">
        <f>导入标准表!I6</f>
        <v>0</v>
      </c>
      <c r="J6" s="79" t="str">
        <f>导入标准表!J6</f>
        <v/>
      </c>
      <c r="K6" s="84">
        <f>导入标准表!K6</f>
        <v>0</v>
      </c>
      <c r="L6" s="72">
        <f>导入标准表!L6</f>
        <v>0</v>
      </c>
      <c r="M6" s="84">
        <f>导入标准表!M6</f>
        <v>0</v>
      </c>
      <c r="N6" s="84">
        <f>导入标准表!N6</f>
        <v>0</v>
      </c>
      <c r="O6" s="79" t="str">
        <f>导入标准表!O6</f>
        <v/>
      </c>
      <c r="P6" s="84">
        <f>导入标准表!P6</f>
        <v>0</v>
      </c>
      <c r="Q6" s="72">
        <f>导入标准表!Q6</f>
        <v>0</v>
      </c>
      <c r="R6" s="75" t="e">
        <f>导入标准表!R6</f>
        <v>#DIV/0!</v>
      </c>
      <c r="S6" s="75" t="e">
        <f>导入标准表!S6</f>
        <v>#DIV/0!</v>
      </c>
      <c r="T6" s="79" t="e">
        <f>导入标准表!T6</f>
        <v>#DIV/0!</v>
      </c>
      <c r="U6" s="75" t="e">
        <f>导入标准表!U6</f>
        <v>#DIV/0!</v>
      </c>
      <c r="V6" s="75" t="e">
        <f>导入标准表!V6</f>
        <v>#DIV/0!</v>
      </c>
      <c r="W6" s="79" t="e">
        <f>导入标准表!W6</f>
        <v>#DIV/0!</v>
      </c>
      <c r="X6" s="75" t="e">
        <f>导入标准表!X6</f>
        <v>#DIV/0!</v>
      </c>
      <c r="Y6" s="75" t="e">
        <f>导入标准表!Y6</f>
        <v>#DIV/0!</v>
      </c>
      <c r="Z6" s="79" t="e">
        <f>导入标准表!Z6</f>
        <v>#DIV/0!</v>
      </c>
      <c r="AA6" s="75">
        <f>导入标准表!AA6</f>
        <v>0</v>
      </c>
      <c r="AB6" s="75">
        <f>导入标准表!AB6</f>
        <v>0</v>
      </c>
      <c r="AC6" s="79" t="str">
        <f>导入标准表!AC6</f>
        <v/>
      </c>
      <c r="AD6" s="75">
        <f>导入标准表!AD6</f>
        <v>0</v>
      </c>
      <c r="AE6" s="72" t="e">
        <f>导入标准表!AE6</f>
        <v>#DIV/0!</v>
      </c>
    </row>
    <row r="7" spans="1:31" ht="16.5" x14ac:dyDescent="0.15">
      <c r="A7" s="87"/>
      <c r="B7" s="87"/>
      <c r="C7" s="87"/>
      <c r="D7" s="33" t="s">
        <v>136</v>
      </c>
      <c r="E7" s="84">
        <f>导入标准表!E7</f>
        <v>0</v>
      </c>
      <c r="F7" s="84">
        <f>导入标准表!F7</f>
        <v>0</v>
      </c>
      <c r="G7" s="79" t="str">
        <f>导入标准表!G7</f>
        <v/>
      </c>
      <c r="H7" s="84">
        <f>导入标准表!H7</f>
        <v>0</v>
      </c>
      <c r="I7" s="84">
        <f>导入标准表!I7</f>
        <v>0</v>
      </c>
      <c r="J7" s="79" t="str">
        <f>导入标准表!J7</f>
        <v/>
      </c>
      <c r="K7" s="84">
        <f>导入标准表!K7</f>
        <v>0</v>
      </c>
      <c r="L7" s="72">
        <f>导入标准表!L7</f>
        <v>0</v>
      </c>
      <c r="M7" s="84">
        <f>导入标准表!M7</f>
        <v>0</v>
      </c>
      <c r="N7" s="84">
        <f>导入标准表!N7</f>
        <v>0</v>
      </c>
      <c r="O7" s="79" t="str">
        <f>导入标准表!O7</f>
        <v/>
      </c>
      <c r="P7" s="84">
        <f>导入标准表!P7</f>
        <v>0</v>
      </c>
      <c r="Q7" s="72">
        <f>导入标准表!Q7</f>
        <v>0</v>
      </c>
      <c r="R7" s="75" t="e">
        <f>导入标准表!R7</f>
        <v>#DIV/0!</v>
      </c>
      <c r="S7" s="75" t="e">
        <f>导入标准表!S7</f>
        <v>#DIV/0!</v>
      </c>
      <c r="T7" s="79" t="e">
        <f>导入标准表!T7</f>
        <v>#DIV/0!</v>
      </c>
      <c r="U7" s="75" t="e">
        <f>导入标准表!U7</f>
        <v>#DIV/0!</v>
      </c>
      <c r="V7" s="75" t="e">
        <f>导入标准表!V7</f>
        <v>#DIV/0!</v>
      </c>
      <c r="W7" s="79" t="e">
        <f>导入标准表!W7</f>
        <v>#DIV/0!</v>
      </c>
      <c r="X7" s="75" t="e">
        <f>导入标准表!X7</f>
        <v>#DIV/0!</v>
      </c>
      <c r="Y7" s="75" t="e">
        <f>导入标准表!Y7</f>
        <v>#DIV/0!</v>
      </c>
      <c r="Z7" s="79" t="e">
        <f>导入标准表!Z7</f>
        <v>#DIV/0!</v>
      </c>
      <c r="AA7" s="75">
        <f>导入标准表!AA7</f>
        <v>0</v>
      </c>
      <c r="AB7" s="75">
        <f>导入标准表!AB7</f>
        <v>0</v>
      </c>
      <c r="AC7" s="79" t="str">
        <f>导入标准表!AC7</f>
        <v/>
      </c>
      <c r="AD7" s="75">
        <f>导入标准表!AD7</f>
        <v>0</v>
      </c>
      <c r="AE7" s="72" t="e">
        <f>导入标准表!AE7</f>
        <v>#DIV/0!</v>
      </c>
    </row>
    <row r="8" spans="1:31" ht="16.5" x14ac:dyDescent="0.15">
      <c r="A8" s="87"/>
      <c r="B8" s="87"/>
      <c r="C8" s="87"/>
      <c r="D8" s="33" t="s">
        <v>137</v>
      </c>
      <c r="E8" s="84">
        <f>导入标准表!E8</f>
        <v>0</v>
      </c>
      <c r="F8" s="84">
        <f>导入标准表!F8</f>
        <v>0</v>
      </c>
      <c r="G8" s="79" t="str">
        <f>导入标准表!G8</f>
        <v/>
      </c>
      <c r="H8" s="84">
        <f>导入标准表!H8</f>
        <v>0</v>
      </c>
      <c r="I8" s="84">
        <f>导入标准表!I8</f>
        <v>0</v>
      </c>
      <c r="J8" s="79" t="str">
        <f>导入标准表!J8</f>
        <v/>
      </c>
      <c r="K8" s="84">
        <f>导入标准表!K8</f>
        <v>0</v>
      </c>
      <c r="L8" s="72">
        <f>导入标准表!L8</f>
        <v>0</v>
      </c>
      <c r="M8" s="84">
        <f>导入标准表!M8</f>
        <v>0</v>
      </c>
      <c r="N8" s="84">
        <f>导入标准表!N8</f>
        <v>0</v>
      </c>
      <c r="O8" s="79" t="str">
        <f>导入标准表!O8</f>
        <v/>
      </c>
      <c r="P8" s="84">
        <f>导入标准表!P8</f>
        <v>0</v>
      </c>
      <c r="Q8" s="72">
        <f>导入标准表!Q8</f>
        <v>0</v>
      </c>
      <c r="R8" s="75" t="e">
        <f>导入标准表!R8</f>
        <v>#DIV/0!</v>
      </c>
      <c r="S8" s="75" t="e">
        <f>导入标准表!S8</f>
        <v>#DIV/0!</v>
      </c>
      <c r="T8" s="79" t="e">
        <f>导入标准表!T8</f>
        <v>#DIV/0!</v>
      </c>
      <c r="U8" s="75" t="e">
        <f>导入标准表!U8</f>
        <v>#DIV/0!</v>
      </c>
      <c r="V8" s="75" t="e">
        <f>导入标准表!V8</f>
        <v>#DIV/0!</v>
      </c>
      <c r="W8" s="79" t="e">
        <f>导入标准表!W8</f>
        <v>#DIV/0!</v>
      </c>
      <c r="X8" s="75" t="e">
        <f>导入标准表!X8</f>
        <v>#DIV/0!</v>
      </c>
      <c r="Y8" s="75" t="e">
        <f>导入标准表!Y8</f>
        <v>#DIV/0!</v>
      </c>
      <c r="Z8" s="79" t="e">
        <f>导入标准表!Z8</f>
        <v>#DIV/0!</v>
      </c>
      <c r="AA8" s="75">
        <f>导入标准表!AA8</f>
        <v>0</v>
      </c>
      <c r="AB8" s="75">
        <f>导入标准表!AB8</f>
        <v>0</v>
      </c>
      <c r="AC8" s="79" t="str">
        <f>导入标准表!AC8</f>
        <v/>
      </c>
      <c r="AD8" s="75">
        <f>导入标准表!AD8</f>
        <v>0</v>
      </c>
      <c r="AE8" s="72" t="e">
        <f>导入标准表!AE8</f>
        <v>#DIV/0!</v>
      </c>
    </row>
    <row r="9" spans="1:31" ht="16.5" x14ac:dyDescent="0.15">
      <c r="A9" s="87"/>
      <c r="B9" s="87"/>
      <c r="C9" s="87"/>
      <c r="D9" s="33" t="s">
        <v>138</v>
      </c>
      <c r="E9" s="84">
        <f>导入标准表!E9</f>
        <v>0</v>
      </c>
      <c r="F9" s="84">
        <f>导入标准表!F9</f>
        <v>0</v>
      </c>
      <c r="G9" s="79" t="str">
        <f>导入标准表!G9</f>
        <v/>
      </c>
      <c r="H9" s="84">
        <f>导入标准表!H9</f>
        <v>0</v>
      </c>
      <c r="I9" s="84">
        <f>导入标准表!I9</f>
        <v>0</v>
      </c>
      <c r="J9" s="79" t="str">
        <f>导入标准表!J9</f>
        <v/>
      </c>
      <c r="K9" s="84">
        <f>导入标准表!K9</f>
        <v>0</v>
      </c>
      <c r="L9" s="72">
        <f>导入标准表!L9</f>
        <v>0</v>
      </c>
      <c r="M9" s="84">
        <f>导入标准表!M9</f>
        <v>0</v>
      </c>
      <c r="N9" s="84">
        <f>导入标准表!N9</f>
        <v>0</v>
      </c>
      <c r="O9" s="79" t="str">
        <f>导入标准表!O9</f>
        <v/>
      </c>
      <c r="P9" s="84">
        <f>导入标准表!P9</f>
        <v>0</v>
      </c>
      <c r="Q9" s="72">
        <f>导入标准表!Q9</f>
        <v>0</v>
      </c>
      <c r="R9" s="75" t="e">
        <f>导入标准表!R9</f>
        <v>#DIV/0!</v>
      </c>
      <c r="S9" s="75" t="e">
        <f>导入标准表!S9</f>
        <v>#DIV/0!</v>
      </c>
      <c r="T9" s="79" t="e">
        <f>导入标准表!T9</f>
        <v>#DIV/0!</v>
      </c>
      <c r="U9" s="75" t="e">
        <f>导入标准表!U9</f>
        <v>#DIV/0!</v>
      </c>
      <c r="V9" s="75" t="e">
        <f>导入标准表!V9</f>
        <v>#DIV/0!</v>
      </c>
      <c r="W9" s="79" t="e">
        <f>导入标准表!W9</f>
        <v>#DIV/0!</v>
      </c>
      <c r="X9" s="75" t="e">
        <f>导入标准表!X9</f>
        <v>#DIV/0!</v>
      </c>
      <c r="Y9" s="75" t="e">
        <f>导入标准表!Y9</f>
        <v>#DIV/0!</v>
      </c>
      <c r="Z9" s="79" t="e">
        <f>导入标准表!Z9</f>
        <v>#DIV/0!</v>
      </c>
      <c r="AA9" s="75">
        <f>导入标准表!AA9</f>
        <v>0</v>
      </c>
      <c r="AB9" s="75">
        <f>导入标准表!AB9</f>
        <v>0</v>
      </c>
      <c r="AC9" s="79" t="str">
        <f>导入标准表!AC9</f>
        <v/>
      </c>
      <c r="AD9" s="75">
        <f>导入标准表!AD9</f>
        <v>0</v>
      </c>
      <c r="AE9" s="72" t="e">
        <f>导入标准表!AE9</f>
        <v>#DIV/0!</v>
      </c>
    </row>
    <row r="10" spans="1:31" ht="16.5" x14ac:dyDescent="0.15">
      <c r="A10" s="87"/>
      <c r="B10" s="87"/>
      <c r="C10" s="87"/>
      <c r="D10" s="33" t="s">
        <v>139</v>
      </c>
      <c r="E10" s="84">
        <f>导入标准表!E10</f>
        <v>0</v>
      </c>
      <c r="F10" s="84">
        <f>导入标准表!F10</f>
        <v>0</v>
      </c>
      <c r="G10" s="79" t="str">
        <f>导入标准表!G10</f>
        <v/>
      </c>
      <c r="H10" s="84">
        <f>导入标准表!H10</f>
        <v>0</v>
      </c>
      <c r="I10" s="84">
        <f>导入标准表!I10</f>
        <v>0</v>
      </c>
      <c r="J10" s="79" t="str">
        <f>导入标准表!J10</f>
        <v/>
      </c>
      <c r="K10" s="84">
        <f>导入标准表!K10</f>
        <v>0</v>
      </c>
      <c r="L10" s="72">
        <f>导入标准表!L10</f>
        <v>0</v>
      </c>
      <c r="M10" s="84">
        <f>导入标准表!M10</f>
        <v>0</v>
      </c>
      <c r="N10" s="84">
        <f>导入标准表!N10</f>
        <v>0</v>
      </c>
      <c r="O10" s="79" t="str">
        <f>导入标准表!O10</f>
        <v/>
      </c>
      <c r="P10" s="84">
        <f>导入标准表!P10</f>
        <v>0</v>
      </c>
      <c r="Q10" s="72">
        <f>导入标准表!Q10</f>
        <v>0</v>
      </c>
      <c r="R10" s="75" t="e">
        <f>导入标准表!R10</f>
        <v>#DIV/0!</v>
      </c>
      <c r="S10" s="75" t="e">
        <f>导入标准表!S10</f>
        <v>#DIV/0!</v>
      </c>
      <c r="T10" s="79" t="e">
        <f>导入标准表!T10</f>
        <v>#DIV/0!</v>
      </c>
      <c r="U10" s="75" t="e">
        <f>导入标准表!U10</f>
        <v>#DIV/0!</v>
      </c>
      <c r="V10" s="75" t="e">
        <f>导入标准表!V10</f>
        <v>#DIV/0!</v>
      </c>
      <c r="W10" s="79" t="e">
        <f>导入标准表!W10</f>
        <v>#DIV/0!</v>
      </c>
      <c r="X10" s="75" t="e">
        <f>导入标准表!X10</f>
        <v>#DIV/0!</v>
      </c>
      <c r="Y10" s="75" t="e">
        <f>导入标准表!Y10</f>
        <v>#DIV/0!</v>
      </c>
      <c r="Z10" s="79" t="e">
        <f>导入标准表!Z10</f>
        <v>#DIV/0!</v>
      </c>
      <c r="AA10" s="75">
        <f>导入标准表!AA10</f>
        <v>0</v>
      </c>
      <c r="AB10" s="75">
        <f>导入标准表!AB10</f>
        <v>0</v>
      </c>
      <c r="AC10" s="79" t="str">
        <f>导入标准表!AC10</f>
        <v/>
      </c>
      <c r="AD10" s="75">
        <f>导入标准表!AD10</f>
        <v>0</v>
      </c>
      <c r="AE10" s="72" t="e">
        <f>导入标准表!AE10</f>
        <v>#DIV/0!</v>
      </c>
    </row>
    <row r="11" spans="1:31" ht="16.5" x14ac:dyDescent="0.15">
      <c r="A11" s="87"/>
      <c r="B11" s="87"/>
      <c r="C11" s="87"/>
      <c r="D11" s="33" t="s">
        <v>140</v>
      </c>
      <c r="E11" s="84">
        <f>导入标准表!E11</f>
        <v>0</v>
      </c>
      <c r="F11" s="84">
        <f>导入标准表!F11</f>
        <v>0</v>
      </c>
      <c r="G11" s="79" t="str">
        <f>导入标准表!G11</f>
        <v/>
      </c>
      <c r="H11" s="84">
        <f>导入标准表!H11</f>
        <v>0</v>
      </c>
      <c r="I11" s="84">
        <f>导入标准表!I11</f>
        <v>0</v>
      </c>
      <c r="J11" s="79" t="str">
        <f>导入标准表!J11</f>
        <v/>
      </c>
      <c r="K11" s="84">
        <f>导入标准表!K11</f>
        <v>0</v>
      </c>
      <c r="L11" s="72">
        <f>导入标准表!L11</f>
        <v>0</v>
      </c>
      <c r="M11" s="84">
        <f>导入标准表!M11</f>
        <v>0</v>
      </c>
      <c r="N11" s="84">
        <f>导入标准表!N11</f>
        <v>0</v>
      </c>
      <c r="O11" s="79" t="str">
        <f>导入标准表!O11</f>
        <v/>
      </c>
      <c r="P11" s="84">
        <f>导入标准表!P11</f>
        <v>0</v>
      </c>
      <c r="Q11" s="72">
        <f>导入标准表!Q11</f>
        <v>0</v>
      </c>
      <c r="R11" s="75" t="e">
        <f>导入标准表!R11</f>
        <v>#DIV/0!</v>
      </c>
      <c r="S11" s="75" t="e">
        <f>导入标准表!S11</f>
        <v>#DIV/0!</v>
      </c>
      <c r="T11" s="79" t="e">
        <f>导入标准表!T11</f>
        <v>#DIV/0!</v>
      </c>
      <c r="U11" s="75" t="e">
        <f>导入标准表!U11</f>
        <v>#DIV/0!</v>
      </c>
      <c r="V11" s="75" t="e">
        <f>导入标准表!V11</f>
        <v>#DIV/0!</v>
      </c>
      <c r="W11" s="79" t="e">
        <f>导入标准表!W11</f>
        <v>#DIV/0!</v>
      </c>
      <c r="X11" s="75" t="e">
        <f>导入标准表!X11</f>
        <v>#DIV/0!</v>
      </c>
      <c r="Y11" s="75" t="e">
        <f>导入标准表!Y11</f>
        <v>#DIV/0!</v>
      </c>
      <c r="Z11" s="79" t="e">
        <f>导入标准表!Z11</f>
        <v>#DIV/0!</v>
      </c>
      <c r="AA11" s="75">
        <f>导入标准表!AA11</f>
        <v>0</v>
      </c>
      <c r="AB11" s="75">
        <f>导入标准表!AB11</f>
        <v>0</v>
      </c>
      <c r="AC11" s="79" t="str">
        <f>导入标准表!AC11</f>
        <v/>
      </c>
      <c r="AD11" s="75">
        <f>导入标准表!AD11</f>
        <v>0</v>
      </c>
      <c r="AE11" s="72" t="e">
        <f>导入标准表!AE11</f>
        <v>#DIV/0!</v>
      </c>
    </row>
    <row r="12" spans="1:31" ht="16.5" x14ac:dyDescent="0.15">
      <c r="A12" s="87"/>
      <c r="B12" s="87"/>
      <c r="C12" s="87"/>
      <c r="D12" s="33" t="s">
        <v>141</v>
      </c>
      <c r="E12" s="84">
        <f>导入标准表!E12</f>
        <v>0</v>
      </c>
      <c r="F12" s="84">
        <f>导入标准表!F12</f>
        <v>0</v>
      </c>
      <c r="G12" s="79" t="str">
        <f>导入标准表!G12</f>
        <v/>
      </c>
      <c r="H12" s="84">
        <f>导入标准表!H12</f>
        <v>0</v>
      </c>
      <c r="I12" s="84">
        <f>导入标准表!I12</f>
        <v>0</v>
      </c>
      <c r="J12" s="79" t="str">
        <f>导入标准表!J12</f>
        <v/>
      </c>
      <c r="K12" s="84">
        <f>导入标准表!K12</f>
        <v>0</v>
      </c>
      <c r="L12" s="72">
        <f>导入标准表!L12</f>
        <v>0</v>
      </c>
      <c r="M12" s="84">
        <f>导入标准表!M12</f>
        <v>0</v>
      </c>
      <c r="N12" s="84">
        <f>导入标准表!N12</f>
        <v>0</v>
      </c>
      <c r="O12" s="79" t="str">
        <f>导入标准表!O12</f>
        <v/>
      </c>
      <c r="P12" s="84">
        <f>导入标准表!P12</f>
        <v>0</v>
      </c>
      <c r="Q12" s="72">
        <f>导入标准表!Q12</f>
        <v>0</v>
      </c>
      <c r="R12" s="75" t="e">
        <f>导入标准表!R12</f>
        <v>#DIV/0!</v>
      </c>
      <c r="S12" s="75" t="e">
        <f>导入标准表!S12</f>
        <v>#DIV/0!</v>
      </c>
      <c r="T12" s="79" t="e">
        <f>导入标准表!T12</f>
        <v>#DIV/0!</v>
      </c>
      <c r="U12" s="75" t="e">
        <f>导入标准表!U12</f>
        <v>#DIV/0!</v>
      </c>
      <c r="V12" s="75" t="e">
        <f>导入标准表!V12</f>
        <v>#DIV/0!</v>
      </c>
      <c r="W12" s="79" t="e">
        <f>导入标准表!W12</f>
        <v>#DIV/0!</v>
      </c>
      <c r="X12" s="75" t="e">
        <f>导入标准表!X12</f>
        <v>#DIV/0!</v>
      </c>
      <c r="Y12" s="75" t="e">
        <f>导入标准表!Y12</f>
        <v>#DIV/0!</v>
      </c>
      <c r="Z12" s="79" t="e">
        <f>导入标准表!Z12</f>
        <v>#DIV/0!</v>
      </c>
      <c r="AA12" s="75">
        <f>导入标准表!AA12</f>
        <v>0</v>
      </c>
      <c r="AB12" s="75">
        <f>导入标准表!AB12</f>
        <v>0</v>
      </c>
      <c r="AC12" s="79" t="str">
        <f>导入标准表!AC12</f>
        <v/>
      </c>
      <c r="AD12" s="75">
        <f>导入标准表!AD12</f>
        <v>0</v>
      </c>
      <c r="AE12" s="72" t="e">
        <f>导入标准表!AE12</f>
        <v>#DIV/0!</v>
      </c>
    </row>
    <row r="13" spans="1:31" ht="16.5" x14ac:dyDescent="0.15">
      <c r="A13" s="87"/>
      <c r="B13" s="87"/>
      <c r="C13" s="87"/>
      <c r="D13" s="33" t="s">
        <v>142</v>
      </c>
      <c r="E13" s="84">
        <f>导入标准表!E13</f>
        <v>0</v>
      </c>
      <c r="F13" s="84">
        <f>导入标准表!F13</f>
        <v>0</v>
      </c>
      <c r="G13" s="79" t="str">
        <f>导入标准表!G13</f>
        <v/>
      </c>
      <c r="H13" s="84">
        <f>导入标准表!H13</f>
        <v>0</v>
      </c>
      <c r="I13" s="84">
        <f>导入标准表!I13</f>
        <v>0</v>
      </c>
      <c r="J13" s="79" t="str">
        <f>导入标准表!J13</f>
        <v/>
      </c>
      <c r="K13" s="84">
        <f>导入标准表!K13</f>
        <v>0</v>
      </c>
      <c r="L13" s="72">
        <f>导入标准表!L13</f>
        <v>0</v>
      </c>
      <c r="M13" s="84">
        <f>导入标准表!M13</f>
        <v>0</v>
      </c>
      <c r="N13" s="84">
        <f>导入标准表!N13</f>
        <v>0</v>
      </c>
      <c r="O13" s="79" t="str">
        <f>导入标准表!O13</f>
        <v/>
      </c>
      <c r="P13" s="84">
        <f>导入标准表!P13</f>
        <v>0</v>
      </c>
      <c r="Q13" s="72">
        <f>导入标准表!Q13</f>
        <v>0</v>
      </c>
      <c r="R13" s="75" t="e">
        <f>导入标准表!R13</f>
        <v>#DIV/0!</v>
      </c>
      <c r="S13" s="75" t="e">
        <f>导入标准表!S13</f>
        <v>#DIV/0!</v>
      </c>
      <c r="T13" s="79" t="e">
        <f>导入标准表!T13</f>
        <v>#DIV/0!</v>
      </c>
      <c r="U13" s="75" t="e">
        <f>导入标准表!U13</f>
        <v>#DIV/0!</v>
      </c>
      <c r="V13" s="75" t="e">
        <f>导入标准表!V13</f>
        <v>#DIV/0!</v>
      </c>
      <c r="W13" s="79" t="e">
        <f>导入标准表!W13</f>
        <v>#DIV/0!</v>
      </c>
      <c r="X13" s="75" t="e">
        <f>导入标准表!X13</f>
        <v>#DIV/0!</v>
      </c>
      <c r="Y13" s="75" t="e">
        <f>导入标准表!Y13</f>
        <v>#DIV/0!</v>
      </c>
      <c r="Z13" s="79" t="e">
        <f>导入标准表!Z13</f>
        <v>#DIV/0!</v>
      </c>
      <c r="AA13" s="75">
        <f>导入标准表!AA13</f>
        <v>0</v>
      </c>
      <c r="AB13" s="75">
        <f>导入标准表!AB13</f>
        <v>0</v>
      </c>
      <c r="AC13" s="79" t="str">
        <f>导入标准表!AC13</f>
        <v/>
      </c>
      <c r="AD13" s="75">
        <f>导入标准表!AD13</f>
        <v>0</v>
      </c>
      <c r="AE13" s="72" t="e">
        <f>导入标准表!AE13</f>
        <v>#DIV/0!</v>
      </c>
    </row>
    <row r="14" spans="1:31" ht="16.5" x14ac:dyDescent="0.15">
      <c r="A14" s="87"/>
      <c r="B14" s="87"/>
      <c r="C14" s="87"/>
      <c r="D14" s="33" t="s">
        <v>31</v>
      </c>
      <c r="E14" s="84">
        <f>导入标准表!E14</f>
        <v>0</v>
      </c>
      <c r="F14" s="84">
        <f>导入标准表!F14</f>
        <v>0</v>
      </c>
      <c r="G14" s="79" t="str">
        <f>导入标准表!G14</f>
        <v/>
      </c>
      <c r="H14" s="84">
        <f>导入标准表!H14</f>
        <v>0</v>
      </c>
      <c r="I14" s="84">
        <f>导入标准表!I14</f>
        <v>0</v>
      </c>
      <c r="J14" s="79" t="str">
        <f>导入标准表!J14</f>
        <v/>
      </c>
      <c r="K14" s="84">
        <f>导入标准表!K14</f>
        <v>0</v>
      </c>
      <c r="L14" s="72">
        <f>导入标准表!L14</f>
        <v>0</v>
      </c>
      <c r="M14" s="84">
        <f>导入标准表!M14</f>
        <v>0</v>
      </c>
      <c r="N14" s="84">
        <f>导入标准表!N14</f>
        <v>0</v>
      </c>
      <c r="O14" s="79" t="str">
        <f>导入标准表!O14</f>
        <v/>
      </c>
      <c r="P14" s="84">
        <f>导入标准表!P14</f>
        <v>0</v>
      </c>
      <c r="Q14" s="72">
        <f>导入标准表!Q14</f>
        <v>0</v>
      </c>
      <c r="R14" s="75" t="e">
        <f>导入标准表!R14</f>
        <v>#DIV/0!</v>
      </c>
      <c r="S14" s="75" t="e">
        <f>导入标准表!S14</f>
        <v>#DIV/0!</v>
      </c>
      <c r="T14" s="79" t="e">
        <f>导入标准表!T14</f>
        <v>#DIV/0!</v>
      </c>
      <c r="U14" s="75" t="e">
        <f>导入标准表!U14</f>
        <v>#DIV/0!</v>
      </c>
      <c r="V14" s="75" t="e">
        <f>导入标准表!V14</f>
        <v>#DIV/0!</v>
      </c>
      <c r="W14" s="79" t="e">
        <f>导入标准表!W14</f>
        <v>#DIV/0!</v>
      </c>
      <c r="X14" s="75" t="e">
        <f>导入标准表!X14</f>
        <v>#DIV/0!</v>
      </c>
      <c r="Y14" s="75" t="e">
        <f>导入标准表!Y14</f>
        <v>#DIV/0!</v>
      </c>
      <c r="Z14" s="79" t="e">
        <f>导入标准表!Z14</f>
        <v>#DIV/0!</v>
      </c>
      <c r="AA14" s="75">
        <f>导入标准表!AA14</f>
        <v>0</v>
      </c>
      <c r="AB14" s="75">
        <f>导入标准表!AB14</f>
        <v>0</v>
      </c>
      <c r="AC14" s="79" t="str">
        <f>导入标准表!AC14</f>
        <v/>
      </c>
      <c r="AD14" s="75">
        <f>导入标准表!AD14</f>
        <v>0</v>
      </c>
      <c r="AE14" s="72" t="e">
        <f>导入标准表!AE14</f>
        <v>#DIV/0!</v>
      </c>
    </row>
    <row r="15" spans="1:31" ht="16.5" x14ac:dyDescent="0.15">
      <c r="A15" s="87"/>
      <c r="B15" s="87"/>
      <c r="C15" s="87"/>
      <c r="D15" s="33" t="s">
        <v>143</v>
      </c>
      <c r="E15" s="84">
        <f>导入标准表!E15</f>
        <v>0</v>
      </c>
      <c r="F15" s="84">
        <f>导入标准表!F15</f>
        <v>0</v>
      </c>
      <c r="G15" s="79" t="str">
        <f>导入标准表!G15</f>
        <v/>
      </c>
      <c r="H15" s="84">
        <f>导入标准表!H15</f>
        <v>0</v>
      </c>
      <c r="I15" s="84">
        <f>导入标准表!I15</f>
        <v>0</v>
      </c>
      <c r="J15" s="79" t="str">
        <f>导入标准表!J15</f>
        <v/>
      </c>
      <c r="K15" s="84">
        <f>导入标准表!K15</f>
        <v>0</v>
      </c>
      <c r="L15" s="72">
        <f>导入标准表!L15</f>
        <v>0</v>
      </c>
      <c r="M15" s="84">
        <f>导入标准表!M15</f>
        <v>0</v>
      </c>
      <c r="N15" s="84">
        <f>导入标准表!N15</f>
        <v>0</v>
      </c>
      <c r="O15" s="79" t="str">
        <f>导入标准表!O15</f>
        <v/>
      </c>
      <c r="P15" s="84">
        <f>导入标准表!P15</f>
        <v>0</v>
      </c>
      <c r="Q15" s="72">
        <f>导入标准表!Q15</f>
        <v>0</v>
      </c>
      <c r="R15" s="75" t="e">
        <f>导入标准表!R15</f>
        <v>#DIV/0!</v>
      </c>
      <c r="S15" s="75" t="e">
        <f>导入标准表!S15</f>
        <v>#DIV/0!</v>
      </c>
      <c r="T15" s="79" t="e">
        <f>导入标准表!T15</f>
        <v>#DIV/0!</v>
      </c>
      <c r="U15" s="75" t="e">
        <f>导入标准表!U15</f>
        <v>#DIV/0!</v>
      </c>
      <c r="V15" s="75" t="e">
        <f>导入标准表!V15</f>
        <v>#DIV/0!</v>
      </c>
      <c r="W15" s="79" t="e">
        <f>导入标准表!W15</f>
        <v>#DIV/0!</v>
      </c>
      <c r="X15" s="75" t="e">
        <f>导入标准表!X15</f>
        <v>#DIV/0!</v>
      </c>
      <c r="Y15" s="75" t="e">
        <f>导入标准表!Y15</f>
        <v>#DIV/0!</v>
      </c>
      <c r="Z15" s="79" t="e">
        <f>导入标准表!Z15</f>
        <v>#DIV/0!</v>
      </c>
      <c r="AA15" s="75">
        <f>导入标准表!AA15</f>
        <v>0</v>
      </c>
      <c r="AB15" s="75">
        <f>导入标准表!AB15</f>
        <v>0</v>
      </c>
      <c r="AC15" s="79" t="str">
        <f>导入标准表!AC15</f>
        <v/>
      </c>
      <c r="AD15" s="75">
        <f>导入标准表!AD15</f>
        <v>0</v>
      </c>
      <c r="AE15" s="72" t="e">
        <f>导入标准表!AE15</f>
        <v>#DIV/0!</v>
      </c>
    </row>
    <row r="16" spans="1:31" ht="16.5" x14ac:dyDescent="0.15">
      <c r="A16" s="87"/>
      <c r="B16" s="87"/>
      <c r="C16" s="87"/>
      <c r="D16" s="33" t="s">
        <v>33</v>
      </c>
      <c r="E16" s="84">
        <f>导入标准表!E16</f>
        <v>0</v>
      </c>
      <c r="F16" s="84">
        <f>导入标准表!F16</f>
        <v>0</v>
      </c>
      <c r="G16" s="79" t="str">
        <f>导入标准表!G16</f>
        <v/>
      </c>
      <c r="H16" s="84">
        <f>导入标准表!H16</f>
        <v>0</v>
      </c>
      <c r="I16" s="84">
        <f>导入标准表!I16</f>
        <v>0</v>
      </c>
      <c r="J16" s="79" t="str">
        <f>导入标准表!J16</f>
        <v/>
      </c>
      <c r="K16" s="84">
        <f>导入标准表!K16</f>
        <v>0</v>
      </c>
      <c r="L16" s="72">
        <f>导入标准表!L16</f>
        <v>0</v>
      </c>
      <c r="M16" s="84">
        <f>导入标准表!M16</f>
        <v>0</v>
      </c>
      <c r="N16" s="84">
        <f>导入标准表!N16</f>
        <v>0</v>
      </c>
      <c r="O16" s="79" t="str">
        <f>导入标准表!O16</f>
        <v/>
      </c>
      <c r="P16" s="84">
        <f>导入标准表!P16</f>
        <v>0</v>
      </c>
      <c r="Q16" s="72">
        <f>导入标准表!Q16</f>
        <v>0</v>
      </c>
      <c r="R16" s="75" t="e">
        <f>导入标准表!R16</f>
        <v>#DIV/0!</v>
      </c>
      <c r="S16" s="75" t="e">
        <f>导入标准表!S16</f>
        <v>#DIV/0!</v>
      </c>
      <c r="T16" s="79" t="e">
        <f>导入标准表!T16</f>
        <v>#DIV/0!</v>
      </c>
      <c r="U16" s="75" t="e">
        <f>导入标准表!U16</f>
        <v>#DIV/0!</v>
      </c>
      <c r="V16" s="75" t="e">
        <f>导入标准表!V16</f>
        <v>#DIV/0!</v>
      </c>
      <c r="W16" s="79" t="e">
        <f>导入标准表!W16</f>
        <v>#DIV/0!</v>
      </c>
      <c r="X16" s="75" t="e">
        <f>导入标准表!X16</f>
        <v>#DIV/0!</v>
      </c>
      <c r="Y16" s="75" t="e">
        <f>导入标准表!Y16</f>
        <v>#DIV/0!</v>
      </c>
      <c r="Z16" s="79" t="e">
        <f>导入标准表!Z16</f>
        <v>#DIV/0!</v>
      </c>
      <c r="AA16" s="75">
        <f>导入标准表!AA16</f>
        <v>0</v>
      </c>
      <c r="AB16" s="75">
        <f>导入标准表!AB16</f>
        <v>0</v>
      </c>
      <c r="AC16" s="79" t="str">
        <f>导入标准表!AC16</f>
        <v/>
      </c>
      <c r="AD16" s="75">
        <f>导入标准表!AD16</f>
        <v>0</v>
      </c>
      <c r="AE16" s="72" t="e">
        <f>导入标准表!AE16</f>
        <v>#DIV/0!</v>
      </c>
    </row>
    <row r="17" spans="1:31" ht="16.5" x14ac:dyDescent="0.15">
      <c r="A17" s="87"/>
      <c r="B17" s="87"/>
      <c r="C17" s="87"/>
      <c r="D17" s="33" t="s">
        <v>144</v>
      </c>
      <c r="E17" s="84">
        <f>导入标准表!E17</f>
        <v>0</v>
      </c>
      <c r="F17" s="84">
        <f>导入标准表!F17</f>
        <v>0</v>
      </c>
      <c r="G17" s="79" t="str">
        <f>导入标准表!G17</f>
        <v/>
      </c>
      <c r="H17" s="84">
        <f>导入标准表!H17</f>
        <v>0</v>
      </c>
      <c r="I17" s="84">
        <f>导入标准表!I17</f>
        <v>0</v>
      </c>
      <c r="J17" s="79" t="str">
        <f>导入标准表!J17</f>
        <v/>
      </c>
      <c r="K17" s="84">
        <f>导入标准表!K17</f>
        <v>0</v>
      </c>
      <c r="L17" s="72">
        <f>导入标准表!L17</f>
        <v>0</v>
      </c>
      <c r="M17" s="84">
        <f>导入标准表!M17</f>
        <v>0</v>
      </c>
      <c r="N17" s="84">
        <f>导入标准表!N17</f>
        <v>0</v>
      </c>
      <c r="O17" s="79" t="str">
        <f>导入标准表!O17</f>
        <v/>
      </c>
      <c r="P17" s="84">
        <f>导入标准表!P17</f>
        <v>0</v>
      </c>
      <c r="Q17" s="72">
        <f>导入标准表!Q17</f>
        <v>0</v>
      </c>
      <c r="R17" s="75" t="e">
        <f>导入标准表!R17</f>
        <v>#DIV/0!</v>
      </c>
      <c r="S17" s="75" t="e">
        <f>导入标准表!S17</f>
        <v>#DIV/0!</v>
      </c>
      <c r="T17" s="79" t="e">
        <f>导入标准表!T17</f>
        <v>#DIV/0!</v>
      </c>
      <c r="U17" s="75" t="e">
        <f>导入标准表!U17</f>
        <v>#DIV/0!</v>
      </c>
      <c r="V17" s="75" t="e">
        <f>导入标准表!V17</f>
        <v>#DIV/0!</v>
      </c>
      <c r="W17" s="79" t="e">
        <f>导入标准表!W17</f>
        <v>#DIV/0!</v>
      </c>
      <c r="X17" s="75" t="e">
        <f>导入标准表!X17</f>
        <v>#DIV/0!</v>
      </c>
      <c r="Y17" s="75" t="e">
        <f>导入标准表!Y17</f>
        <v>#DIV/0!</v>
      </c>
      <c r="Z17" s="79" t="e">
        <f>导入标准表!Z17</f>
        <v>#DIV/0!</v>
      </c>
      <c r="AA17" s="75">
        <f>导入标准表!AA17</f>
        <v>0</v>
      </c>
      <c r="AB17" s="75">
        <f>导入标准表!AB17</f>
        <v>0</v>
      </c>
      <c r="AC17" s="79" t="str">
        <f>导入标准表!AC17</f>
        <v/>
      </c>
      <c r="AD17" s="75">
        <f>导入标准表!AD17</f>
        <v>0</v>
      </c>
      <c r="AE17" s="72" t="e">
        <f>导入标准表!AE17</f>
        <v>#DIV/0!</v>
      </c>
    </row>
    <row r="18" spans="1:31" ht="16.5" x14ac:dyDescent="0.15">
      <c r="A18" s="87"/>
      <c r="B18" s="87"/>
      <c r="C18" s="87"/>
      <c r="D18" s="34" t="s">
        <v>145</v>
      </c>
      <c r="E18" s="84">
        <f>导入标准表!E18</f>
        <v>0</v>
      </c>
      <c r="F18" s="84">
        <f>导入标准表!F18</f>
        <v>0</v>
      </c>
      <c r="G18" s="79" t="str">
        <f>导入标准表!G18</f>
        <v/>
      </c>
      <c r="H18" s="84">
        <f>导入标准表!H18</f>
        <v>0</v>
      </c>
      <c r="I18" s="84">
        <f>导入标准表!I18</f>
        <v>0</v>
      </c>
      <c r="J18" s="79" t="str">
        <f>导入标准表!J18</f>
        <v/>
      </c>
      <c r="K18" s="84">
        <f>导入标准表!K18</f>
        <v>0</v>
      </c>
      <c r="L18" s="72" t="e">
        <f>导入标准表!L18</f>
        <v>#DIV/0!</v>
      </c>
      <c r="M18" s="84">
        <f>导入标准表!M18</f>
        <v>0</v>
      </c>
      <c r="N18" s="84">
        <f>导入标准表!N18</f>
        <v>0</v>
      </c>
      <c r="O18" s="79" t="str">
        <f>导入标准表!O18</f>
        <v/>
      </c>
      <c r="P18" s="84">
        <f>导入标准表!P18</f>
        <v>63696</v>
      </c>
      <c r="Q18" s="72">
        <f>导入标准表!Q18</f>
        <v>0</v>
      </c>
      <c r="R18" s="75">
        <f>导入标准表!R18</f>
        <v>0</v>
      </c>
      <c r="S18" s="75">
        <f>导入标准表!S18</f>
        <v>0</v>
      </c>
      <c r="T18" s="79" t="str">
        <f>导入标准表!T18</f>
        <v/>
      </c>
      <c r="U18" s="75">
        <f>导入标准表!U18</f>
        <v>0</v>
      </c>
      <c r="V18" s="75">
        <f>导入标准表!V18</f>
        <v>0</v>
      </c>
      <c r="W18" s="79" t="str">
        <f>导入标准表!W18</f>
        <v/>
      </c>
      <c r="X18" s="75">
        <f>导入标准表!X18</f>
        <v>0</v>
      </c>
      <c r="Y18" s="75">
        <f>导入标准表!Y18</f>
        <v>0</v>
      </c>
      <c r="Z18" s="79" t="str">
        <f>导入标准表!Z18</f>
        <v/>
      </c>
      <c r="AA18" s="75">
        <f>导入标准表!AA18</f>
        <v>0</v>
      </c>
      <c r="AB18" s="75">
        <f>导入标准表!AB18</f>
        <v>0</v>
      </c>
      <c r="AC18" s="79" t="str">
        <f>导入标准表!AC18</f>
        <v/>
      </c>
      <c r="AD18" s="75">
        <f>导入标准表!AD18</f>
        <v>0</v>
      </c>
      <c r="AE18" s="72" t="e">
        <f>导入标准表!AE18</f>
        <v>#DIV/0!</v>
      </c>
    </row>
    <row r="19" spans="1:31" ht="16.5" x14ac:dyDescent="0.15">
      <c r="A19" s="87"/>
      <c r="B19" s="87"/>
      <c r="C19" s="87"/>
      <c r="D19" s="34" t="s">
        <v>36</v>
      </c>
      <c r="E19" s="84">
        <f>导入标准表!E19</f>
        <v>0</v>
      </c>
      <c r="F19" s="84">
        <f>导入标准表!F19</f>
        <v>0</v>
      </c>
      <c r="G19" s="79" t="str">
        <f>导入标准表!G19</f>
        <v/>
      </c>
      <c r="H19" s="84">
        <f>导入标准表!H19</f>
        <v>0</v>
      </c>
      <c r="I19" s="84">
        <f>导入标准表!I19</f>
        <v>0</v>
      </c>
      <c r="J19" s="79" t="str">
        <f>导入标准表!J19</f>
        <v/>
      </c>
      <c r="K19" s="84">
        <f>导入标准表!K19</f>
        <v>0</v>
      </c>
      <c r="L19" s="72" t="e">
        <f>导入标准表!L19</f>
        <v>#DIV/0!</v>
      </c>
      <c r="M19" s="84">
        <f>导入标准表!M19</f>
        <v>0</v>
      </c>
      <c r="N19" s="84">
        <f>导入标准表!N19</f>
        <v>0</v>
      </c>
      <c r="O19" s="79">
        <f>导入标准表!O19</f>
        <v>0</v>
      </c>
      <c r="P19" s="84">
        <f>导入标准表!P19</f>
        <v>0</v>
      </c>
      <c r="Q19" s="72" t="e">
        <f>导入标准表!Q19</f>
        <v>#DIV/0!</v>
      </c>
      <c r="R19" s="75">
        <f>导入标准表!R19</f>
        <v>0</v>
      </c>
      <c r="S19" s="75">
        <f>导入标准表!S19</f>
        <v>0</v>
      </c>
      <c r="T19" s="79" t="str">
        <f>导入标准表!T19</f>
        <v/>
      </c>
      <c r="U19" s="75">
        <f>导入标准表!U19</f>
        <v>0</v>
      </c>
      <c r="V19" s="75">
        <f>导入标准表!V19</f>
        <v>0</v>
      </c>
      <c r="W19" s="79" t="str">
        <f>导入标准表!W19</f>
        <v/>
      </c>
      <c r="X19" s="75">
        <f>导入标准表!X19</f>
        <v>0</v>
      </c>
      <c r="Y19" s="75">
        <f>导入标准表!Y19</f>
        <v>0</v>
      </c>
      <c r="Z19" s="79" t="str">
        <f>导入标准表!Z19</f>
        <v/>
      </c>
      <c r="AA19" s="75">
        <f>导入标准表!AA19</f>
        <v>0</v>
      </c>
      <c r="AB19" s="75">
        <f>导入标准表!AB19</f>
        <v>0</v>
      </c>
      <c r="AC19" s="79" t="str">
        <f>导入标准表!AC19</f>
        <v/>
      </c>
      <c r="AD19" s="75">
        <f>导入标准表!AD19</f>
        <v>0</v>
      </c>
      <c r="AE19" s="72" t="e">
        <f>导入标准表!AE19</f>
        <v>#DIV/0!</v>
      </c>
    </row>
    <row r="20" spans="1:31" ht="16.5" x14ac:dyDescent="0.15">
      <c r="A20" s="87"/>
      <c r="B20" s="87"/>
      <c r="C20" s="87"/>
      <c r="D20" s="34" t="s">
        <v>146</v>
      </c>
      <c r="E20" s="84">
        <f>导入标准表!E20</f>
        <v>0</v>
      </c>
      <c r="F20" s="84">
        <f>导入标准表!F20</f>
        <v>0</v>
      </c>
      <c r="G20" s="79" t="str">
        <f>导入标准表!G20</f>
        <v/>
      </c>
      <c r="H20" s="84">
        <f>导入标准表!H20</f>
        <v>0</v>
      </c>
      <c r="I20" s="84">
        <f>导入标准表!I20</f>
        <v>0</v>
      </c>
      <c r="J20" s="79" t="str">
        <f>导入标准表!J20</f>
        <v/>
      </c>
      <c r="K20" s="84">
        <f>导入标准表!K20</f>
        <v>0</v>
      </c>
      <c r="L20" s="72" t="e">
        <f>导入标准表!L20</f>
        <v>#DIV/0!</v>
      </c>
      <c r="M20" s="84">
        <f>导入标准表!M20</f>
        <v>0</v>
      </c>
      <c r="N20" s="84">
        <f>导入标准表!N20</f>
        <v>0</v>
      </c>
      <c r="O20" s="79">
        <f>导入标准表!O20</f>
        <v>0</v>
      </c>
      <c r="P20" s="84">
        <f>导入标准表!P20</f>
        <v>0</v>
      </c>
      <c r="Q20" s="72" t="e">
        <f>导入标准表!Q20</f>
        <v>#DIV/0!</v>
      </c>
      <c r="R20" s="75">
        <f>导入标准表!R20</f>
        <v>0</v>
      </c>
      <c r="S20" s="75">
        <f>导入标准表!S20</f>
        <v>0</v>
      </c>
      <c r="T20" s="79" t="str">
        <f>导入标准表!T20</f>
        <v/>
      </c>
      <c r="U20" s="75">
        <f>导入标准表!U20</f>
        <v>0</v>
      </c>
      <c r="V20" s="75">
        <f>导入标准表!V20</f>
        <v>0</v>
      </c>
      <c r="W20" s="79" t="str">
        <f>导入标准表!W20</f>
        <v/>
      </c>
      <c r="X20" s="75">
        <f>导入标准表!X20</f>
        <v>0</v>
      </c>
      <c r="Y20" s="75">
        <f>导入标准表!Y20</f>
        <v>0</v>
      </c>
      <c r="Z20" s="79" t="str">
        <f>导入标准表!Z20</f>
        <v/>
      </c>
      <c r="AA20" s="75">
        <f>导入标准表!AA20</f>
        <v>0</v>
      </c>
      <c r="AB20" s="75">
        <f>导入标准表!AB20</f>
        <v>0</v>
      </c>
      <c r="AC20" s="79" t="str">
        <f>导入标准表!AC20</f>
        <v/>
      </c>
      <c r="AD20" s="75">
        <f>导入标准表!AD20</f>
        <v>0</v>
      </c>
      <c r="AE20" s="72" t="e">
        <f>导入标准表!AE20</f>
        <v>#DIV/0!</v>
      </c>
    </row>
    <row r="21" spans="1:31" ht="16.5" x14ac:dyDescent="0.15">
      <c r="A21" s="87"/>
      <c r="B21" s="87"/>
      <c r="C21" s="87"/>
      <c r="D21" s="35" t="s">
        <v>38</v>
      </c>
      <c r="E21" s="84">
        <f>导入标准表!E21</f>
        <v>0</v>
      </c>
      <c r="F21" s="84">
        <f>导入标准表!F21</f>
        <v>0</v>
      </c>
      <c r="G21" s="79" t="str">
        <f>导入标准表!G21</f>
        <v/>
      </c>
      <c r="H21" s="84">
        <f>导入标准表!H21</f>
        <v>0</v>
      </c>
      <c r="I21" s="84">
        <f>导入标准表!I21</f>
        <v>0</v>
      </c>
      <c r="J21" s="79" t="str">
        <f>导入标准表!J21</f>
        <v/>
      </c>
      <c r="K21" s="84">
        <f>导入标准表!K21</f>
        <v>0</v>
      </c>
      <c r="L21" s="72" t="e">
        <f>导入标准表!L21</f>
        <v>#DIV/0!</v>
      </c>
      <c r="M21" s="84">
        <f>导入标准表!M21</f>
        <v>0</v>
      </c>
      <c r="N21" s="84">
        <f>导入标准表!N21</f>
        <v>0</v>
      </c>
      <c r="O21" s="79">
        <f>导入标准表!O21</f>
        <v>0</v>
      </c>
      <c r="P21" s="84">
        <f>导入标准表!P21</f>
        <v>63696</v>
      </c>
      <c r="Q21" s="72">
        <f>导入标准表!Q21</f>
        <v>0</v>
      </c>
      <c r="R21" s="75">
        <f>导入标准表!R21</f>
        <v>0</v>
      </c>
      <c r="S21" s="75">
        <f>导入标准表!S21</f>
        <v>0</v>
      </c>
      <c r="T21" s="79" t="str">
        <f>导入标准表!T21</f>
        <v/>
      </c>
      <c r="U21" s="75">
        <f>导入标准表!U21</f>
        <v>0</v>
      </c>
      <c r="V21" s="75">
        <f>导入标准表!V21</f>
        <v>0</v>
      </c>
      <c r="W21" s="79" t="str">
        <f>导入标准表!W21</f>
        <v/>
      </c>
      <c r="X21" s="75">
        <f>导入标准表!X21</f>
        <v>0</v>
      </c>
      <c r="Y21" s="75">
        <f>导入标准表!Y21</f>
        <v>0</v>
      </c>
      <c r="Z21" s="79" t="str">
        <f>导入标准表!Z21</f>
        <v/>
      </c>
      <c r="AA21" s="75">
        <f>导入标准表!AA21</f>
        <v>0</v>
      </c>
      <c r="AB21" s="75">
        <f>导入标准表!AB21</f>
        <v>0</v>
      </c>
      <c r="AC21" s="79" t="str">
        <f>导入标准表!AC21</f>
        <v/>
      </c>
      <c r="AD21" s="75">
        <f>导入标准表!AD21</f>
        <v>0</v>
      </c>
      <c r="AE21" s="72" t="e">
        <f>导入标准表!AE21</f>
        <v>#DIV/0!</v>
      </c>
    </row>
  </sheetData>
  <mergeCells count="3">
    <mergeCell ref="A2:A21"/>
    <mergeCell ref="B2:B21"/>
    <mergeCell ref="C2:C21"/>
  </mergeCells>
  <phoneticPr fontId="10" type="noConversion"/>
  <dataValidations count="2">
    <dataValidation type="decimal" operator="lessThanOrEqual" allowBlank="1" showInputMessage="1" showErrorMessage="1" errorTitle="输入错误！" error="请检查输入数据有效性(1.负数,2.非数字,3.万为单位" sqref="E2:AE21">
      <formula1>20000</formula1>
    </dataValidation>
    <dataValidation type="list" allowBlank="1" showInputMessage="1" showErrorMessage="1" sqref="C2">
      <formula1>import</formula1>
    </dataValidation>
  </dataValidations>
  <printOptions horizontalCentered="1"/>
  <pageMargins left="0" right="0" top="0.39370078740157483" bottom="0.39370078740157483" header="0.31496062992125984" footer="0.31496062992125984"/>
  <pageSetup paperSize="8" scale="75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导入标准表</vt:lpstr>
      <vt:lpstr>门店类型区域预设</vt:lpstr>
      <vt:lpstr>汇总表</vt:lpstr>
      <vt:lpstr>import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徐安飞</cp:lastModifiedBy>
  <cp:lastPrinted>2018-01-08T07:54:38Z</cp:lastPrinted>
  <dcterms:created xsi:type="dcterms:W3CDTF">2006-09-16T00:00:00Z</dcterms:created>
  <dcterms:modified xsi:type="dcterms:W3CDTF">2018-01-12T05:03:25Z</dcterms:modified>
</cp:coreProperties>
</file>