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trickball/Documents/GitHub/meltPT/Examples/Plank_and_Forsyth_2016/"/>
    </mc:Choice>
  </mc:AlternateContent>
  <xr:revisionPtr revIDLastSave="0" documentId="8_{FFF30D2F-568F-8649-A5E4-580D20329BB5}" xr6:coauthVersionLast="47" xr6:coauthVersionMax="47" xr10:uidLastSave="{00000000-0000-0000-0000-000000000000}"/>
  <bookViews>
    <workbookView xWindow="15080" yWindow="500" windowWidth="25600" windowHeight="16060" tabRatio="744" activeTab="7" xr2:uid="{00000000-000D-0000-FFFF-FFFF00000000}"/>
  </bookViews>
  <sheets>
    <sheet name="S1. coefficients" sheetId="14" r:id="rId1"/>
    <sheet name="S2. ol emp" sheetId="9" r:id="rId2"/>
    <sheet name="S3. V-fO2" sheetId="2" r:id="rId3"/>
    <sheet name="S4. H2O-Cl" sheetId="1" r:id="rId4"/>
    <sheet name="S5. new WR" sheetId="4" r:id="rId5"/>
    <sheet name="S6. major element screen" sheetId="10" r:id="rId6"/>
    <sheet name="S7. example" sheetId="11" r:id="rId7"/>
    <sheet name="S8. P-T" sheetId="8" r:id="rId8"/>
    <sheet name="S9. geotherms" sheetId="12" r:id="rId9"/>
    <sheet name="S10.MeltingPaths" sheetId="13" r:id="rId10"/>
  </sheets>
  <definedNames>
    <definedName name="OLE_LINK3" localSheetId="0">'S1. coefficients'!$A$4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8" l="1"/>
  <c r="H7" i="8"/>
  <c r="H8" i="8"/>
  <c r="H9" i="8"/>
  <c r="H10" i="8"/>
  <c r="H11" i="8"/>
  <c r="H12" i="8"/>
  <c r="H13" i="8"/>
  <c r="H14" i="8"/>
  <c r="H15" i="8"/>
  <c r="H16" i="8"/>
  <c r="H17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5" i="8"/>
  <c r="H18" i="11"/>
  <c r="H8" i="11"/>
  <c r="H6" i="11"/>
  <c r="H7" i="11"/>
  <c r="H12" i="11"/>
  <c r="H14" i="11"/>
  <c r="H10" i="1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7" i="1"/>
  <c r="K128" i="1"/>
  <c r="K129" i="1"/>
  <c r="K130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5" i="1"/>
  <c r="K186" i="1"/>
  <c r="K187" i="1"/>
  <c r="K188" i="1"/>
  <c r="K189" i="1"/>
  <c r="K191" i="1"/>
  <c r="K192" i="1"/>
  <c r="K193" i="1"/>
  <c r="K194" i="1"/>
  <c r="K195" i="1"/>
  <c r="K196" i="1"/>
  <c r="K197" i="1"/>
  <c r="K198" i="1"/>
</calcChain>
</file>

<file path=xl/sharedStrings.xml><?xml version="1.0" encoding="utf-8"?>
<sst xmlns="http://schemas.openxmlformats.org/spreadsheetml/2006/main" count="4559" uniqueCount="1136">
  <si>
    <t>SC04</t>
  </si>
  <si>
    <t>mo1007a19</t>
  </si>
  <si>
    <t>mo1007a09</t>
  </si>
  <si>
    <t>AZ09-UK02-ol-03</t>
  </si>
  <si>
    <t>AZ09-UK31B-ol 14</t>
  </si>
  <si>
    <t>AZ09-UK31B-ol 15A</t>
  </si>
  <si>
    <t>AZ09-UK31B-ol 15B</t>
  </si>
  <si>
    <t>AZ09-UK31B-ol 16</t>
  </si>
  <si>
    <t>AZ09-UK02-ol-01</t>
  </si>
  <si>
    <t>AZ09-UK09a ol 6b mi 1</t>
  </si>
  <si>
    <t xml:space="preserve">AZ09-UK09a ol 19 mi 1 </t>
  </si>
  <si>
    <t>AZ09-UK31B-ol 05</t>
  </si>
  <si>
    <t>A-21</t>
  </si>
  <si>
    <t>Glazner-91</t>
  </si>
  <si>
    <t>A-19</t>
  </si>
  <si>
    <t>A-6</t>
  </si>
  <si>
    <t>A-8</t>
  </si>
  <si>
    <t>A-25</t>
  </si>
  <si>
    <t>A-22</t>
  </si>
  <si>
    <t>A-17</t>
  </si>
  <si>
    <t>A-27</t>
  </si>
  <si>
    <t>A-28</t>
  </si>
  <si>
    <t>RC06-178-1</t>
  </si>
  <si>
    <t>AZ95</t>
  </si>
  <si>
    <t>Vulcan Thr</t>
  </si>
  <si>
    <t>Johnsen-10</t>
  </si>
  <si>
    <t>Hoover-74</t>
  </si>
  <si>
    <t>FeO</t>
  </si>
  <si>
    <t>Little Springs</t>
  </si>
  <si>
    <t>AZ97</t>
  </si>
  <si>
    <t>MO10-03 ol 1 mi 2</t>
  </si>
  <si>
    <t>MO10-03 ol 1 mi 1</t>
  </si>
  <si>
    <t>SC07-04-3-ol2-a</t>
  </si>
  <si>
    <t>SC07-05-2-ol1-a</t>
  </si>
  <si>
    <t>SC07-05-3-ol2-b</t>
  </si>
  <si>
    <t>SC07-05-3-ol5-a</t>
  </si>
  <si>
    <t>SC07-04-3-ol1-a</t>
  </si>
  <si>
    <t>MO10-16</t>
  </si>
  <si>
    <t>MO10-27A</t>
  </si>
  <si>
    <t>MO10-50</t>
  </si>
  <si>
    <t>MO10-23c</t>
  </si>
  <si>
    <t>Vent 16</t>
  </si>
  <si>
    <t>Vent 3</t>
  </si>
  <si>
    <t>Vent 23</t>
  </si>
  <si>
    <t>Vent 31</t>
  </si>
  <si>
    <t>Cima VF</t>
  </si>
  <si>
    <t>Lat (N)</t>
  </si>
  <si>
    <t>Long (W)</t>
  </si>
  <si>
    <t>Volc Field</t>
  </si>
  <si>
    <t>Snow Canyon</t>
  </si>
  <si>
    <t xml:space="preserve">AZ09-UK09a ol 9 mi 1 </t>
  </si>
  <si>
    <t>mo1007a03</t>
  </si>
  <si>
    <t>-</t>
  </si>
  <si>
    <t>DVC01</t>
  </si>
  <si>
    <t>Nusbaum</t>
  </si>
  <si>
    <t>SC-07-03-3-ol2-a</t>
  </si>
  <si>
    <t>SC-07-03-3-ol2-b</t>
  </si>
  <si>
    <t>SC-07-03-2-ol1</t>
  </si>
  <si>
    <t>SC-07-04-3-ol-2</t>
  </si>
  <si>
    <t>DF-10-Pav-01-ol 50</t>
  </si>
  <si>
    <t>mo1007a10</t>
  </si>
  <si>
    <t>UT09-SC01-ol-18</t>
  </si>
  <si>
    <t>DF10-PAV-01-ol-10A</t>
  </si>
  <si>
    <t>DF10-PAV-01-ol-10B</t>
  </si>
  <si>
    <t>DF10-PAV-01-ol-11</t>
  </si>
  <si>
    <t>DF10-PAV-01-ol-11B</t>
  </si>
  <si>
    <t>DF10-ICE-01-ol-01</t>
  </si>
  <si>
    <t>UT09-SC01-ol-19</t>
  </si>
  <si>
    <t>UT09-SC01-ol-01</t>
  </si>
  <si>
    <t>UT09-DV4-ol-02</t>
  </si>
  <si>
    <t>UT09-DV4-ol-04</t>
  </si>
  <si>
    <t>UT09-DV4-ol-06</t>
  </si>
  <si>
    <t>UT09-DV4-ol-09</t>
  </si>
  <si>
    <t>UT09-DV4-ol-11</t>
  </si>
  <si>
    <t>UT09-DV4-ol-01</t>
  </si>
  <si>
    <t>AZ09-UK02-ol-02</t>
  </si>
  <si>
    <t>AZ09-UK02-ol-04</t>
  </si>
  <si>
    <t>AZ09-UK02-ol-05</t>
  </si>
  <si>
    <t>AZ09-UK31B-ol 01A</t>
  </si>
  <si>
    <t>AZ09-UK31B-ol 01b</t>
  </si>
  <si>
    <t>AZ09-UK31B-ol 02</t>
  </si>
  <si>
    <t>AZ09-UK31B-ol 04</t>
  </si>
  <si>
    <t>Antelope Knoll</t>
  </si>
  <si>
    <t>AZ09-UK09</t>
  </si>
  <si>
    <t>AZ09-UK02</t>
  </si>
  <si>
    <t>MO10-16 02</t>
  </si>
  <si>
    <t>Hat Knoll C.</t>
  </si>
  <si>
    <t>Whitmore</t>
  </si>
  <si>
    <t>W00-190-02</t>
  </si>
  <si>
    <t>P (GPa)</t>
  </si>
  <si>
    <t>T (°C)</t>
  </si>
  <si>
    <t>Black Rock</t>
  </si>
  <si>
    <t>mo1016  ol 35 profile</t>
  </si>
  <si>
    <t>mo1016  ol 21 profile</t>
  </si>
  <si>
    <t>RC08-LSCHEM</t>
  </si>
  <si>
    <t>Crowe-2011</t>
  </si>
  <si>
    <t>MO10-03 ol 2 mi 1</t>
  </si>
  <si>
    <t>MO10-03 ol 4 mi 1</t>
  </si>
  <si>
    <t>MO10-03 ol 5 mi 1</t>
  </si>
  <si>
    <t>MO10-03 ol 6 mi 1</t>
  </si>
  <si>
    <t>MO10-03 ol 7 mi 1</t>
  </si>
  <si>
    <t>MO10-03 ol 8 mi 1</t>
  </si>
  <si>
    <t>MO10-03 ol 7 mi 2</t>
  </si>
  <si>
    <t>MO10-03 ol 9 mi 1</t>
  </si>
  <si>
    <t>MO10-03 ol 10 mi 1</t>
  </si>
  <si>
    <t>MO10-7a-09</t>
  </si>
  <si>
    <t>MO10-7a-10</t>
  </si>
  <si>
    <t>MO10-7a-10B</t>
  </si>
  <si>
    <t>MO10-7a-11</t>
  </si>
  <si>
    <t>MO10-7a-12A</t>
  </si>
  <si>
    <t>MO10-7a-12B</t>
  </si>
  <si>
    <t>MO10-7a-12C</t>
  </si>
  <si>
    <t>MO10-7a-13</t>
  </si>
  <si>
    <t>MO10-7a-13B</t>
  </si>
  <si>
    <t>MO10-7a-14A</t>
  </si>
  <si>
    <t>SC08</t>
  </si>
  <si>
    <t>SC07</t>
  </si>
  <si>
    <t>MO10-7a-15</t>
  </si>
  <si>
    <t>MO10-7a-14B</t>
  </si>
  <si>
    <t>interior</t>
  </si>
  <si>
    <t>UT09DV04</t>
  </si>
  <si>
    <t>mo1007a23</t>
  </si>
  <si>
    <t>Cima</t>
  </si>
  <si>
    <t>Sample</t>
  </si>
  <si>
    <t>Farmer-95</t>
  </si>
  <si>
    <t>mo1007a06</t>
  </si>
  <si>
    <t>Quarry Cone N Papoose young</t>
  </si>
  <si>
    <t>AZ09-UK31B-ol 06</t>
  </si>
  <si>
    <t>AZ09-UK31B-ol 13</t>
  </si>
  <si>
    <t>AZ09-UK31B-ol 10</t>
  </si>
  <si>
    <t>AZ09-UK31B-ol 12</t>
  </si>
  <si>
    <t>Fo82</t>
  </si>
  <si>
    <t>V in ol</t>
  </si>
  <si>
    <t>V in WR</t>
  </si>
  <si>
    <t>AZ09-UK09a ol 101 mi 1</t>
  </si>
  <si>
    <t>AZ09-UK09a ol 102 mi 1</t>
  </si>
  <si>
    <t>AZ09-GCB-ol-3</t>
  </si>
  <si>
    <t>AZ09-GCB-ol-4</t>
  </si>
  <si>
    <t>AZ09-UK09a ol 104 mi 1</t>
  </si>
  <si>
    <t>AZ09-UK09a ol 104 mi 2</t>
  </si>
  <si>
    <t>AZ09-UK09a ol 102 mi 2</t>
  </si>
  <si>
    <t>SC-07-05-3-ol-5</t>
  </si>
  <si>
    <t>MO10-07A</t>
  </si>
  <si>
    <t>MO10-08A</t>
  </si>
  <si>
    <t>Diamond V</t>
  </si>
  <si>
    <t>SC 07 03</t>
  </si>
  <si>
    <t>SC 07 05</t>
  </si>
  <si>
    <t>80-82</t>
  </si>
  <si>
    <t>Snow C.</t>
  </si>
  <si>
    <t>Diamond V.</t>
  </si>
  <si>
    <t>Snow Cyn</t>
  </si>
  <si>
    <t>Fo</t>
  </si>
  <si>
    <t>mo1007a20</t>
  </si>
  <si>
    <t>whole sm grain</t>
  </si>
  <si>
    <t>full</t>
  </si>
  <si>
    <t>AZ09-UK31b-2o1</t>
  </si>
  <si>
    <t>AZ09-UK31b-1o4</t>
  </si>
  <si>
    <t>AZ09-UK31b-2o2</t>
  </si>
  <si>
    <t>AZ09-UK31b-2o3</t>
  </si>
  <si>
    <t>mo1007a13</t>
  </si>
  <si>
    <t>mo1007a12</t>
  </si>
  <si>
    <t>mo1007a02</t>
  </si>
  <si>
    <t>mo1007a08</t>
  </si>
  <si>
    <t>mo1007a14</t>
  </si>
  <si>
    <t>mo1007a16</t>
  </si>
  <si>
    <t>mo1007a01</t>
  </si>
  <si>
    <t>CD-1</t>
  </si>
  <si>
    <t>92N1</t>
  </si>
  <si>
    <t>92N3</t>
  </si>
  <si>
    <t>Total</t>
  </si>
  <si>
    <t>mo1016  ol 27 core</t>
  </si>
  <si>
    <t>mo1016  ol 23 core</t>
  </si>
  <si>
    <t>DF-10-Pav-01-ol 45</t>
  </si>
  <si>
    <t>DF-10-Pav-01-ol 49</t>
  </si>
  <si>
    <t>UT09-SC01-ol-05</t>
  </si>
  <si>
    <t>UT09-SC01-ol-10</t>
  </si>
  <si>
    <t>UT09-SC01-ol-12</t>
  </si>
  <si>
    <t>UT09-SC01-ol-13</t>
  </si>
  <si>
    <t>UT09-SC01-ol-14a</t>
  </si>
  <si>
    <t>DF10-PAV-01-ol-05</t>
  </si>
  <si>
    <t>UT09-SC01-ol-14b</t>
  </si>
  <si>
    <t>UT09-SC01-ol-16</t>
  </si>
  <si>
    <t>DF10-PAV-01-ol-09</t>
  </si>
  <si>
    <t>SC07-03-1-ol1-a-rep</t>
  </si>
  <si>
    <t>SC07-03-1-ol2-a</t>
  </si>
  <si>
    <t>SC07-03-3-ol2-a</t>
  </si>
  <si>
    <t>SC07-03-3-ol2-a-rep</t>
  </si>
  <si>
    <t>SC07-03-3-ol4-b</t>
  </si>
  <si>
    <t>SC07-03-3-ol4-b-rep</t>
  </si>
  <si>
    <t>UT09-DV04 06c</t>
  </si>
  <si>
    <t>UT09-DV04 02</t>
  </si>
  <si>
    <t>UT09-DV04 01</t>
  </si>
  <si>
    <t>UT09-DV04 04</t>
  </si>
  <si>
    <t>MO10-16 03</t>
  </si>
  <si>
    <t>MO10-16 04</t>
  </si>
  <si>
    <t>MO10-16 04B</t>
  </si>
  <si>
    <t>MO10-16 05A</t>
  </si>
  <si>
    <t>Whitmore Cascade</t>
  </si>
  <si>
    <t>RC06-187.7-1</t>
  </si>
  <si>
    <t>CR-206</t>
  </si>
  <si>
    <t>16-B86</t>
  </si>
  <si>
    <t>Wenrich-95</t>
  </si>
  <si>
    <t>Upper Gray Ledge</t>
  </si>
  <si>
    <t>LP01-189-01</t>
  </si>
  <si>
    <t xml:space="preserve">Lower Gray Ledge </t>
  </si>
  <si>
    <t>LP01-184.01</t>
  </si>
  <si>
    <t>Antelope</t>
  </si>
  <si>
    <t>AKC E flow</t>
  </si>
  <si>
    <t>U73A</t>
  </si>
  <si>
    <t>Antelope Knoll-highest EpsNd</t>
  </si>
  <si>
    <t>23-B91</t>
  </si>
  <si>
    <t>AZ92</t>
  </si>
  <si>
    <t>Vulcans Throne</t>
  </si>
  <si>
    <t>AZ94</t>
  </si>
  <si>
    <t>Vulcans Anvil</t>
  </si>
  <si>
    <t>8/3Fe2O3</t>
  </si>
  <si>
    <t>T</t>
  </si>
  <si>
    <t>total</t>
  </si>
  <si>
    <t>4SiO2</t>
  </si>
  <si>
    <t>4TiO2</t>
  </si>
  <si>
    <t>8/3Al2O3</t>
  </si>
  <si>
    <t>2Fe2SiO4</t>
  </si>
  <si>
    <t>2Mn2SiO4</t>
  </si>
  <si>
    <t>2Mg2SiO4</t>
  </si>
  <si>
    <t>2Ca2SiO4</t>
  </si>
  <si>
    <t>2NaAlSiO4</t>
  </si>
  <si>
    <t>2KAlSiO4</t>
  </si>
  <si>
    <t>MO10-23 011</t>
  </si>
  <si>
    <t>MO10-23 012</t>
  </si>
  <si>
    <t>MO10-23 013</t>
  </si>
  <si>
    <t>AZ09-UK31b-2o5</t>
  </si>
  <si>
    <t>AZ09-UK31b-1o2</t>
  </si>
  <si>
    <t>AZ09-UK31b-1o2b</t>
  </si>
  <si>
    <t>AZ09-UK31b-1o1c</t>
  </si>
  <si>
    <t>mo1016  ol 34    profile</t>
  </si>
  <si>
    <t>Cima-16</t>
  </si>
  <si>
    <t>Cima-31</t>
  </si>
  <si>
    <t>MO10-7a-02</t>
  </si>
  <si>
    <t>MO10-7a-03</t>
  </si>
  <si>
    <t>MO10-7a-04</t>
  </si>
  <si>
    <t>MO10-7a-05a</t>
  </si>
  <si>
    <t>MO10-7a-05b</t>
  </si>
  <si>
    <t>MO10-7a-06</t>
  </si>
  <si>
    <t>MO10-7a-07A</t>
  </si>
  <si>
    <t>MO10-7a-07B</t>
  </si>
  <si>
    <t>MO10-7a-08A</t>
  </si>
  <si>
    <t>MO10-7a-08B</t>
  </si>
  <si>
    <t>MO10-7a-08C</t>
  </si>
  <si>
    <t>MO10-7a-08D</t>
  </si>
  <si>
    <t>DF10-PAV-01-ol-04</t>
  </si>
  <si>
    <t>MO10-7a-15b</t>
  </si>
  <si>
    <t>MO10-7a-01</t>
  </si>
  <si>
    <t>Vent</t>
  </si>
  <si>
    <t>Host Fo</t>
  </si>
  <si>
    <t xml:space="preserve"> SiO2  </t>
  </si>
  <si>
    <t xml:space="preserve"> TiO2  </t>
  </si>
  <si>
    <t>mo1007a15</t>
  </si>
  <si>
    <t>sd</t>
  </si>
  <si>
    <t>P-34</t>
  </si>
  <si>
    <t>I-35</t>
  </si>
  <si>
    <t>I-04</t>
  </si>
  <si>
    <t>P-28</t>
  </si>
  <si>
    <t>P-38</t>
  </si>
  <si>
    <t>Pahvant</t>
  </si>
  <si>
    <t>P-20</t>
  </si>
  <si>
    <t>P-17</t>
  </si>
  <si>
    <t>P-21</t>
  </si>
  <si>
    <t>P-19</t>
  </si>
  <si>
    <t>P-36</t>
  </si>
  <si>
    <t>P-5</t>
  </si>
  <si>
    <t>Pisgah</t>
  </si>
  <si>
    <t>DF-10-Pav-01-ol 51</t>
  </si>
  <si>
    <t>79-80</t>
  </si>
  <si>
    <t>Jalopy Cone massive young</t>
  </si>
  <si>
    <t>Jalopy Cone, cinder</t>
  </si>
  <si>
    <t>Jalopy Annex</t>
  </si>
  <si>
    <t>08-19a-OL2</t>
  </si>
  <si>
    <t>Al2O3</t>
  </si>
  <si>
    <t>CaO</t>
  </si>
  <si>
    <t xml:space="preserve">AZ09-UK09a ol 13 mi 1 </t>
  </si>
  <si>
    <t xml:space="preserve">AZ09-UK09a ol 14 mi 1 </t>
  </si>
  <si>
    <t>AZ09-UK31B</t>
  </si>
  <si>
    <t>MO10-16 06</t>
  </si>
  <si>
    <t>AZ09-GCB-ol-5</t>
  </si>
  <si>
    <t>AZ09-GCB-ol-6</t>
  </si>
  <si>
    <t>AZ09-GCB-ol-7</t>
  </si>
  <si>
    <t>AZ09-GCB-ol-8</t>
  </si>
  <si>
    <t>Vulcan's Throne</t>
  </si>
  <si>
    <t>Antelope Knoll C.</t>
  </si>
  <si>
    <t>Cinder Pit</t>
  </si>
  <si>
    <t>mo1023c-113</t>
  </si>
  <si>
    <t>mo1023c-120</t>
  </si>
  <si>
    <t>mo1023c-101</t>
  </si>
  <si>
    <t>Fo83-85</t>
  </si>
  <si>
    <t>all</t>
  </si>
  <si>
    <t>mo1023c-123</t>
  </si>
  <si>
    <t xml:space="preserve"> Sr</t>
  </si>
  <si>
    <t xml:space="preserve"> Zr</t>
  </si>
  <si>
    <t xml:space="preserve"> Y</t>
  </si>
  <si>
    <t xml:space="preserve"> Nb</t>
  </si>
  <si>
    <t xml:space="preserve"> Ga</t>
  </si>
  <si>
    <t xml:space="preserve"> Cu</t>
  </si>
  <si>
    <t xml:space="preserve"> Zn</t>
  </si>
  <si>
    <t xml:space="preserve"> Pb</t>
  </si>
  <si>
    <t xml:space="preserve"> La</t>
  </si>
  <si>
    <t xml:space="preserve"> Ce</t>
  </si>
  <si>
    <t xml:space="preserve"> Th</t>
  </si>
  <si>
    <t xml:space="preserve"> Nd</t>
  </si>
  <si>
    <t xml:space="preserve"> U</t>
  </si>
  <si>
    <t>SCVF</t>
  </si>
  <si>
    <t>DF-10-Ice-01-ol-109</t>
  </si>
  <si>
    <t>DF-10-Ice-01-ol-110</t>
  </si>
  <si>
    <t>DF-10-Ice-01-ol-111</t>
  </si>
  <si>
    <t>DF-10-Ice-01-ol-112</t>
  </si>
  <si>
    <t>DF-10-Ice-01-ol-103</t>
  </si>
  <si>
    <t>Ice Springs</t>
  </si>
  <si>
    <t>AZ09-UK09-o3</t>
  </si>
  <si>
    <t>mo1007a21</t>
  </si>
  <si>
    <t>rims</t>
  </si>
  <si>
    <t>mo1007a05</t>
  </si>
  <si>
    <t>cores</t>
  </si>
  <si>
    <t>F ppm</t>
  </si>
  <si>
    <t>P ppm</t>
  </si>
  <si>
    <t>S ppm</t>
  </si>
  <si>
    <t>Cl ppm</t>
  </si>
  <si>
    <t>25akcr2o5</t>
  </si>
  <si>
    <t>Fo86</t>
  </si>
  <si>
    <t>AKC</t>
  </si>
  <si>
    <t>AZ09-UK09a ol 105 mi 1</t>
  </si>
  <si>
    <t>AZ09-UK09a ol 106 mi 1</t>
  </si>
  <si>
    <t>AZ09-UK09a ol 107 mi 1</t>
  </si>
  <si>
    <t>AZ09-UK09a ol 108 mi 1</t>
  </si>
  <si>
    <t>AZ09-UK09a ol 108 mi 2</t>
  </si>
  <si>
    <t>AZ09-UK09a ol 109 mi 1</t>
  </si>
  <si>
    <t>AZ09-UK09a ol 110 mi 1</t>
  </si>
  <si>
    <t>92N4</t>
  </si>
  <si>
    <t>92N2</t>
  </si>
  <si>
    <t>92ND6</t>
  </si>
  <si>
    <t>92ND7</t>
  </si>
  <si>
    <t>NSG9238</t>
  </si>
  <si>
    <t>SC02</t>
  </si>
  <si>
    <t>SC03</t>
  </si>
  <si>
    <t>SC01</t>
  </si>
  <si>
    <t>SC06</t>
  </si>
  <si>
    <t>SC05</t>
  </si>
  <si>
    <t>mo1016  ol 31 core</t>
  </si>
  <si>
    <t>mo1016  ol 33   core</t>
  </si>
  <si>
    <t>mo1016  ol 34    core</t>
  </si>
  <si>
    <t>mo1016  ol 35 core</t>
  </si>
  <si>
    <t>mo1016  ol 23 rim</t>
  </si>
  <si>
    <t>mo1016  ol 27 rim</t>
  </si>
  <si>
    <t>DF-10-Pav-01-ol 42</t>
  </si>
  <si>
    <t>DF-10-Pav-01-ol 43</t>
  </si>
  <si>
    <t>SC07-03-ol1-a</t>
  </si>
  <si>
    <t>DF10-PAV-01-ol-06</t>
  </si>
  <si>
    <t>DF10-PAV-01-ol-07</t>
  </si>
  <si>
    <t>DF10-PAV-01-ol-08</t>
  </si>
  <si>
    <t>lava (U4)</t>
  </si>
  <si>
    <t>Vulcan Throne</t>
  </si>
  <si>
    <t>Vulcan backseat</t>
  </si>
  <si>
    <t>GC2</t>
  </si>
  <si>
    <t>AZ09-UK01</t>
  </si>
  <si>
    <t xml:space="preserve"> MO10-01</t>
  </si>
  <si>
    <t xml:space="preserve"> MO10-02b</t>
  </si>
  <si>
    <t xml:space="preserve"> MO10-03</t>
  </si>
  <si>
    <t xml:space="preserve"> MO10-04</t>
  </si>
  <si>
    <t xml:space="preserve"> MO10-05b</t>
  </si>
  <si>
    <t xml:space="preserve"> MO10-06 DF</t>
  </si>
  <si>
    <t xml:space="preserve"> MO10-06a</t>
  </si>
  <si>
    <t>AZ09-UK03</t>
  </si>
  <si>
    <t xml:space="preserve">AZ09-UK04 CT </t>
  </si>
  <si>
    <t xml:space="preserve">AZ09-UK30 </t>
  </si>
  <si>
    <t xml:space="preserve">AZ09-UK32 </t>
  </si>
  <si>
    <t xml:space="preserve">AZ09-UK33 </t>
  </si>
  <si>
    <t>MO10-16 06B</t>
  </si>
  <si>
    <t>MO10-16 07</t>
  </si>
  <si>
    <t>MO10-16 08</t>
  </si>
  <si>
    <t>MO10-16 09B</t>
  </si>
  <si>
    <t>MO10-16 10A</t>
  </si>
  <si>
    <t>MO10-16 11</t>
  </si>
  <si>
    <t>MO10-16 13A</t>
  </si>
  <si>
    <t>MO10-16 13B</t>
  </si>
  <si>
    <t>MO10-23 09A</t>
  </si>
  <si>
    <t>MO10-23 09B</t>
  </si>
  <si>
    <t>MO10-23 010</t>
  </si>
  <si>
    <t>Papoose old</t>
  </si>
  <si>
    <t>Papoose</t>
  </si>
  <si>
    <t>Papoose young</t>
  </si>
  <si>
    <t>38B</t>
  </si>
  <si>
    <t>Blondes-08</t>
  </si>
  <si>
    <t>AZ09-UK31b-1o3</t>
  </si>
  <si>
    <t>AZ09-UK31b-1o3b</t>
  </si>
  <si>
    <t>AZ09-UK31b-2o4</t>
  </si>
  <si>
    <t>mo1016  ol 31 profile</t>
  </si>
  <si>
    <t>mo1016  ol 33   profile</t>
  </si>
  <si>
    <t>AZ09-UK09-o10</t>
  </si>
  <si>
    <t>AZ09-UK09-o10b</t>
  </si>
  <si>
    <t>Cinder Pit Cone, WGC</t>
  </si>
  <si>
    <t>CPC</t>
  </si>
  <si>
    <t>Fo90</t>
  </si>
  <si>
    <t>DF10-PAV-01-ol-02</t>
  </si>
  <si>
    <t>DF10-PAV-01-ol-03</t>
  </si>
  <si>
    <t>DF10-ICE-01-ol-04</t>
  </si>
  <si>
    <t>DF10-ICE-01-ol-05</t>
  </si>
  <si>
    <t>DF10-ICE-01-ol-06</t>
  </si>
  <si>
    <t>DF10-ICE-01-ol-07</t>
  </si>
  <si>
    <t>DF10-ICE-01-ol-08B</t>
  </si>
  <si>
    <t>DF10-ICE-01-ol-09</t>
  </si>
  <si>
    <t>DF10-PAV-01-ol-01</t>
  </si>
  <si>
    <t xml:space="preserve"> Al2O3 </t>
  </si>
  <si>
    <t>GC2b-cone</t>
  </si>
  <si>
    <t>WGC-GC2b cone</t>
  </si>
  <si>
    <t>GC2b</t>
  </si>
  <si>
    <t>AZ09-GCB</t>
  </si>
  <si>
    <t>Quarry Cone vesic old</t>
  </si>
  <si>
    <t>Quarry Cone vesic young</t>
  </si>
  <si>
    <t>mo1007a11</t>
  </si>
  <si>
    <t>mo1007a07</t>
  </si>
  <si>
    <t>mo1007a17</t>
  </si>
  <si>
    <t>mo1007a18</t>
  </si>
  <si>
    <t>Quarry Cone cinder old</t>
  </si>
  <si>
    <t>08-br8</t>
  </si>
  <si>
    <t>I-t</t>
  </si>
  <si>
    <t>Quarry Cone cinder young</t>
  </si>
  <si>
    <t>Antelope Knoll Cone</t>
  </si>
  <si>
    <t>AZ09-UK31B-ol 07</t>
  </si>
  <si>
    <t>AZ09-UK31B-ol 08</t>
  </si>
  <si>
    <t>SC07-03-1-ol1-a</t>
  </si>
  <si>
    <t>UT09-SC01-ol-02</t>
  </si>
  <si>
    <t>whole grain</t>
  </si>
  <si>
    <t>rim</t>
  </si>
  <si>
    <t>core</t>
  </si>
  <si>
    <t>near MI</t>
  </si>
  <si>
    <t>MO10-03 ol 03</t>
  </si>
  <si>
    <t>MO10-03 ol 04</t>
  </si>
  <si>
    <t>MO10-03 ol 05</t>
  </si>
  <si>
    <t>MO10-03 ol 07</t>
  </si>
  <si>
    <t>MO10-03 ol 08</t>
  </si>
  <si>
    <t>MO10-03 ol 09</t>
  </si>
  <si>
    <t>MO10-03 ol 02</t>
  </si>
  <si>
    <t>Amboy Crater</t>
  </si>
  <si>
    <t>Fo84</t>
  </si>
  <si>
    <t>mo1023c-114</t>
  </si>
  <si>
    <t>mo1023c-111</t>
  </si>
  <si>
    <t>mo1023c-104</t>
  </si>
  <si>
    <t>DF-10-Ice-01-ol-101</t>
  </si>
  <si>
    <t>DF-10-Ice-01-ol-104</t>
  </si>
  <si>
    <t>DF-10-Ice-01-ol-105</t>
  </si>
  <si>
    <t>DF-10-Ice-01-ol-106</t>
  </si>
  <si>
    <t>DF-10-Ice-01-ol-107</t>
  </si>
  <si>
    <t>tephra/MI</t>
  </si>
  <si>
    <t>tephra</t>
  </si>
  <si>
    <t>lava</t>
  </si>
  <si>
    <t>bomb (U5)</t>
  </si>
  <si>
    <t>VT</t>
  </si>
  <si>
    <t>88-90</t>
  </si>
  <si>
    <t>AZ09-UK02-ol02</t>
  </si>
  <si>
    <t>mo1007a22</t>
  </si>
  <si>
    <t>AZ09-UK02-ol04</t>
  </si>
  <si>
    <t>AZ09-UK02-ol05</t>
  </si>
  <si>
    <t>AZ09-UK02-ol07</t>
  </si>
  <si>
    <t>AZ09-UK02-ol09</t>
  </si>
  <si>
    <t>AZ09-UK02-ol01</t>
  </si>
  <si>
    <t>interior-xeno</t>
  </si>
  <si>
    <t>rim-xeno</t>
  </si>
  <si>
    <t>25akcr1o1c</t>
  </si>
  <si>
    <t>25akcr1o2</t>
  </si>
  <si>
    <t>25akcr1o2b</t>
  </si>
  <si>
    <t>25akcr1o3</t>
  </si>
  <si>
    <t>25akcr1o3b</t>
  </si>
  <si>
    <t>25akcr1o4</t>
  </si>
  <si>
    <t>25akcr2o1</t>
  </si>
  <si>
    <t>25akcr2o2</t>
  </si>
  <si>
    <t>25akcr2o3</t>
  </si>
  <si>
    <t>25akcr2o4</t>
  </si>
  <si>
    <t>AZ09-UK09a ol 104 mi 3</t>
  </si>
  <si>
    <t>Quarry Cone N Papoose old</t>
  </si>
  <si>
    <t>Big Pine</t>
  </si>
  <si>
    <t>mo1016  ol 23 profile</t>
  </si>
  <si>
    <t>mo1016  ol 27 profile</t>
  </si>
  <si>
    <t>mo1016  ol 31 rim</t>
  </si>
  <si>
    <t>mo1016  ol 33   rim</t>
  </si>
  <si>
    <t>mo1016  ol 34    rim</t>
  </si>
  <si>
    <t>mo1016  ol 35 rim</t>
  </si>
  <si>
    <t>AZ09-UK09a ol 111 mi 1</t>
  </si>
  <si>
    <t>AZ09-UK09a ol 112 mi 1</t>
  </si>
  <si>
    <t>AZ09-UK09a ol 113 mi 1</t>
  </si>
  <si>
    <t>AZ09-UK09a ol 114 mi 1</t>
  </si>
  <si>
    <t>AZ09-UK07-ol2-a</t>
  </si>
  <si>
    <t>AZ09-UK07-ol2-b</t>
  </si>
  <si>
    <t>AZ09-UK07-ol10</t>
  </si>
  <si>
    <t>AZ09-UK07-ol13</t>
  </si>
  <si>
    <t>AZ09-UK07-ol14</t>
  </si>
  <si>
    <t>AZ09-UK09a ol 1 mi 1</t>
  </si>
  <si>
    <t>CD-4</t>
  </si>
  <si>
    <t>Ci-15</t>
  </si>
  <si>
    <t>CD-2</t>
  </si>
  <si>
    <t>SiO2</t>
  </si>
  <si>
    <t>AZ09-GCB-ol55</t>
  </si>
  <si>
    <t>AZ09-GCB-ol56</t>
  </si>
  <si>
    <t>AZ09-GCB-ol41</t>
  </si>
  <si>
    <t>86-88</t>
  </si>
  <si>
    <t>Fo 87</t>
  </si>
  <si>
    <t>Fo 85</t>
  </si>
  <si>
    <t>Fo 84</t>
  </si>
  <si>
    <t>Fo 81</t>
  </si>
  <si>
    <t>Fo 82-83</t>
  </si>
  <si>
    <t>AZ09-UK09-o4</t>
  </si>
  <si>
    <t>AZ09-UK09-o1b</t>
  </si>
  <si>
    <t>AZ09-UK09-o5</t>
  </si>
  <si>
    <t>AZ09-UK09-o6</t>
  </si>
  <si>
    <t>AZ09-UK09-o8</t>
  </si>
  <si>
    <t>AZ09-UK09-o9</t>
  </si>
  <si>
    <t>MO10-23 01</t>
  </si>
  <si>
    <t>MO10-23 02A</t>
  </si>
  <si>
    <t>MO10-23 02B</t>
  </si>
  <si>
    <t>MO10-23 02C</t>
  </si>
  <si>
    <t>MO10-23 02D</t>
  </si>
  <si>
    <t>MO10-23 02E</t>
  </si>
  <si>
    <t>MO10-23 03A</t>
  </si>
  <si>
    <t>MO10-23 03B</t>
  </si>
  <si>
    <t>MO10-23 05A</t>
  </si>
  <si>
    <t>MO10-23 05B</t>
  </si>
  <si>
    <t>MO10-23 05C</t>
  </si>
  <si>
    <t>MO10-23 06A</t>
  </si>
  <si>
    <t>MO10-23 07</t>
  </si>
  <si>
    <t>MO10-23 08A</t>
  </si>
  <si>
    <t>MO10-23 08B</t>
  </si>
  <si>
    <t>DF10-ICE-01-ol-02</t>
  </si>
  <si>
    <t>DF10-ICE-01-ol-03A</t>
  </si>
  <si>
    <t>DF10-ICE-01-ol-03B</t>
  </si>
  <si>
    <t>TiO2</t>
  </si>
  <si>
    <t>FeO*</t>
  </si>
  <si>
    <t>MnO</t>
  </si>
  <si>
    <t>MgO</t>
  </si>
  <si>
    <t>Na2O</t>
  </si>
  <si>
    <t>K2O</t>
  </si>
  <si>
    <t>H2O</t>
  </si>
  <si>
    <t>83-85</t>
  </si>
  <si>
    <t>Jalopy Cone, amphitheater young</t>
  </si>
  <si>
    <t>Jalopy Cone massive old</t>
  </si>
  <si>
    <t>AZ09-GCB-ol-10</t>
  </si>
  <si>
    <t>AZ09-GCB-ol-11</t>
  </si>
  <si>
    <t>AZ09-GCB-ol43</t>
  </si>
  <si>
    <t>AZ09-GCB-ol45</t>
  </si>
  <si>
    <t>AZ09-GCB-ol46</t>
  </si>
  <si>
    <t>AZ09-GCB-ol48</t>
  </si>
  <si>
    <t>AZ09-GCB-ol51</t>
  </si>
  <si>
    <t>AZ09-GCB-ol52</t>
  </si>
  <si>
    <t>AZ09-GCB-ol53</t>
  </si>
  <si>
    <t>AZ09-GCB-ol54</t>
  </si>
  <si>
    <t>Jalopy Cone, amphitheater old</t>
  </si>
  <si>
    <t>Amboy Cone</t>
  </si>
  <si>
    <t>Amboy</t>
  </si>
  <si>
    <t>GCVF</t>
  </si>
  <si>
    <t>Broad Cny</t>
  </si>
  <si>
    <t>AZ09UK-23b</t>
  </si>
  <si>
    <t>Graham lava</t>
  </si>
  <si>
    <t>AZ09UK-26</t>
  </si>
  <si>
    <t>AZ09UK-27</t>
  </si>
  <si>
    <t>Hat Knoll</t>
  </si>
  <si>
    <t>Larimore Lava</t>
  </si>
  <si>
    <t>AZ09UK34</t>
  </si>
  <si>
    <t>AZ09UK-35</t>
  </si>
  <si>
    <t>Little Spr lava</t>
  </si>
  <si>
    <t>AZ09UK11</t>
  </si>
  <si>
    <t>N.Graham</t>
  </si>
  <si>
    <t>AZ09UK13b</t>
  </si>
  <si>
    <t>Nd cone</t>
  </si>
  <si>
    <t>AZ09UK-18 DF</t>
  </si>
  <si>
    <t>Picnic Cone</t>
  </si>
  <si>
    <t>AZ09UK22</t>
  </si>
  <si>
    <t>Sm Cone</t>
  </si>
  <si>
    <t>AZ09UK19 b</t>
  </si>
  <si>
    <t>BRVF</t>
  </si>
  <si>
    <t>Mojave</t>
  </si>
  <si>
    <t>tephra/lava/MI</t>
  </si>
  <si>
    <t xml:space="preserve"> FeO*</t>
  </si>
  <si>
    <t xml:space="preserve"> MnO   </t>
  </si>
  <si>
    <t xml:space="preserve"> MgO   </t>
  </si>
  <si>
    <t xml:space="preserve"> CaO   </t>
  </si>
  <si>
    <t xml:space="preserve"> Na2O  </t>
  </si>
  <si>
    <t xml:space="preserve"> K2O   </t>
  </si>
  <si>
    <t xml:space="preserve"> P2O5  </t>
  </si>
  <si>
    <t xml:space="preserve"> Sum</t>
  </si>
  <si>
    <t>LOI (%)</t>
  </si>
  <si>
    <t xml:space="preserve"> Ni</t>
  </si>
  <si>
    <t xml:space="preserve"> Cr</t>
  </si>
  <si>
    <t xml:space="preserve"> Sc</t>
  </si>
  <si>
    <t xml:space="preserve"> V</t>
  </si>
  <si>
    <t xml:space="preserve"> Ba</t>
  </si>
  <si>
    <t xml:space="preserve"> Rb</t>
  </si>
  <si>
    <t>D(V)</t>
  </si>
  <si>
    <t>del FMQ</t>
  </si>
  <si>
    <t>Fe3+/FeT</t>
  </si>
  <si>
    <t>% Fe3+/FeT</t>
  </si>
  <si>
    <t>`</t>
  </si>
  <si>
    <t>T-CO2-corr</t>
  </si>
  <si>
    <t>GC-2</t>
  </si>
  <si>
    <t>GBCGC2</t>
  </si>
  <si>
    <t>AZ09UK09</t>
  </si>
  <si>
    <t>AZ09UK31B</t>
  </si>
  <si>
    <t>Antelope V. cone</t>
  </si>
  <si>
    <t>AZ09UK02</t>
  </si>
  <si>
    <t>SCL</t>
  </si>
  <si>
    <t>08-19b-OL1b-mi1</t>
  </si>
  <si>
    <t>08-19b-OL1b-mi2</t>
  </si>
  <si>
    <t>IGSN</t>
  </si>
  <si>
    <t xml:space="preserve">AZ-09  UK-30 </t>
  </si>
  <si>
    <t>TAP00001I</t>
  </si>
  <si>
    <t>AZ-09  UK-31B</t>
  </si>
  <si>
    <t>TAP00001J</t>
  </si>
  <si>
    <t xml:space="preserve">AZ-09  UK-32 </t>
  </si>
  <si>
    <t>TAP00001K</t>
  </si>
  <si>
    <t xml:space="preserve">AZ-09  UK-33 </t>
  </si>
  <si>
    <t>TAP00001L</t>
  </si>
  <si>
    <t>AZ-09  UK-23b</t>
  </si>
  <si>
    <t>TAP00001M</t>
  </si>
  <si>
    <t>scoria</t>
  </si>
  <si>
    <t>AZ-09  UK-26</t>
  </si>
  <si>
    <t>TAP00001O</t>
  </si>
  <si>
    <t>AZ-09  UK-27</t>
  </si>
  <si>
    <t>TAP00001P</t>
  </si>
  <si>
    <t>Graham Ranch</t>
  </si>
  <si>
    <t>AZ-09  UK-08</t>
  </si>
  <si>
    <t>TAP00001R</t>
  </si>
  <si>
    <t>AZ-09  UK-34</t>
  </si>
  <si>
    <t>TAP00001S</t>
  </si>
  <si>
    <t>AZ-09  UK-35</t>
  </si>
  <si>
    <t>TAP00001T</t>
  </si>
  <si>
    <t>AZ-09  UK-11</t>
  </si>
  <si>
    <t>TAP00001U</t>
  </si>
  <si>
    <t>AZ-09  UK-13b</t>
  </si>
  <si>
    <t>TAP00001N</t>
  </si>
  <si>
    <t>Larimore Tanks</t>
  </si>
  <si>
    <t>AZ-09  UK-18</t>
  </si>
  <si>
    <t>TAP00001V</t>
  </si>
  <si>
    <t>AZ-09  UK-22</t>
  </si>
  <si>
    <t>TAP00001W</t>
  </si>
  <si>
    <t>bomb</t>
  </si>
  <si>
    <t>AZ-09  UK-19 b</t>
  </si>
  <si>
    <t>TAP00001X</t>
  </si>
  <si>
    <t xml:space="preserve">DF-10-Ice-01 </t>
  </si>
  <si>
    <t>TAP000016</t>
  </si>
  <si>
    <t>DF-10-Ice-02</t>
  </si>
  <si>
    <t>TAP000017</t>
  </si>
  <si>
    <t xml:space="preserve">DF-10-Pahv-01 </t>
  </si>
  <si>
    <t xml:space="preserve">DF-10-Pahv-02 </t>
  </si>
  <si>
    <t>TAP000018</t>
  </si>
  <si>
    <t>TAP000019</t>
  </si>
  <si>
    <t>Broad Canyon</t>
  </si>
  <si>
    <t>SC-07 03</t>
  </si>
  <si>
    <t>TAP00001E</t>
  </si>
  <si>
    <t>SC-07 04</t>
  </si>
  <si>
    <t>TAP00001A</t>
  </si>
  <si>
    <t>SC-07 05</t>
  </si>
  <si>
    <t>TAP00001B</t>
  </si>
  <si>
    <t>UT-09 DV04</t>
  </si>
  <si>
    <t>TAP00001C</t>
  </si>
  <si>
    <t>TAP00001Y</t>
  </si>
  <si>
    <t>TAP00001Z</t>
  </si>
  <si>
    <t>TAP000020</t>
  </si>
  <si>
    <t>TAP000021</t>
  </si>
  <si>
    <t>TAP00001G</t>
  </si>
  <si>
    <t>TAP00001H</t>
  </si>
  <si>
    <t>Major Elelement Concentrations (wt%)</t>
  </si>
  <si>
    <t>Trace Elelement Concentrations (ppm)</t>
  </si>
  <si>
    <t>Whole rock powders analyzed by X-Ray Fluorescence at Washington State University, May 2011 and November 2012, following methods in Johnson et al. (1999)</t>
  </si>
  <si>
    <t>LOD</t>
  </si>
  <si>
    <t>ppm</t>
  </si>
  <si>
    <t>LOD = limits of detection, determined as 2-sigma of 250 measurements</t>
  </si>
  <si>
    <t xml:space="preserve">SCVF = Snow Canyon Volcanic Field, UT; Cima Volcanic Field and Mojave Desert, CA; GCVF = Western Grand Canyon or Uinkaret Volcanic Field, AZ; BRVF = Black Rock Volcanic Field, UT. </t>
  </si>
  <si>
    <t xml:space="preserve">Cima vent numbers from the Wilshire series of geologic maps, e.g., Wilshire et al. (2002); Amboy U (Unit) numbers are from Glazner et al. (1991) </t>
  </si>
  <si>
    <t>IGSN - International Geo Sample Number, registered with SESAR (http://www.geosamples.org/); full field report with samples descriptions, locations, and photos in Plank et al. (2015)</t>
  </si>
  <si>
    <t>tephra (U6)</t>
  </si>
  <si>
    <t>tephra/MI (U3)</t>
  </si>
  <si>
    <t>tephra (U3/4)</t>
  </si>
  <si>
    <t>lava base (U1/2)</t>
  </si>
  <si>
    <t>scoria (U1/2)</t>
  </si>
  <si>
    <t>Cima, Mojave</t>
  </si>
  <si>
    <t>Vent-16</t>
  </si>
  <si>
    <t>Sample-ol-MI</t>
  </si>
  <si>
    <t>Black Rock, UT</t>
  </si>
  <si>
    <t>Vent-31</t>
  </si>
  <si>
    <t>Mojave, CA</t>
  </si>
  <si>
    <t>Snow Canyon, UT</t>
  </si>
  <si>
    <t>W.Grand Canyon</t>
  </si>
  <si>
    <t>Forsterite content of the olivine was measured adjacent to melt inclusions by electron probe</t>
  </si>
  <si>
    <r>
      <t>H</t>
    </r>
    <r>
      <rPr>
        <b/>
        <vertAlign val="subscript"/>
        <sz val="14"/>
        <color theme="1"/>
        <rFont val="Times"/>
      </rPr>
      <t>2</t>
    </r>
    <r>
      <rPr>
        <b/>
        <sz val="14"/>
        <color theme="1"/>
        <rFont val="Times"/>
      </rPr>
      <t>O wt%</t>
    </r>
  </si>
  <si>
    <r>
      <t>H</t>
    </r>
    <r>
      <rPr>
        <b/>
        <vertAlign val="subscript"/>
        <sz val="14"/>
        <color theme="1"/>
        <rFont val="Times"/>
      </rPr>
      <t>2</t>
    </r>
    <r>
      <rPr>
        <b/>
        <sz val="14"/>
        <color theme="1"/>
        <rFont val="Times"/>
      </rPr>
      <t>O/Cl</t>
    </r>
  </si>
  <si>
    <t>VF</t>
  </si>
  <si>
    <t>Cone</t>
  </si>
  <si>
    <t>sample</t>
  </si>
  <si>
    <t>olivine host</t>
  </si>
  <si>
    <t>Notes</t>
  </si>
  <si>
    <t>Ni, ppm</t>
  </si>
  <si>
    <t>DF10 ice01</t>
  </si>
  <si>
    <t xml:space="preserve">ol 01 </t>
  </si>
  <si>
    <t xml:space="preserve">ol 02 </t>
  </si>
  <si>
    <t xml:space="preserve">ol 03 </t>
  </si>
  <si>
    <t xml:space="preserve">ol 05 </t>
  </si>
  <si>
    <t xml:space="preserve">ol 07 </t>
  </si>
  <si>
    <t xml:space="preserve">ol 08 </t>
  </si>
  <si>
    <t xml:space="preserve">ol 09 </t>
  </si>
  <si>
    <t xml:space="preserve">ol 04 </t>
  </si>
  <si>
    <t xml:space="preserve">Pavant </t>
  </si>
  <si>
    <t xml:space="preserve">DF10 pav01 </t>
  </si>
  <si>
    <t>near mi</t>
  </si>
  <si>
    <t xml:space="preserve">ol 06 </t>
  </si>
  <si>
    <t>ol 10</t>
  </si>
  <si>
    <t>ol 11</t>
  </si>
  <si>
    <t xml:space="preserve">ol 10 </t>
  </si>
  <si>
    <t xml:space="preserve">ol 12 </t>
  </si>
  <si>
    <t xml:space="preserve">ol 14 </t>
  </si>
  <si>
    <t xml:space="preserve">ol 15 </t>
  </si>
  <si>
    <t xml:space="preserve">ol 16 </t>
  </si>
  <si>
    <t>AZ09uk09A</t>
  </si>
  <si>
    <t>ol 001</t>
  </si>
  <si>
    <t>ol 006b</t>
  </si>
  <si>
    <t>ol 009</t>
  </si>
  <si>
    <t>ol 013</t>
  </si>
  <si>
    <t>ol 014</t>
  </si>
  <si>
    <t>ol 019</t>
  </si>
  <si>
    <t>ol 101</t>
  </si>
  <si>
    <t>ol 102</t>
  </si>
  <si>
    <t>AZ09UK09A</t>
  </si>
  <si>
    <t>ol 103</t>
  </si>
  <si>
    <t>ol 104</t>
  </si>
  <si>
    <t>ol 105</t>
  </si>
  <si>
    <t>ol 106</t>
  </si>
  <si>
    <t>ol 107</t>
  </si>
  <si>
    <t>ol 108</t>
  </si>
  <si>
    <t>ol 109</t>
  </si>
  <si>
    <t>ol 111</t>
  </si>
  <si>
    <t>ol 112</t>
  </si>
  <si>
    <t>ol 113</t>
  </si>
  <si>
    <t>ol 114</t>
  </si>
  <si>
    <t>ol 110</t>
  </si>
  <si>
    <t>GCb</t>
  </si>
  <si>
    <t>AZ09GCb GC2</t>
  </si>
  <si>
    <t>ol 04</t>
  </si>
  <si>
    <t>ol 03</t>
  </si>
  <si>
    <t>ol 05</t>
  </si>
  <si>
    <t>ol 06</t>
  </si>
  <si>
    <t>ol 07</t>
  </si>
  <si>
    <t>ol 08</t>
  </si>
  <si>
    <t>ol 01</t>
  </si>
  <si>
    <t>ol 02</t>
  </si>
  <si>
    <t>Hat Knoll Cone</t>
  </si>
  <si>
    <t>AZ09uk06</t>
  </si>
  <si>
    <t>ol 13</t>
  </si>
  <si>
    <t xml:space="preserve">ol 13 </t>
  </si>
  <si>
    <t>AZ09uk02</t>
  </si>
  <si>
    <t>ol 50</t>
  </si>
  <si>
    <t>Diamond Valley</t>
  </si>
  <si>
    <t xml:space="preserve">UT09dv04 </t>
  </si>
  <si>
    <t>ol 09</t>
  </si>
  <si>
    <t>SC0705#3</t>
  </si>
  <si>
    <t>ol 5A</t>
  </si>
  <si>
    <t>SC0705#2</t>
  </si>
  <si>
    <t>ol 01A</t>
  </si>
  <si>
    <t>SC0704#3</t>
  </si>
  <si>
    <t>ol 02A</t>
  </si>
  <si>
    <t>ol 01B</t>
  </si>
  <si>
    <t>ol 02B</t>
  </si>
  <si>
    <t>SC0701</t>
  </si>
  <si>
    <t>ol 12</t>
  </si>
  <si>
    <t>ol 14</t>
  </si>
  <si>
    <t>ol 16</t>
  </si>
  <si>
    <t>ol 18</t>
  </si>
  <si>
    <t>ol 19</t>
  </si>
  <si>
    <t>SC0703#1</t>
  </si>
  <si>
    <t>SC0703#3</t>
  </si>
  <si>
    <t>ol 04A</t>
  </si>
  <si>
    <t>ol 04B</t>
  </si>
  <si>
    <t>Veyo</t>
  </si>
  <si>
    <t>UT09vy01</t>
  </si>
  <si>
    <t>Int</t>
  </si>
  <si>
    <t>Adj MI</t>
  </si>
  <si>
    <t>Adj MI-1</t>
  </si>
  <si>
    <t>Adj MI-2</t>
  </si>
  <si>
    <t>Rim</t>
  </si>
  <si>
    <t>Adj MI-3</t>
  </si>
  <si>
    <t>btwn mi and rim</t>
  </si>
  <si>
    <t>near rim</t>
  </si>
  <si>
    <t>MO10-03</t>
  </si>
  <si>
    <t>ol 1 d</t>
  </si>
  <si>
    <t>ol 1 e</t>
  </si>
  <si>
    <t>ol 2c</t>
  </si>
  <si>
    <t xml:space="preserve">ol 2d </t>
  </si>
  <si>
    <t>ol 3 c</t>
  </si>
  <si>
    <t>ol 3 d</t>
  </si>
  <si>
    <t>ol 4 d</t>
  </si>
  <si>
    <t>ol 4 e</t>
  </si>
  <si>
    <t>ol 10 d</t>
  </si>
  <si>
    <t>ol 1 mi q</t>
  </si>
  <si>
    <t>ol 1 mi r</t>
  </si>
  <si>
    <t xml:space="preserve">ol 4 mi 1 </t>
  </si>
  <si>
    <t xml:space="preserve">ol 10 mi 1 </t>
  </si>
  <si>
    <t>ol 01_c</t>
  </si>
  <si>
    <t>ol 01_d</t>
  </si>
  <si>
    <t>ol 01_e</t>
  </si>
  <si>
    <t>ol 02_c</t>
  </si>
  <si>
    <t>ol 02_d</t>
  </si>
  <si>
    <t>ol 03_c</t>
  </si>
  <si>
    <t>ol 03_d</t>
  </si>
  <si>
    <t>ol 03_e</t>
  </si>
  <si>
    <t>ol 04_c</t>
  </si>
  <si>
    <t>ol 04_d</t>
  </si>
  <si>
    <t>ol 04_e</t>
  </si>
  <si>
    <t>ol 05_c</t>
  </si>
  <si>
    <t>ol 05b_c</t>
  </si>
  <si>
    <t>ol 05_d</t>
  </si>
  <si>
    <t>ol 05_e</t>
  </si>
  <si>
    <t>ol 05c_c</t>
  </si>
  <si>
    <t>ol 06_c</t>
  </si>
  <si>
    <t>ol 07a_c</t>
  </si>
  <si>
    <t>ol 08a_c</t>
  </si>
  <si>
    <t>ol 08b_c</t>
  </si>
  <si>
    <t>ol 08c_c</t>
  </si>
  <si>
    <t>ol 08d_c</t>
  </si>
  <si>
    <t>ol 08d_d</t>
  </si>
  <si>
    <t>ol 08d_e</t>
  </si>
  <si>
    <t>ol 09_c</t>
  </si>
  <si>
    <t>ol 09_d</t>
  </si>
  <si>
    <t>ol 09_e</t>
  </si>
  <si>
    <t>ol 10a_c</t>
  </si>
  <si>
    <t>ol 10b_c</t>
  </si>
  <si>
    <t>ol 10c_d</t>
  </si>
  <si>
    <t>ol 12c_c</t>
  </si>
  <si>
    <t>ol 12_d</t>
  </si>
  <si>
    <t>ol 12_e</t>
  </si>
  <si>
    <t>ol 12b_c</t>
  </si>
  <si>
    <t>ol 13_d</t>
  </si>
  <si>
    <t>ol 13a_c</t>
  </si>
  <si>
    <t>ol 13b_c</t>
  </si>
  <si>
    <t>ol 15a_c</t>
  </si>
  <si>
    <t>ol 15a_e</t>
  </si>
  <si>
    <t>MO10-23</t>
  </si>
  <si>
    <t>ol 02a_c</t>
  </si>
  <si>
    <t>ol 02b_c</t>
  </si>
  <si>
    <t>ol 04a_c</t>
  </si>
  <si>
    <t>ol 05a_c</t>
  </si>
  <si>
    <t>ol 06a_c</t>
  </si>
  <si>
    <t>ol 07_c</t>
  </si>
  <si>
    <t>ol 04a_d</t>
  </si>
  <si>
    <t>ol 06_d</t>
  </si>
  <si>
    <t>ol 07_d</t>
  </si>
  <si>
    <t>ol 08_d</t>
  </si>
  <si>
    <t>ol 02_e</t>
  </si>
  <si>
    <t>ol 04a_e</t>
  </si>
  <si>
    <t>ol 06_e</t>
  </si>
  <si>
    <t>ol 07_e</t>
  </si>
  <si>
    <t>ol 04b_c</t>
  </si>
  <si>
    <t>ol 06b_c</t>
  </si>
  <si>
    <t>ol 08_c</t>
  </si>
  <si>
    <t>ol 09a_c</t>
  </si>
  <si>
    <t>ol 09b_c</t>
  </si>
  <si>
    <t>ol 10_c</t>
  </si>
  <si>
    <t>ol 11_c</t>
  </si>
  <si>
    <t>ol 12_c</t>
  </si>
  <si>
    <t>ol 05a_d</t>
  </si>
  <si>
    <t>ol 10_d</t>
  </si>
  <si>
    <t>ol 11_d</t>
  </si>
  <si>
    <t>ol 05a_e</t>
  </si>
  <si>
    <t>ol 08_e</t>
  </si>
  <si>
    <t>ol 11_e</t>
  </si>
  <si>
    <t>V, ppm</t>
  </si>
  <si>
    <t>Olivine concentrations</t>
  </si>
  <si>
    <t>Oxygen fugacity and Fe speciation in each vent</t>
  </si>
  <si>
    <t>WR sample</t>
  </si>
  <si>
    <t>Volcanic Field</t>
  </si>
  <si>
    <t>W.Grand Cnyn</t>
  </si>
  <si>
    <t>MO10-07a</t>
  </si>
  <si>
    <t>scoria/MI</t>
  </si>
  <si>
    <t>Equilib. ol</t>
  </si>
  <si>
    <t>Fo range</t>
  </si>
  <si>
    <t>Fo range is the range of olivine compositions used to calculated the average and standard deviation (sd) of V for each sample, ideally closest to equilibrium with the whole rock</t>
  </si>
  <si>
    <t>Equilibrium olivine forsterite (Fo) content is calculated from the whole rock Mg# and KD (Fe/Mg ol/liq) = 0.3 and Fe3+/FeT = 20%.</t>
  </si>
  <si>
    <t>D(V) is the ratio of V concentration in olivine/melt</t>
  </si>
  <si>
    <t>Fe3+/FeT is calculated from fO2 using the model in Kress and Carmichael (1991)</t>
  </si>
  <si>
    <t>The oxygen fugacity (reported in log units with respect to the FMQ buffer, or delta FMQ) is calculated from D(V) and the calibration in Canil (2002)</t>
  </si>
  <si>
    <t>Reference</t>
  </si>
  <si>
    <t>Snow Canyon Volcanic Field</t>
  </si>
  <si>
    <t>SC 07 04</t>
  </si>
  <si>
    <t>DVC02</t>
  </si>
  <si>
    <t>DV</t>
  </si>
  <si>
    <t>92NDC1</t>
  </si>
  <si>
    <t>92NDC2</t>
  </si>
  <si>
    <t>Cima Volcanic Field (&lt; 1 Ma)</t>
  </si>
  <si>
    <t>8-2</t>
  </si>
  <si>
    <t>CD-6</t>
  </si>
  <si>
    <t>?</t>
  </si>
  <si>
    <t>CD-3</t>
  </si>
  <si>
    <t>34-1</t>
  </si>
  <si>
    <t>Ci-20</t>
  </si>
  <si>
    <t>nd</t>
  </si>
  <si>
    <t>Ci-43</t>
  </si>
  <si>
    <t>2-1</t>
  </si>
  <si>
    <t>CD-13</t>
  </si>
  <si>
    <t>CD-7</t>
  </si>
  <si>
    <t>10-1</t>
  </si>
  <si>
    <t>CD-5</t>
  </si>
  <si>
    <t>V34</t>
  </si>
  <si>
    <t>Ci-6-1</t>
  </si>
  <si>
    <t>CD-9</t>
  </si>
  <si>
    <t>6B-1</t>
  </si>
  <si>
    <t>30-2</t>
  </si>
  <si>
    <t>Pisgah Cone, Mojave Desert</t>
  </si>
  <si>
    <t>P-15</t>
  </si>
  <si>
    <t>P-12</t>
  </si>
  <si>
    <t>P-23</t>
  </si>
  <si>
    <t>P-31</t>
  </si>
  <si>
    <t>P-1</t>
  </si>
  <si>
    <t>P-7</t>
  </si>
  <si>
    <t>P-35</t>
  </si>
  <si>
    <t>P-11</t>
  </si>
  <si>
    <t>P-26</t>
  </si>
  <si>
    <t>P-9</t>
  </si>
  <si>
    <t>P-22</t>
  </si>
  <si>
    <t>P-24</t>
  </si>
  <si>
    <t>P-3</t>
  </si>
  <si>
    <t>P-18</t>
  </si>
  <si>
    <t>P-30</t>
  </si>
  <si>
    <t>Big Pine Volcanic Field</t>
  </si>
  <si>
    <t>Papoose Dike</t>
  </si>
  <si>
    <t>Sawmill 2</t>
  </si>
  <si>
    <t>Oak Creek C</t>
  </si>
  <si>
    <t>Oak Creek A</t>
  </si>
  <si>
    <t>Oak Creek B</t>
  </si>
  <si>
    <t>Big Pine &lt; 500 ka</t>
  </si>
  <si>
    <t>Am RedStart</t>
  </si>
  <si>
    <t>BP-0807-CT2</t>
  </si>
  <si>
    <t>Fish Creek</t>
  </si>
  <si>
    <t>Goodale Bee</t>
  </si>
  <si>
    <t>BP-0807-CT1</t>
  </si>
  <si>
    <t>Goodale Bee old</t>
  </si>
  <si>
    <t>Jalopy</t>
  </si>
  <si>
    <t>BP-08-19b-OL2b</t>
  </si>
  <si>
    <t>BP-08-19a-OL18</t>
  </si>
  <si>
    <t>BP-08-19b-OL2a</t>
  </si>
  <si>
    <t>BP-08-19a-OL5</t>
  </si>
  <si>
    <t>BP-08-19a-OL4</t>
  </si>
  <si>
    <t>BP-08-19a-OL2</t>
  </si>
  <si>
    <t>BP-08-19a-OL7</t>
  </si>
  <si>
    <t>BP-08-19</t>
  </si>
  <si>
    <t>Prairie Cone</t>
  </si>
  <si>
    <t>BP-08-20</t>
  </si>
  <si>
    <t>RedMnt Cone</t>
  </si>
  <si>
    <t>BP-08-22D</t>
  </si>
  <si>
    <t>Scarlett</t>
  </si>
  <si>
    <t>BP-08-08-OL1</t>
  </si>
  <si>
    <t>BP-08-08-OL16</t>
  </si>
  <si>
    <t>Scarlett (Originally mapped as Volcanic Bomb)</t>
  </si>
  <si>
    <t>Scarlett-lava</t>
  </si>
  <si>
    <t>BP-0807</t>
  </si>
  <si>
    <t>Scarlett-scoria</t>
  </si>
  <si>
    <t>BP-0808</t>
  </si>
  <si>
    <t>Volcanic Bomb Cone oldest</t>
  </si>
  <si>
    <t>Black Rock Volcanic Field</t>
  </si>
  <si>
    <t>P-13</t>
  </si>
  <si>
    <t>P-sid</t>
  </si>
  <si>
    <t>DF-10-Pav-1</t>
  </si>
  <si>
    <t>DF-10-Pav-2</t>
  </si>
  <si>
    <t>P-01</t>
  </si>
  <si>
    <t>P-c1</t>
  </si>
  <si>
    <t>P-06</t>
  </si>
  <si>
    <t>P-Fc</t>
  </si>
  <si>
    <t>08-br22</t>
  </si>
  <si>
    <t>P-29</t>
  </si>
  <si>
    <t>08-br29</t>
  </si>
  <si>
    <t>I-10</t>
  </si>
  <si>
    <t>I-31</t>
  </si>
  <si>
    <t xml:space="preserve">Ice Spr 2  </t>
  </si>
  <si>
    <t xml:space="preserve">Ice Spr 1  </t>
  </si>
  <si>
    <t>I-38</t>
  </si>
  <si>
    <t>08-br28</t>
  </si>
  <si>
    <t>I-M</t>
  </si>
  <si>
    <t>I-27</t>
  </si>
  <si>
    <t>I-Mc</t>
  </si>
  <si>
    <t>Uinkaret Plateau, Western Grand Canyon, AZ</t>
  </si>
  <si>
    <t>AZ93</t>
  </si>
  <si>
    <t>AZ09UK8</t>
  </si>
  <si>
    <t>Cork (dike)</t>
  </si>
  <si>
    <t>1-B86</t>
  </si>
  <si>
    <t>Black Knoll</t>
  </si>
  <si>
    <t>22-B91</t>
  </si>
  <si>
    <t>Tuckup Cany</t>
  </si>
  <si>
    <t>3-B86</t>
  </si>
  <si>
    <t>Toroweap C</t>
  </si>
  <si>
    <t>LP01-179-04</t>
  </si>
  <si>
    <t>Mojave Desert, Amboy Crater CA</t>
  </si>
  <si>
    <t>A-15 (E-flow)</t>
  </si>
  <si>
    <t>A-16 (P.Ridge)</t>
  </si>
  <si>
    <t>A-14 (E flow)</t>
  </si>
  <si>
    <t>A-31 (?)</t>
  </si>
  <si>
    <t xml:space="preserve"> MO10-02b (U6)</t>
  </si>
  <si>
    <t>A-11 (U6)</t>
  </si>
  <si>
    <t>A-10  (U6)</t>
  </si>
  <si>
    <t>A-9 (U6)</t>
  </si>
  <si>
    <t>A-30 (?)</t>
  </si>
  <si>
    <t xml:space="preserve"> MO10-01 (U5)</t>
  </si>
  <si>
    <t>A-23 (U5)</t>
  </si>
  <si>
    <t>A-12 (U5)</t>
  </si>
  <si>
    <t>A-1 (U3)</t>
  </si>
  <si>
    <t>A-2 (U3)</t>
  </si>
  <si>
    <t>A-3 (U3)</t>
  </si>
  <si>
    <t>A-32 (?)</t>
  </si>
  <si>
    <t>A-21 (1+2)</t>
  </si>
  <si>
    <t>A-19 (U4)</t>
  </si>
  <si>
    <t>A-6 (U1+2)</t>
  </si>
  <si>
    <t>A-8 (U1+2)</t>
  </si>
  <si>
    <t>A-25 (S collapse)</t>
  </si>
  <si>
    <t>A-22 (1+2)</t>
  </si>
  <si>
    <t>A-17 (S cone levee)</t>
  </si>
  <si>
    <t xml:space="preserve"> MO10-05b (U4)</t>
  </si>
  <si>
    <t>A-27 (W Plat)</t>
  </si>
  <si>
    <t>A-28 (W Plat)</t>
  </si>
  <si>
    <t>Faust-99</t>
  </si>
  <si>
    <t>Nusbaum-95</t>
  </si>
  <si>
    <t>WGC</t>
  </si>
  <si>
    <t>cinder old</t>
  </si>
  <si>
    <t>cinder young</t>
  </si>
  <si>
    <t>vesic old</t>
  </si>
  <si>
    <t>vesic young</t>
  </si>
  <si>
    <t>N Papoose young</t>
  </si>
  <si>
    <t>Quarry Cone</t>
  </si>
  <si>
    <t>massive old</t>
  </si>
  <si>
    <t>massive young</t>
  </si>
  <si>
    <t>amphitheater old</t>
  </si>
  <si>
    <t>amphitheater young</t>
  </si>
  <si>
    <t>cinder</t>
  </si>
  <si>
    <t>Jalopy Cone</t>
  </si>
  <si>
    <t>CO2-corr</t>
  </si>
  <si>
    <t>Depth, km</t>
  </si>
  <si>
    <t>Charts to the top right illustrate samples that passed the screen (bold colors) vs those that did not (faint colors)</t>
  </si>
  <si>
    <t>this study</t>
  </si>
  <si>
    <t>Fo 83-84</t>
  </si>
  <si>
    <t>Temperatures and pressures are calculated using equations (1) and (2) in the main text.</t>
  </si>
  <si>
    <t>For samples with an initial pressure &gt; 2.0 GPa, a CO2 correction was applied, following equation (3) in the main text.</t>
  </si>
  <si>
    <t>Gazel-12</t>
  </si>
  <si>
    <t>All analyses are normalized to 100% total, anhydrous, with all Fe as FeO*</t>
  </si>
  <si>
    <t>ol add Fo90</t>
  </si>
  <si>
    <t>FeO (2+)</t>
  </si>
  <si>
    <t>H2O-90</t>
  </si>
  <si>
    <t>Fe2O3 (3+)</t>
  </si>
  <si>
    <t>Fo-eq</t>
  </si>
  <si>
    <t>% ol added</t>
  </si>
  <si>
    <t>KD</t>
  </si>
  <si>
    <t>orig analysis</t>
  </si>
  <si>
    <t>components</t>
  </si>
  <si>
    <t>anhydrous</t>
  </si>
  <si>
    <t>eq'n (1)</t>
  </si>
  <si>
    <t>eq'n (2)</t>
  </si>
  <si>
    <t>delta T H2O</t>
  </si>
  <si>
    <t>T(K)</t>
  </si>
  <si>
    <t>T(C)</t>
  </si>
  <si>
    <t>depth</t>
  </si>
  <si>
    <t>GPA</t>
  </si>
  <si>
    <t>delta T CO2</t>
  </si>
  <si>
    <t>P-CO2 corr</t>
  </si>
  <si>
    <t>GPa</t>
  </si>
  <si>
    <t>degrees</t>
  </si>
  <si>
    <t>km</t>
  </si>
  <si>
    <t>wt%</t>
  </si>
  <si>
    <t>molar</t>
  </si>
  <si>
    <t>Calculated Parameters</t>
  </si>
  <si>
    <t>BlackRock</t>
  </si>
  <si>
    <t>SnowCanyon</t>
  </si>
  <si>
    <t>WGrandCanyon</t>
  </si>
  <si>
    <t>F</t>
  </si>
  <si>
    <t>P</t>
  </si>
  <si>
    <t>Z</t>
  </si>
  <si>
    <t>Tp</t>
  </si>
  <si>
    <t>Western Grand Canyon</t>
  </si>
  <si>
    <t>melt fraction</t>
  </si>
  <si>
    <t>°C</t>
  </si>
  <si>
    <r>
      <t>H</t>
    </r>
    <r>
      <rPr>
        <b/>
        <vertAlign val="subscript"/>
        <sz val="14"/>
        <rFont val="Times New Roman"/>
      </rPr>
      <t>2</t>
    </r>
    <r>
      <rPr>
        <b/>
        <sz val="14"/>
        <rFont val="Times New Roman"/>
      </rPr>
      <t>O (melt)</t>
    </r>
  </si>
  <si>
    <r>
      <t>H</t>
    </r>
    <r>
      <rPr>
        <b/>
        <vertAlign val="subscript"/>
        <sz val="14"/>
        <rFont val="Times New Roman"/>
      </rPr>
      <t>2</t>
    </r>
    <r>
      <rPr>
        <b/>
        <sz val="14"/>
        <rFont val="Times New Roman"/>
      </rPr>
      <t>O (bulk)</t>
    </r>
  </si>
  <si>
    <r>
      <t>CO</t>
    </r>
    <r>
      <rPr>
        <b/>
        <vertAlign val="subscript"/>
        <sz val="14"/>
        <rFont val="Times New Roman"/>
      </rPr>
      <t>2</t>
    </r>
    <r>
      <rPr>
        <b/>
        <sz val="14"/>
        <rFont val="Times New Roman"/>
      </rPr>
      <t>(melt)</t>
    </r>
  </si>
  <si>
    <r>
      <t>CO</t>
    </r>
    <r>
      <rPr>
        <b/>
        <vertAlign val="subscript"/>
        <sz val="14"/>
        <rFont val="Times New Roman"/>
      </rPr>
      <t xml:space="preserve">2 </t>
    </r>
    <r>
      <rPr>
        <b/>
        <sz val="14"/>
        <rFont val="Times New Roman"/>
      </rPr>
      <t>(bulk)</t>
    </r>
  </si>
  <si>
    <t>estimated</t>
  </si>
  <si>
    <t>Table S2. Major element concentrations in olivines, measured by electron microprobe</t>
  </si>
  <si>
    <t>All concentrations were measured by electron microprobe at the American Museum of Natural History, using methods reported in Lloyd et al. (2013).</t>
  </si>
  <si>
    <t>Location of analyses are either adjacent to melt inclusion (Adj MI), near the crystal rim (Rim) or elsewhere in the crystal interior (Int)</t>
  </si>
  <si>
    <r>
      <t>SiO</t>
    </r>
    <r>
      <rPr>
        <b/>
        <vertAlign val="subscript"/>
        <sz val="14"/>
        <rFont val="Times"/>
      </rPr>
      <t>2</t>
    </r>
  </si>
  <si>
    <r>
      <t>Totals include minor elements TiO</t>
    </r>
    <r>
      <rPr>
        <i/>
        <vertAlign val="subscript"/>
        <sz val="12"/>
        <rFont val="Times"/>
      </rPr>
      <t>2</t>
    </r>
    <r>
      <rPr>
        <i/>
        <sz val="12"/>
        <rFont val="Times"/>
      </rPr>
      <t>, Al</t>
    </r>
    <r>
      <rPr>
        <i/>
        <vertAlign val="subscript"/>
        <sz val="12"/>
        <rFont val="Times"/>
      </rPr>
      <t>2</t>
    </r>
    <r>
      <rPr>
        <i/>
        <sz val="12"/>
        <rFont val="Times"/>
      </rPr>
      <t>O</t>
    </r>
    <r>
      <rPr>
        <i/>
        <vertAlign val="subscript"/>
        <sz val="12"/>
        <rFont val="Times"/>
      </rPr>
      <t>3</t>
    </r>
    <r>
      <rPr>
        <i/>
        <sz val="12"/>
        <rFont val="Times"/>
      </rPr>
      <t>, Cr</t>
    </r>
    <r>
      <rPr>
        <i/>
        <vertAlign val="subscript"/>
        <sz val="12"/>
        <rFont val="Times"/>
      </rPr>
      <t>2</t>
    </r>
    <r>
      <rPr>
        <i/>
        <sz val="12"/>
        <rFont val="Times"/>
      </rPr>
      <t>O</t>
    </r>
    <r>
      <rPr>
        <i/>
        <vertAlign val="subscript"/>
        <sz val="12"/>
        <rFont val="Times"/>
      </rPr>
      <t>3</t>
    </r>
    <r>
      <rPr>
        <i/>
        <sz val="12"/>
        <rFont val="Times"/>
      </rPr>
      <t xml:space="preserve"> and P</t>
    </r>
    <r>
      <rPr>
        <i/>
        <vertAlign val="subscript"/>
        <sz val="12"/>
        <rFont val="Times"/>
      </rPr>
      <t>2</t>
    </r>
    <r>
      <rPr>
        <i/>
        <sz val="12"/>
        <rFont val="Times"/>
      </rPr>
      <t>O</t>
    </r>
    <r>
      <rPr>
        <i/>
        <vertAlign val="subscript"/>
        <sz val="12"/>
        <rFont val="Times"/>
      </rPr>
      <t>5</t>
    </r>
    <r>
      <rPr>
        <i/>
        <sz val="12"/>
        <rFont val="Times"/>
      </rPr>
      <t>, not reported here</t>
    </r>
  </si>
  <si>
    <r>
      <t>Table S3.  V concentrations in olivines, and average oxygen fugacity and Fe</t>
    </r>
    <r>
      <rPr>
        <b/>
        <vertAlign val="superscript"/>
        <sz val="16"/>
        <color theme="1"/>
        <rFont val="Times"/>
      </rPr>
      <t>3+</t>
    </r>
    <r>
      <rPr>
        <b/>
        <sz val="16"/>
        <color theme="1"/>
        <rFont val="Times"/>
      </rPr>
      <t>/Fe</t>
    </r>
    <r>
      <rPr>
        <b/>
        <vertAlign val="subscript"/>
        <sz val="16"/>
        <color theme="1"/>
        <rFont val="Times"/>
      </rPr>
      <t>T</t>
    </r>
    <r>
      <rPr>
        <b/>
        <sz val="16"/>
        <color theme="1"/>
        <rFont val="Times"/>
      </rPr>
      <t xml:space="preserve"> for each vent</t>
    </r>
  </si>
  <si>
    <t>All V concentrations reported relative to 3.6 ppm in San Carlos olivine</t>
  </si>
  <si>
    <t>WR = whole rock; analyses in Table S5 or from ICP-MS analyses (Bendersky et al., in prep)</t>
  </si>
  <si>
    <t>Table S4. Volatile concentrations in olivine-hosted melt inclusions</t>
  </si>
  <si>
    <r>
      <t>CO</t>
    </r>
    <r>
      <rPr>
        <b/>
        <vertAlign val="subscript"/>
        <sz val="14"/>
        <color theme="1"/>
        <rFont val="Times"/>
      </rPr>
      <t>2</t>
    </r>
    <r>
      <rPr>
        <b/>
        <sz val="14"/>
        <color theme="1"/>
        <rFont val="Times"/>
      </rPr>
      <t xml:space="preserve"> ppm</t>
    </r>
  </si>
  <si>
    <t>Volatile concentrations determined by SIMS Ion microprobe at the Carnegie Institution of Washington, following methods in Gazel et al. (2012)</t>
  </si>
  <si>
    <t xml:space="preserve"> Table S5. Major and Trace Element Concentration in Basin and Range Whole Rock Scoria and Lava Samples, with Locations</t>
  </si>
  <si>
    <t>MI = sample from which olivine-hosted melt inclusions extracted for volatile analysis (see Table S4)</t>
  </si>
  <si>
    <t>Table S6. Major element analyses of Basin and Range magmas used to calculate mantle equilibration P and T</t>
  </si>
  <si>
    <r>
      <t>TiO</t>
    </r>
    <r>
      <rPr>
        <b/>
        <vertAlign val="subscript"/>
        <sz val="14"/>
        <rFont val="Times"/>
      </rPr>
      <t>2</t>
    </r>
  </si>
  <si>
    <r>
      <t>Al</t>
    </r>
    <r>
      <rPr>
        <b/>
        <vertAlign val="subscript"/>
        <sz val="14"/>
        <rFont val="Times"/>
      </rPr>
      <t>2</t>
    </r>
    <r>
      <rPr>
        <b/>
        <sz val="14"/>
        <rFont val="Times"/>
      </rPr>
      <t>O</t>
    </r>
    <r>
      <rPr>
        <b/>
        <vertAlign val="subscript"/>
        <sz val="14"/>
        <rFont val="Times"/>
      </rPr>
      <t>3</t>
    </r>
  </si>
  <si>
    <r>
      <t>Na</t>
    </r>
    <r>
      <rPr>
        <b/>
        <vertAlign val="subscript"/>
        <sz val="14"/>
        <rFont val="Times"/>
      </rPr>
      <t>2</t>
    </r>
    <r>
      <rPr>
        <b/>
        <sz val="14"/>
        <rFont val="Times"/>
      </rPr>
      <t>O</t>
    </r>
  </si>
  <si>
    <r>
      <t>K</t>
    </r>
    <r>
      <rPr>
        <b/>
        <vertAlign val="subscript"/>
        <sz val="14"/>
        <rFont val="Times"/>
      </rPr>
      <t>2</t>
    </r>
    <r>
      <rPr>
        <b/>
        <sz val="14"/>
        <rFont val="Times"/>
      </rPr>
      <t>O</t>
    </r>
  </si>
  <si>
    <r>
      <t>P</t>
    </r>
    <r>
      <rPr>
        <b/>
        <vertAlign val="subscript"/>
        <sz val="14"/>
        <rFont val="Times"/>
      </rPr>
      <t>2</t>
    </r>
    <r>
      <rPr>
        <b/>
        <sz val="14"/>
        <rFont val="Times"/>
      </rPr>
      <t>O</t>
    </r>
    <r>
      <rPr>
        <b/>
        <vertAlign val="subscript"/>
        <sz val="14"/>
        <rFont val="Times"/>
      </rPr>
      <t>5</t>
    </r>
  </si>
  <si>
    <t>Blue = samples that passed the screen and were used to calculate P-T (see Table S8)</t>
  </si>
  <si>
    <t>The major element data from this study are found in Table S5.</t>
  </si>
  <si>
    <t>Table S7. Example calculation of mantle equilibration P and T from major element analysis</t>
  </si>
  <si>
    <t>Table S8.  Mantle equilibration pressures and temperatures calculated for individual basaltic samples from the Basin and Range</t>
  </si>
  <si>
    <r>
      <t>H</t>
    </r>
    <r>
      <rPr>
        <b/>
        <vertAlign val="subscript"/>
        <sz val="14"/>
        <rFont val="Times"/>
      </rPr>
      <t>2</t>
    </r>
    <r>
      <rPr>
        <b/>
        <sz val="14"/>
        <rFont val="Times"/>
      </rPr>
      <t>O wt%</t>
    </r>
  </si>
  <si>
    <r>
      <t>CO</t>
    </r>
    <r>
      <rPr>
        <b/>
        <vertAlign val="subscript"/>
        <sz val="14"/>
        <rFont val="Times"/>
      </rPr>
      <t>2</t>
    </r>
    <r>
      <rPr>
        <b/>
        <sz val="14"/>
        <rFont val="Times"/>
      </rPr>
      <t xml:space="preserve"> wt%</t>
    </r>
  </si>
  <si>
    <t xml:space="preserve">Full major element analyses and data references are given in Table S6. </t>
  </si>
  <si>
    <t>Fe3+/FeT derives from V data, in Table S3.</t>
  </si>
  <si>
    <t>Table S9. Best fit geotherms to the joint seismic and petrologic inversion</t>
  </si>
  <si>
    <t>BigPine&lt;500 ka</t>
  </si>
  <si>
    <t>BigPine&gt;500 ka</t>
  </si>
  <si>
    <t>Faust-05</t>
  </si>
  <si>
    <t>Fitton-91</t>
  </si>
  <si>
    <t>Parameter</t>
  </si>
  <si>
    <t>Coefficient</t>
  </si>
  <si>
    <t>Std Dev</t>
  </si>
  <si>
    <r>
      <t xml:space="preserve">    m</t>
    </r>
    <r>
      <rPr>
        <vertAlign val="subscript"/>
        <sz val="14"/>
        <rFont val="Times"/>
      </rPr>
      <t>1</t>
    </r>
    <r>
      <rPr>
        <sz val="14"/>
        <rFont val="Times"/>
      </rPr>
      <t xml:space="preserve"> </t>
    </r>
  </si>
  <si>
    <r>
      <t xml:space="preserve">    m</t>
    </r>
    <r>
      <rPr>
        <vertAlign val="subscript"/>
        <sz val="14"/>
        <rFont val="Times"/>
      </rPr>
      <t>2</t>
    </r>
  </si>
  <si>
    <r>
      <t xml:space="preserve">    m</t>
    </r>
    <r>
      <rPr>
        <vertAlign val="subscript"/>
        <sz val="14"/>
        <rFont val="Times"/>
      </rPr>
      <t>3</t>
    </r>
    <r>
      <rPr>
        <sz val="14"/>
        <rFont val="Times"/>
      </rPr>
      <t xml:space="preserve"> </t>
    </r>
  </si>
  <si>
    <r>
      <t xml:space="preserve">    m</t>
    </r>
    <r>
      <rPr>
        <vertAlign val="subscript"/>
        <sz val="14"/>
        <rFont val="Times"/>
      </rPr>
      <t>4</t>
    </r>
  </si>
  <si>
    <r>
      <t xml:space="preserve">    m</t>
    </r>
    <r>
      <rPr>
        <vertAlign val="subscript"/>
        <sz val="14"/>
        <rFont val="Times"/>
      </rPr>
      <t>5</t>
    </r>
  </si>
  <si>
    <r>
      <t xml:space="preserve">    m</t>
    </r>
    <r>
      <rPr>
        <vertAlign val="subscript"/>
        <sz val="14"/>
        <rFont val="Times"/>
      </rPr>
      <t>6</t>
    </r>
  </si>
  <si>
    <r>
      <t xml:space="preserve">    m</t>
    </r>
    <r>
      <rPr>
        <vertAlign val="subscript"/>
        <sz val="14"/>
        <rFont val="Times"/>
      </rPr>
      <t>7</t>
    </r>
  </si>
  <si>
    <r>
      <t xml:space="preserve">    m</t>
    </r>
    <r>
      <rPr>
        <vertAlign val="subscript"/>
        <sz val="14"/>
        <rFont val="Times"/>
      </rPr>
      <t>8</t>
    </r>
  </si>
  <si>
    <r>
      <t xml:space="preserve">    m</t>
    </r>
    <r>
      <rPr>
        <vertAlign val="subscript"/>
        <sz val="14"/>
        <rFont val="Times"/>
      </rPr>
      <t>9</t>
    </r>
  </si>
  <si>
    <t>Table S1.  Thermobarometer coefficients and standard deviations</t>
  </si>
  <si>
    <r>
      <t xml:space="preserve">    m</t>
    </r>
    <r>
      <rPr>
        <vertAlign val="subscript"/>
        <sz val="14"/>
        <rFont val="Times"/>
      </rPr>
      <t>10</t>
    </r>
  </si>
  <si>
    <t>See  Section SI-8.0 for methods to calculate melting adibats</t>
  </si>
  <si>
    <t>Table S10. Melting Paths A and B</t>
  </si>
  <si>
    <t xml:space="preserve">Path A: Wet Melting Adiabats </t>
  </si>
  <si>
    <t>V and forsterite (Fo) measured by laser ablation ICP-MS, using methods described in Gazel et al. (2012)</t>
  </si>
  <si>
    <t>Full references are given in the section SI-7.0</t>
  </si>
  <si>
    <t>H2O is the maximum for each vent, as in Table S4 and discussed in Section SI-7.0 for each volcanic field</t>
  </si>
  <si>
    <t xml:space="preserve">Path B: Open System Melting along Best Fit Geotherms </t>
  </si>
  <si>
    <t>Bold colored and outlined symbols are those used in the thermobarometery; faded symbols include all samples that did not pass the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</si>
</sst>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9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Times"/>
    </font>
    <font>
      <sz val="12"/>
      <color theme="1"/>
      <name val="Times"/>
    </font>
    <font>
      <b/>
      <sz val="12"/>
      <color theme="1"/>
      <name val="Times"/>
    </font>
    <font>
      <sz val="12"/>
      <color rgb="FFFF0000"/>
      <name val="Times"/>
    </font>
    <font>
      <sz val="12"/>
      <color indexed="12"/>
      <name val="Times"/>
    </font>
    <font>
      <sz val="12"/>
      <color indexed="10"/>
      <name val="Times"/>
    </font>
    <font>
      <b/>
      <sz val="14"/>
      <name val="Times"/>
    </font>
    <font>
      <b/>
      <sz val="14"/>
      <color theme="1"/>
      <name val="Times"/>
    </font>
    <font>
      <i/>
      <sz val="14"/>
      <name val="Times"/>
    </font>
    <font>
      <b/>
      <vertAlign val="subscript"/>
      <sz val="14"/>
      <color theme="1"/>
      <name val="Times"/>
    </font>
    <font>
      <sz val="10"/>
      <name val="Times"/>
    </font>
    <font>
      <b/>
      <sz val="14"/>
      <name val="Verdana"/>
    </font>
    <font>
      <sz val="14"/>
      <color theme="1"/>
      <name val="Times"/>
    </font>
    <font>
      <b/>
      <sz val="16"/>
      <color theme="1"/>
      <name val="Times"/>
    </font>
    <font>
      <sz val="10"/>
      <color indexed="12"/>
      <name val="Times"/>
    </font>
    <font>
      <sz val="10"/>
      <color indexed="10"/>
      <name val="Times"/>
    </font>
    <font>
      <i/>
      <sz val="12"/>
      <name val="Times"/>
    </font>
    <font>
      <b/>
      <sz val="12"/>
      <name val="Times"/>
    </font>
    <font>
      <sz val="14"/>
      <name val="Times"/>
    </font>
    <font>
      <sz val="12"/>
      <color rgb="FF0000FF"/>
      <name val="Times"/>
    </font>
    <font>
      <sz val="12"/>
      <color indexed="8"/>
      <name val="Times"/>
    </font>
    <font>
      <b/>
      <sz val="12"/>
      <name val="Times New Roman"/>
    </font>
    <font>
      <sz val="12"/>
      <name val="Times New Roman"/>
    </font>
    <font>
      <b/>
      <sz val="14"/>
      <name val="Times New Roman"/>
    </font>
    <font>
      <b/>
      <sz val="16"/>
      <name val="Times New Roman"/>
    </font>
    <font>
      <b/>
      <vertAlign val="subscript"/>
      <sz val="14"/>
      <name val="Times New Roman"/>
    </font>
    <font>
      <b/>
      <vertAlign val="subscript"/>
      <sz val="14"/>
      <name val="Times"/>
    </font>
    <font>
      <i/>
      <vertAlign val="subscript"/>
      <sz val="12"/>
      <name val="Times"/>
    </font>
    <font>
      <b/>
      <vertAlign val="superscript"/>
      <sz val="16"/>
      <color theme="1"/>
      <name val="Times"/>
    </font>
    <font>
      <b/>
      <vertAlign val="subscript"/>
      <sz val="16"/>
      <color theme="1"/>
      <name val="Times"/>
    </font>
    <font>
      <i/>
      <sz val="12"/>
      <color theme="1"/>
      <name val="Times"/>
    </font>
    <font>
      <sz val="12"/>
      <color indexed="12"/>
      <name val="Times New Roman"/>
    </font>
    <font>
      <i/>
      <sz val="12"/>
      <name val="Times New Roman"/>
    </font>
    <font>
      <vertAlign val="subscript"/>
      <sz val="14"/>
      <name val="Times"/>
    </font>
    <font>
      <i/>
      <sz val="16"/>
      <name val="Time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66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6" fontId="7" fillId="0" borderId="0" xfId="0" applyNumberFormat="1" applyFont="1"/>
    <xf numFmtId="1" fontId="7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166" fontId="8" fillId="0" borderId="0" xfId="0" applyNumberFormat="1" applyFont="1"/>
    <xf numFmtId="2" fontId="9" fillId="0" borderId="0" xfId="0" applyNumberFormat="1" applyFont="1"/>
    <xf numFmtId="166" fontId="9" fillId="0" borderId="0" xfId="0" applyNumberFormat="1" applyFont="1"/>
    <xf numFmtId="0" fontId="8" fillId="0" borderId="0" xfId="0" applyFont="1"/>
    <xf numFmtId="0" fontId="9" fillId="0" borderId="0" xfId="0" applyFont="1"/>
    <xf numFmtId="2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4" fillId="0" borderId="1" xfId="0" applyFont="1" applyBorder="1"/>
    <xf numFmtId="0" fontId="5" fillId="0" borderId="1" xfId="0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2" fontId="5" fillId="0" borderId="1" xfId="0" applyNumberFormat="1" applyFont="1" applyBorder="1"/>
    <xf numFmtId="0" fontId="12" fillId="0" borderId="0" xfId="0" applyFont="1"/>
    <xf numFmtId="0" fontId="14" fillId="0" borderId="0" xfId="0" applyFont="1"/>
    <xf numFmtId="0" fontId="15" fillId="0" borderId="0" xfId="0" applyFont="1"/>
    <xf numFmtId="1" fontId="4" fillId="0" borderId="0" xfId="0" applyNumberFormat="1" applyFont="1"/>
    <xf numFmtId="166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0" fontId="6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166" fontId="5" fillId="0" borderId="0" xfId="0" applyNumberFormat="1" applyFont="1" applyFill="1"/>
    <xf numFmtId="2" fontId="5" fillId="0" borderId="0" xfId="0" applyNumberFormat="1" applyFont="1" applyFill="1"/>
    <xf numFmtId="2" fontId="6" fillId="0" borderId="0" xfId="0" applyNumberFormat="1" applyFont="1" applyFill="1"/>
    <xf numFmtId="0" fontId="17" fillId="0" borderId="0" xfId="0" applyFont="1" applyFill="1"/>
    <xf numFmtId="0" fontId="11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18" fillId="0" borderId="0" xfId="0" applyFont="1"/>
    <xf numFmtId="0" fontId="19" fillId="0" borderId="0" xfId="0" applyFont="1"/>
    <xf numFmtId="0" fontId="4" fillId="0" borderId="0" xfId="0" applyFont="1" applyBorder="1"/>
    <xf numFmtId="0" fontId="4" fillId="0" borderId="5" xfId="0" applyFont="1" applyBorder="1"/>
    <xf numFmtId="1" fontId="4" fillId="0" borderId="0" xfId="0" applyNumberFormat="1" applyFont="1" applyBorder="1"/>
    <xf numFmtId="2" fontId="4" fillId="0" borderId="0" xfId="0" applyNumberFormat="1" applyFont="1" applyBorder="1"/>
    <xf numFmtId="2" fontId="4" fillId="0" borderId="0" xfId="0" applyNumberFormat="1" applyFont="1" applyFill="1" applyBorder="1"/>
    <xf numFmtId="165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7" xfId="0" applyFont="1" applyBorder="1"/>
    <xf numFmtId="2" fontId="4" fillId="0" borderId="1" xfId="0" applyNumberFormat="1" applyFont="1" applyFill="1" applyBorder="1"/>
    <xf numFmtId="0" fontId="14" fillId="0" borderId="0" xfId="0" applyFont="1" applyBorder="1"/>
    <xf numFmtId="0" fontId="16" fillId="2" borderId="0" xfId="0" applyFont="1" applyFill="1" applyBorder="1"/>
    <xf numFmtId="0" fontId="16" fillId="2" borderId="0" xfId="0" applyFont="1" applyFill="1" applyBorder="1" applyAlignment="1">
      <alignment horizontal="right"/>
    </xf>
    <xf numFmtId="0" fontId="11" fillId="0" borderId="0" xfId="0" applyFont="1" applyFill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165" fontId="4" fillId="0" borderId="1" xfId="0" applyNumberFormat="1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1" fillId="2" borderId="5" xfId="0" applyFont="1" applyFill="1" applyBorder="1"/>
    <xf numFmtId="0" fontId="14" fillId="2" borderId="0" xfId="0" applyFont="1" applyFill="1" applyBorder="1"/>
    <xf numFmtId="0" fontId="14" fillId="0" borderId="6" xfId="0" applyFont="1" applyBorder="1"/>
    <xf numFmtId="0" fontId="14" fillId="0" borderId="5" xfId="0" applyFont="1" applyBorder="1"/>
    <xf numFmtId="0" fontId="10" fillId="0" borderId="7" xfId="0" applyFont="1" applyBorder="1" applyAlignment="1">
      <alignment horizontal="left"/>
    </xf>
    <xf numFmtId="0" fontId="20" fillId="0" borderId="5" xfId="0" applyFont="1" applyBorder="1"/>
    <xf numFmtId="0" fontId="20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166" fontId="6" fillId="0" borderId="0" xfId="0" applyNumberFormat="1" applyFont="1" applyFill="1"/>
    <xf numFmtId="1" fontId="6" fillId="0" borderId="0" xfId="0" applyNumberFormat="1" applyFont="1"/>
    <xf numFmtId="0" fontId="21" fillId="0" borderId="0" xfId="0" applyFont="1"/>
    <xf numFmtId="0" fontId="4" fillId="0" borderId="0" xfId="0" applyFont="1" applyAlignment="1">
      <alignment horizontal="right"/>
    </xf>
    <xf numFmtId="0" fontId="20" fillId="0" borderId="0" xfId="0" applyFont="1"/>
    <xf numFmtId="0" fontId="22" fillId="0" borderId="1" xfId="0" applyFont="1" applyBorder="1"/>
    <xf numFmtId="0" fontId="21" fillId="0" borderId="1" xfId="0" applyFont="1" applyBorder="1"/>
    <xf numFmtId="0" fontId="4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2" fontId="23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24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2" xfId="0" applyFont="1" applyBorder="1"/>
    <xf numFmtId="0" fontId="21" fillId="0" borderId="5" xfId="0" applyFont="1" applyBorder="1" applyAlignment="1">
      <alignment horizontal="right"/>
    </xf>
    <xf numFmtId="2" fontId="4" fillId="0" borderId="6" xfId="0" applyNumberFormat="1" applyFont="1" applyBorder="1"/>
    <xf numFmtId="0" fontId="4" fillId="0" borderId="6" xfId="0" applyFont="1" applyBorder="1"/>
    <xf numFmtId="0" fontId="21" fillId="0" borderId="7" xfId="0" applyFont="1" applyBorder="1" applyAlignment="1">
      <alignment horizontal="right"/>
    </xf>
    <xf numFmtId="0" fontId="4" fillId="0" borderId="8" xfId="0" applyFont="1" applyBorder="1"/>
    <xf numFmtId="0" fontId="21" fillId="0" borderId="6" xfId="0" applyFont="1" applyBorder="1"/>
    <xf numFmtId="9" fontId="4" fillId="0" borderId="6" xfId="0" applyNumberFormat="1" applyFont="1" applyBorder="1"/>
    <xf numFmtId="2" fontId="4" fillId="0" borderId="8" xfId="0" applyNumberFormat="1" applyFont="1" applyBorder="1"/>
    <xf numFmtId="0" fontId="10" fillId="0" borderId="4" xfId="0" applyFont="1" applyBorder="1"/>
    <xf numFmtId="0" fontId="10" fillId="0" borderId="2" xfId="0" applyFont="1" applyBorder="1"/>
    <xf numFmtId="0" fontId="10" fillId="0" borderId="6" xfId="0" applyFont="1" applyBorder="1" applyAlignment="1">
      <alignment horizontal="right"/>
    </xf>
    <xf numFmtId="0" fontId="10" fillId="0" borderId="5" xfId="0" applyFont="1" applyBorder="1"/>
    <xf numFmtId="0" fontId="10" fillId="0" borderId="6" xfId="0" applyFont="1" applyBorder="1"/>
    <xf numFmtId="0" fontId="10" fillId="0" borderId="8" xfId="0" applyFont="1" applyBorder="1" applyAlignment="1">
      <alignment horizontal="right"/>
    </xf>
    <xf numFmtId="0" fontId="10" fillId="0" borderId="7" xfId="0" applyFont="1" applyBorder="1"/>
    <xf numFmtId="0" fontId="10" fillId="0" borderId="8" xfId="0" applyFont="1" applyBorder="1"/>
    <xf numFmtId="0" fontId="4" fillId="0" borderId="3" xfId="0" applyFont="1" applyBorder="1"/>
    <xf numFmtId="0" fontId="4" fillId="0" borderId="4" xfId="0" applyFont="1" applyBorder="1"/>
    <xf numFmtId="0" fontId="21" fillId="0" borderId="5" xfId="0" applyFont="1" applyBorder="1" applyAlignment="1">
      <alignment horizontal="left" indent="1"/>
    </xf>
    <xf numFmtId="1" fontId="21" fillId="0" borderId="0" xfId="0" applyNumberFormat="1" applyFont="1" applyBorder="1"/>
    <xf numFmtId="0" fontId="21" fillId="0" borderId="5" xfId="0" applyFont="1" applyBorder="1" applyAlignment="1">
      <alignment horizontal="center"/>
    </xf>
    <xf numFmtId="166" fontId="21" fillId="0" borderId="0" xfId="0" applyNumberFormat="1" applyFont="1" applyBorder="1"/>
    <xf numFmtId="2" fontId="21" fillId="0" borderId="0" xfId="0" applyNumberFormat="1" applyFont="1" applyBorder="1"/>
    <xf numFmtId="0" fontId="21" fillId="0" borderId="0" xfId="0" applyFont="1" applyBorder="1"/>
    <xf numFmtId="0" fontId="21" fillId="0" borderId="7" xfId="0" applyFont="1" applyBorder="1" applyAlignment="1">
      <alignment horizontal="left" indent="1"/>
    </xf>
    <xf numFmtId="1" fontId="21" fillId="0" borderId="1" xfId="0" applyNumberFormat="1" applyFont="1" applyBorder="1"/>
    <xf numFmtId="0" fontId="21" fillId="0" borderId="8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right"/>
    </xf>
    <xf numFmtId="1" fontId="26" fillId="0" borderId="0" xfId="0" applyNumberFormat="1" applyFont="1"/>
    <xf numFmtId="0" fontId="26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28" fillId="0" borderId="0" xfId="0" applyFont="1"/>
    <xf numFmtId="0" fontId="27" fillId="0" borderId="3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166" fontId="26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/>
    </xf>
    <xf numFmtId="165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5" fillId="0" borderId="1" xfId="0" applyFont="1" applyFill="1" applyBorder="1"/>
    <xf numFmtId="166" fontId="5" fillId="0" borderId="1" xfId="0" applyNumberFormat="1" applyFont="1" applyFill="1" applyBorder="1"/>
    <xf numFmtId="2" fontId="5" fillId="0" borderId="1" xfId="0" applyNumberFormat="1" applyFont="1" applyFill="1" applyBorder="1"/>
    <xf numFmtId="0" fontId="34" fillId="0" borderId="0" xfId="0" applyFont="1" applyFill="1"/>
    <xf numFmtId="0" fontId="6" fillId="0" borderId="1" xfId="0" applyFont="1" applyFill="1" applyBorder="1"/>
    <xf numFmtId="0" fontId="11" fillId="0" borderId="1" xfId="0" applyFont="1" applyFill="1" applyBorder="1" applyAlignment="1">
      <alignment horizontal="right"/>
    </xf>
    <xf numFmtId="0" fontId="35" fillId="0" borderId="0" xfId="0" applyFont="1" applyAlignment="1">
      <alignment horizontal="right"/>
    </xf>
    <xf numFmtId="164" fontId="26" fillId="0" borderId="0" xfId="0" applyNumberFormat="1" applyFont="1" applyAlignment="1">
      <alignment horizontal="right"/>
    </xf>
    <xf numFmtId="2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0" fontId="27" fillId="3" borderId="0" xfId="0" applyFont="1" applyFill="1"/>
    <xf numFmtId="0" fontId="26" fillId="3" borderId="0" xfId="0" applyFont="1" applyFill="1" applyAlignment="1">
      <alignment horizontal="right"/>
    </xf>
    <xf numFmtId="0" fontId="27" fillId="0" borderId="1" xfId="0" applyFont="1" applyBorder="1"/>
    <xf numFmtId="0" fontId="36" fillId="0" borderId="0" xfId="0" applyFont="1"/>
    <xf numFmtId="0" fontId="26" fillId="0" borderId="1" xfId="0" applyFont="1" applyBorder="1"/>
    <xf numFmtId="166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165" fontId="26" fillId="0" borderId="1" xfId="0" applyNumberFormat="1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22" fillId="0" borderId="0" xfId="0" applyFont="1"/>
    <xf numFmtId="0" fontId="22" fillId="0" borderId="0" xfId="0" applyFont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22" fillId="0" borderId="1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8" fillId="0" borderId="1" xfId="0" applyFont="1" applyBorder="1"/>
    <xf numFmtId="0" fontId="26" fillId="2" borderId="0" xfId="0" applyFont="1" applyFill="1"/>
    <xf numFmtId="0" fontId="27" fillId="2" borderId="0" xfId="0" applyFont="1" applyFill="1" applyAlignment="1">
      <alignment horizontal="right"/>
    </xf>
    <xf numFmtId="165" fontId="26" fillId="0" borderId="0" xfId="0" applyNumberFormat="1" applyFont="1"/>
    <xf numFmtId="2" fontId="26" fillId="0" borderId="0" xfId="0" applyNumberFormat="1" applyFont="1"/>
    <xf numFmtId="0" fontId="38" fillId="0" borderId="0" xfId="0" applyFont="1"/>
  </cellXfs>
  <cellStyles count="4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</xdr:colOff>
      <xdr:row>4</xdr:row>
      <xdr:rowOff>1</xdr:rowOff>
    </xdr:from>
    <xdr:to>
      <xdr:col>22</xdr:col>
      <xdr:colOff>50801</xdr:colOff>
      <xdr:row>30</xdr:row>
      <xdr:rowOff>140887</xdr:rowOff>
    </xdr:to>
    <xdr:pic>
      <xdr:nvPicPr>
        <xdr:cNvPr id="8" name="Picture 7" descr="Screen Shot 2015-11-21 at 1.23.04 PM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52501" y="342901"/>
          <a:ext cx="6718300" cy="4433486"/>
        </a:xfrm>
        <a:prstGeom prst="rect">
          <a:avLst/>
        </a:prstGeom>
      </xdr:spPr>
    </xdr:pic>
    <xdr:clientData/>
  </xdr:twoCellAnchor>
  <xdr:twoCellAnchor editAs="oneCell">
    <xdr:from>
      <xdr:col>22</xdr:col>
      <xdr:colOff>139700</xdr:colOff>
      <xdr:row>4</xdr:row>
      <xdr:rowOff>12700</xdr:rowOff>
    </xdr:from>
    <xdr:to>
      <xdr:col>29</xdr:col>
      <xdr:colOff>114300</xdr:colOff>
      <xdr:row>31</xdr:row>
      <xdr:rowOff>9012</xdr:rowOff>
    </xdr:to>
    <xdr:pic>
      <xdr:nvPicPr>
        <xdr:cNvPr id="9" name="Picture 8" descr="Screen Shot 2015-11-21 at 1.24.02 PM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59700" y="355600"/>
          <a:ext cx="6642100" cy="445401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30</xdr:row>
      <xdr:rowOff>143933</xdr:rowOff>
    </xdr:from>
    <xdr:to>
      <xdr:col>22</xdr:col>
      <xdr:colOff>97367</xdr:colOff>
      <xdr:row>56</xdr:row>
      <xdr:rowOff>110609</xdr:rowOff>
    </xdr:to>
    <xdr:pic>
      <xdr:nvPicPr>
        <xdr:cNvPr id="10" name="Picture 9" descr="Screen Shot 2015-11-21 at 1.25.01 PM.pn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24466" y="4893733"/>
          <a:ext cx="6798733" cy="4369343"/>
        </a:xfrm>
        <a:prstGeom prst="rect">
          <a:avLst/>
        </a:prstGeom>
      </xdr:spPr>
    </xdr:pic>
    <xdr:clientData/>
  </xdr:twoCellAnchor>
  <xdr:twoCellAnchor editAs="oneCell">
    <xdr:from>
      <xdr:col>22</xdr:col>
      <xdr:colOff>165100</xdr:colOff>
      <xdr:row>31</xdr:row>
      <xdr:rowOff>20440</xdr:rowOff>
    </xdr:from>
    <xdr:to>
      <xdr:col>29</xdr:col>
      <xdr:colOff>122766</xdr:colOff>
      <xdr:row>56</xdr:row>
      <xdr:rowOff>71711</xdr:rowOff>
    </xdr:to>
    <xdr:pic>
      <xdr:nvPicPr>
        <xdr:cNvPr id="11" name="Picture 10" descr="Screen Shot 2015-11-21 at 1.25.37 PM.pn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85100" y="4821040"/>
          <a:ext cx="6625166" cy="41787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showRuler="0" workbookViewId="0">
      <selection activeCell="A2" sqref="A2"/>
    </sheetView>
  </sheetViews>
  <sheetFormatPr baseColWidth="10" defaultColWidth="10.6640625" defaultRowHeight="16" x14ac:dyDescent="0.2"/>
  <cols>
    <col min="1" max="16384" width="10.6640625" style="1"/>
  </cols>
  <sheetData>
    <row r="1" spans="1:3" s="159" customFormat="1" ht="19" x14ac:dyDescent="0.25">
      <c r="A1" s="163" t="s">
        <v>1126</v>
      </c>
    </row>
    <row r="2" spans="1:3" s="159" customFormat="1" ht="19" x14ac:dyDescent="0.25"/>
    <row r="3" spans="1:3" s="159" customFormat="1" ht="19" x14ac:dyDescent="0.25">
      <c r="A3" s="160"/>
    </row>
    <row r="4" spans="1:3" s="159" customFormat="1" ht="19" x14ac:dyDescent="0.25">
      <c r="A4" s="161" t="s">
        <v>1114</v>
      </c>
      <c r="B4" s="161" t="s">
        <v>1115</v>
      </c>
      <c r="C4" s="161" t="s">
        <v>1116</v>
      </c>
    </row>
    <row r="5" spans="1:3" s="159" customFormat="1" ht="19" x14ac:dyDescent="0.25">
      <c r="A5" s="160" t="s">
        <v>1117</v>
      </c>
      <c r="B5" s="160">
        <v>1264.5</v>
      </c>
      <c r="C5" s="160">
        <v>14.9</v>
      </c>
    </row>
    <row r="6" spans="1:3" s="159" customFormat="1" ht="19" x14ac:dyDescent="0.25">
      <c r="A6" s="160" t="s">
        <v>1118</v>
      </c>
      <c r="B6" s="160">
        <v>7.85</v>
      </c>
      <c r="C6" s="160">
        <v>0.31</v>
      </c>
    </row>
    <row r="7" spans="1:3" s="159" customFormat="1" ht="19" x14ac:dyDescent="0.25">
      <c r="A7" s="160" t="s">
        <v>1119</v>
      </c>
      <c r="B7" s="160">
        <v>8545</v>
      </c>
      <c r="C7" s="160">
        <v>514</v>
      </c>
    </row>
    <row r="8" spans="1:3" s="159" customFormat="1" ht="19" x14ac:dyDescent="0.25">
      <c r="A8" s="160" t="s">
        <v>1120</v>
      </c>
      <c r="B8" s="160">
        <v>5.96</v>
      </c>
      <c r="C8" s="160">
        <v>0.67</v>
      </c>
    </row>
    <row r="9" spans="1:3" s="159" customFormat="1" ht="19" x14ac:dyDescent="0.25">
      <c r="A9" s="160" t="s">
        <v>1121</v>
      </c>
      <c r="B9" s="160">
        <v>4.0449999999999999</v>
      </c>
      <c r="C9" s="160">
        <v>1.4E-2</v>
      </c>
    </row>
    <row r="10" spans="1:3" s="159" customFormat="1" ht="19" x14ac:dyDescent="0.25">
      <c r="A10" s="160" t="s">
        <v>1122</v>
      </c>
      <c r="B10" s="160">
        <v>1.14E-2</v>
      </c>
      <c r="C10" s="160">
        <v>8.0000000000000004E-4</v>
      </c>
    </row>
    <row r="11" spans="1:3" s="159" customFormat="1" ht="19" x14ac:dyDescent="0.25">
      <c r="A11" s="160" t="s">
        <v>1123</v>
      </c>
      <c r="B11" s="160">
        <v>5.1999999999999995E-4</v>
      </c>
      <c r="C11" s="160">
        <v>4.0000000000000003E-5</v>
      </c>
    </row>
    <row r="12" spans="1:3" s="159" customFormat="1" ht="19" x14ac:dyDescent="0.25">
      <c r="A12" s="160" t="s">
        <v>1124</v>
      </c>
      <c r="B12" s="160">
        <v>2.3999999999999998E-3</v>
      </c>
      <c r="C12" s="160">
        <v>5.0000000000000001E-4</v>
      </c>
    </row>
    <row r="13" spans="1:3" s="159" customFormat="1" ht="19" x14ac:dyDescent="0.25">
      <c r="A13" s="160" t="s">
        <v>1125</v>
      </c>
      <c r="B13" s="160">
        <v>-336.3</v>
      </c>
      <c r="C13" s="160">
        <v>50.8</v>
      </c>
    </row>
    <row r="14" spans="1:3" s="159" customFormat="1" ht="19" x14ac:dyDescent="0.25">
      <c r="A14" s="162" t="s">
        <v>1127</v>
      </c>
      <c r="B14" s="162">
        <v>6.9999999999999999E-4</v>
      </c>
      <c r="C14" s="162">
        <v>6.9999999999999999E-4</v>
      </c>
    </row>
    <row r="15" spans="1:3" x14ac:dyDescent="0.2">
      <c r="A15" s="15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9"/>
  <sheetViews>
    <sheetView showRuler="0" topLeftCell="F1" workbookViewId="0"/>
  </sheetViews>
  <sheetFormatPr baseColWidth="10" defaultColWidth="10.6640625" defaultRowHeight="16" x14ac:dyDescent="0.2"/>
  <cols>
    <col min="1" max="1" width="3.5" style="124" customWidth="1"/>
    <col min="2" max="10" width="10.6640625" style="124"/>
    <col min="11" max="11" width="3.1640625" style="124" customWidth="1"/>
    <col min="12" max="12" width="3.5" style="124" customWidth="1"/>
    <col min="13" max="16384" width="10.6640625" style="124"/>
  </cols>
  <sheetData>
    <row r="1" spans="1:21" ht="20" x14ac:dyDescent="0.2">
      <c r="A1" s="130" t="s">
        <v>1129</v>
      </c>
    </row>
    <row r="2" spans="1:21" ht="20" x14ac:dyDescent="0.2">
      <c r="A2" s="130"/>
    </row>
    <row r="3" spans="1:21" ht="20" x14ac:dyDescent="0.2">
      <c r="A3" s="164" t="s">
        <v>1130</v>
      </c>
      <c r="K3" s="165"/>
      <c r="L3" s="164" t="s">
        <v>1134</v>
      </c>
    </row>
    <row r="4" spans="1:21" s="126" customFormat="1" ht="20" x14ac:dyDescent="0.25">
      <c r="B4" s="131" t="s">
        <v>1071</v>
      </c>
      <c r="C4" s="131" t="s">
        <v>216</v>
      </c>
      <c r="D4" s="131" t="s">
        <v>1072</v>
      </c>
      <c r="E4" s="131" t="s">
        <v>1070</v>
      </c>
      <c r="F4" s="131" t="s">
        <v>1077</v>
      </c>
      <c r="G4" s="131" t="s">
        <v>1079</v>
      </c>
      <c r="H4" s="131" t="s">
        <v>1073</v>
      </c>
      <c r="I4" s="131" t="s">
        <v>1078</v>
      </c>
      <c r="J4" s="131" t="s">
        <v>1080</v>
      </c>
      <c r="K4" s="166"/>
      <c r="M4" s="131" t="s">
        <v>1071</v>
      </c>
      <c r="N4" s="131" t="s">
        <v>216</v>
      </c>
      <c r="O4" s="131" t="s">
        <v>1072</v>
      </c>
      <c r="P4" s="131" t="s">
        <v>1070</v>
      </c>
      <c r="Q4" s="131" t="s">
        <v>1077</v>
      </c>
      <c r="R4" s="131" t="s">
        <v>1079</v>
      </c>
      <c r="S4" s="131" t="s">
        <v>1073</v>
      </c>
      <c r="T4" s="131" t="s">
        <v>1078</v>
      </c>
      <c r="U4" s="131" t="s">
        <v>1080</v>
      </c>
    </row>
    <row r="5" spans="1:21" ht="18" x14ac:dyDescent="0.2">
      <c r="A5" s="152"/>
      <c r="B5" s="132" t="s">
        <v>1061</v>
      </c>
      <c r="C5" s="132" t="s">
        <v>1076</v>
      </c>
      <c r="D5" s="132" t="s">
        <v>1063</v>
      </c>
      <c r="E5" s="157" t="s">
        <v>1075</v>
      </c>
      <c r="F5" s="132" t="s">
        <v>1064</v>
      </c>
      <c r="G5" s="132" t="s">
        <v>1064</v>
      </c>
      <c r="H5" s="132" t="s">
        <v>1076</v>
      </c>
      <c r="I5" s="132" t="s">
        <v>669</v>
      </c>
      <c r="J5" s="132" t="s">
        <v>669</v>
      </c>
      <c r="K5" s="165"/>
      <c r="L5" s="152"/>
      <c r="M5" s="132" t="s">
        <v>1061</v>
      </c>
      <c r="N5" s="132" t="s">
        <v>1076</v>
      </c>
      <c r="O5" s="132" t="s">
        <v>1063</v>
      </c>
      <c r="P5" s="157" t="s">
        <v>1075</v>
      </c>
      <c r="Q5" s="132" t="s">
        <v>1064</v>
      </c>
      <c r="R5" s="132" t="s">
        <v>1064</v>
      </c>
      <c r="S5" s="132" t="s">
        <v>1076</v>
      </c>
      <c r="T5" s="132" t="s">
        <v>669</v>
      </c>
      <c r="U5" s="132" t="s">
        <v>669</v>
      </c>
    </row>
    <row r="6" spans="1:21" ht="18" x14ac:dyDescent="0.2">
      <c r="A6" s="125" t="s">
        <v>553</v>
      </c>
      <c r="B6" s="133"/>
      <c r="C6" s="133"/>
      <c r="D6" s="133"/>
      <c r="E6" s="133"/>
      <c r="F6" s="133"/>
      <c r="G6" s="133"/>
      <c r="H6" s="133"/>
      <c r="I6" s="133"/>
      <c r="J6" s="133"/>
      <c r="K6" s="165"/>
      <c r="L6" s="125" t="s">
        <v>553</v>
      </c>
    </row>
    <row r="7" spans="1:21" x14ac:dyDescent="0.2">
      <c r="B7" s="134">
        <v>5.1219261153733333</v>
      </c>
      <c r="C7" s="135">
        <v>1416.8104715433437</v>
      </c>
      <c r="D7" s="135">
        <v>165.79862214672946</v>
      </c>
      <c r="E7" s="136">
        <v>1.268E-2</v>
      </c>
      <c r="F7" s="137">
        <v>4.5038308873642494</v>
      </c>
      <c r="G7" s="137">
        <v>16.402232587348031</v>
      </c>
      <c r="H7" s="133">
        <v>1373</v>
      </c>
      <c r="I7" s="133">
        <v>882</v>
      </c>
      <c r="J7" s="133">
        <v>2242</v>
      </c>
      <c r="K7" s="165"/>
      <c r="L7"/>
      <c r="M7" s="124">
        <v>2.71</v>
      </c>
      <c r="N7" s="124">
        <v>1378</v>
      </c>
      <c r="O7" s="124">
        <v>90</v>
      </c>
      <c r="P7" s="167">
        <v>9.6523593749995116E-3</v>
      </c>
      <c r="Q7" s="168">
        <v>1.65</v>
      </c>
      <c r="R7" s="168">
        <v>2.4</v>
      </c>
      <c r="S7" s="127">
        <v>1356.6914156249998</v>
      </c>
      <c r="T7" s="127">
        <v>273.64908217967945</v>
      </c>
      <c r="U7" s="127">
        <v>255.42496837498831</v>
      </c>
    </row>
    <row r="8" spans="1:21" x14ac:dyDescent="0.2">
      <c r="B8" s="134">
        <v>4.7279568424554093</v>
      </c>
      <c r="C8" s="135">
        <v>1411.6707788141644</v>
      </c>
      <c r="D8" s="135">
        <v>153.42910023407879</v>
      </c>
      <c r="E8" s="136">
        <v>1.468E-2</v>
      </c>
      <c r="F8" s="137">
        <v>4.0892918572424444</v>
      </c>
      <c r="G8" s="137">
        <v>14.310244635009914</v>
      </c>
      <c r="H8" s="133"/>
      <c r="I8" s="133"/>
      <c r="J8" s="133"/>
      <c r="K8" s="165"/>
      <c r="L8"/>
      <c r="M8" s="124">
        <v>2.5499999999999998</v>
      </c>
      <c r="N8" s="124">
        <v>1376</v>
      </c>
      <c r="O8" s="124">
        <v>85</v>
      </c>
      <c r="P8" s="167">
        <v>1.2779772440475869E-2</v>
      </c>
      <c r="Q8" s="168">
        <v>1.32</v>
      </c>
      <c r="R8" s="168">
        <v>1.9</v>
      </c>
      <c r="S8" s="127"/>
      <c r="T8" s="127">
        <v>259.91214524078151</v>
      </c>
      <c r="U8" s="127">
        <v>261.57286069267246</v>
      </c>
    </row>
    <row r="9" spans="1:21" x14ac:dyDescent="0.2">
      <c r="B9" s="134">
        <v>4.4205644600722476</v>
      </c>
      <c r="C9" s="135">
        <v>1407.3968549903327</v>
      </c>
      <c r="D9" s="135">
        <v>143.77784803994498</v>
      </c>
      <c r="E9" s="136">
        <v>1.668E-2</v>
      </c>
      <c r="F9" s="137">
        <v>3.744630697381429</v>
      </c>
      <c r="G9" s="137">
        <v>12.691530328710202</v>
      </c>
      <c r="H9" s="133"/>
      <c r="I9" s="133"/>
      <c r="J9" s="133"/>
      <c r="K9" s="165"/>
      <c r="L9"/>
      <c r="M9" s="124">
        <v>2.39</v>
      </c>
      <c r="N9" s="124">
        <v>1374</v>
      </c>
      <c r="O9" s="124">
        <v>80</v>
      </c>
      <c r="P9" s="167">
        <v>2.2406832232980945E-2</v>
      </c>
      <c r="Q9" s="168">
        <v>1.05</v>
      </c>
      <c r="R9" s="168">
        <v>1.55</v>
      </c>
      <c r="S9" s="127"/>
      <c r="T9" s="127">
        <v>307.1248362771758</v>
      </c>
      <c r="U9" s="127">
        <v>362.45859371159349</v>
      </c>
    </row>
    <row r="10" spans="1:21" x14ac:dyDescent="0.2">
      <c r="B10" s="134">
        <v>3.9644720054707197</v>
      </c>
      <c r="C10" s="135">
        <v>1400.4359304443176</v>
      </c>
      <c r="D10" s="135">
        <v>129.4578337667416</v>
      </c>
      <c r="E10" s="136">
        <v>2.068E-2</v>
      </c>
      <c r="F10" s="137">
        <v>3.2044620578489953</v>
      </c>
      <c r="G10" s="137">
        <v>10.350027677956348</v>
      </c>
      <c r="H10" s="133"/>
      <c r="I10" s="133"/>
      <c r="J10" s="133"/>
      <c r="K10" s="165"/>
      <c r="L10"/>
      <c r="M10" s="124">
        <v>2.23</v>
      </c>
      <c r="N10" s="124">
        <v>1348</v>
      </c>
      <c r="O10" s="124">
        <v>75</v>
      </c>
      <c r="P10" s="167">
        <v>2.3883809794560149E-2</v>
      </c>
      <c r="Q10" s="168">
        <v>1.27</v>
      </c>
      <c r="R10" s="168">
        <v>1.9</v>
      </c>
      <c r="S10" s="127"/>
      <c r="T10" s="127">
        <v>390.10111370017751</v>
      </c>
      <c r="U10" s="127">
        <v>472.33859371054621</v>
      </c>
    </row>
    <row r="11" spans="1:21" x14ac:dyDescent="0.2">
      <c r="B11" s="134">
        <v>3.6355027681392276</v>
      </c>
      <c r="C11" s="135">
        <v>1394.7462380710026</v>
      </c>
      <c r="D11" s="135">
        <v>119.12912929793492</v>
      </c>
      <c r="E11" s="136">
        <v>2.4680000000000001E-2</v>
      </c>
      <c r="F11" s="137">
        <v>2.8004875017223334</v>
      </c>
      <c r="G11" s="137">
        <v>8.7379366730063595</v>
      </c>
      <c r="H11" s="133"/>
      <c r="I11" s="133"/>
      <c r="J11" s="133"/>
      <c r="K11" s="165"/>
      <c r="L11"/>
      <c r="P11" s="167"/>
      <c r="Q11" s="168"/>
      <c r="R11" s="168"/>
      <c r="S11" s="127"/>
      <c r="T11" s="127"/>
      <c r="U11" s="127"/>
    </row>
    <row r="12" spans="1:21" x14ac:dyDescent="0.2">
      <c r="B12" s="134">
        <v>3.3820103758146116</v>
      </c>
      <c r="C12" s="135">
        <v>1389.8113141477563</v>
      </c>
      <c r="D12" s="135">
        <v>111.17018448397525</v>
      </c>
      <c r="E12" s="136">
        <v>2.8680000000000001E-2</v>
      </c>
      <c r="F12" s="137">
        <v>2.4869651050520241</v>
      </c>
      <c r="G12" s="137">
        <v>7.5603568908808612</v>
      </c>
      <c r="H12" s="133"/>
      <c r="I12" s="133"/>
      <c r="J12" s="133"/>
      <c r="K12" s="165"/>
      <c r="L12"/>
      <c r="P12" s="167"/>
      <c r="Q12" s="168"/>
      <c r="R12" s="168"/>
      <c r="S12" s="127"/>
      <c r="T12" s="127"/>
      <c r="U12" s="127"/>
    </row>
    <row r="13" spans="1:21" x14ac:dyDescent="0.2">
      <c r="B13" s="134">
        <v>3.1773820788476361</v>
      </c>
      <c r="C13" s="135">
        <v>1385.3650311780866</v>
      </c>
      <c r="D13" s="135">
        <v>104.74543418673896</v>
      </c>
      <c r="E13" s="136">
        <v>3.2680000000000001E-2</v>
      </c>
      <c r="F13" s="137">
        <v>2.2365743594818812</v>
      </c>
      <c r="G13" s="137">
        <v>6.662478957780694</v>
      </c>
      <c r="H13" s="133"/>
      <c r="I13" s="133"/>
      <c r="J13" s="133"/>
      <c r="K13" s="165"/>
      <c r="L13"/>
      <c r="P13" s="167"/>
      <c r="Q13" s="168"/>
      <c r="R13" s="168"/>
      <c r="S13" s="127"/>
      <c r="T13" s="127"/>
      <c r="U13" s="127"/>
    </row>
    <row r="14" spans="1:21" x14ac:dyDescent="0.2">
      <c r="B14" s="134">
        <v>3.0063678460709728</v>
      </c>
      <c r="C14" s="135">
        <v>1381.25488885032</v>
      </c>
      <c r="D14" s="135">
        <v>99.376070520281729</v>
      </c>
      <c r="E14" s="136">
        <v>3.6680000000000004E-2</v>
      </c>
      <c r="F14" s="137">
        <v>2.0319909761170738</v>
      </c>
      <c r="G14" s="137">
        <v>5.9552282180666705</v>
      </c>
      <c r="H14" s="133"/>
      <c r="I14" s="133"/>
      <c r="J14" s="133"/>
      <c r="K14" s="165"/>
      <c r="L14"/>
      <c r="P14" s="167"/>
      <c r="Q14" s="168"/>
      <c r="R14" s="168"/>
      <c r="S14" s="127"/>
      <c r="T14" s="127"/>
      <c r="U14" s="127"/>
    </row>
    <row r="15" spans="1:21" x14ac:dyDescent="0.2">
      <c r="B15" s="134">
        <v>2.8595473886848852</v>
      </c>
      <c r="C15" s="135">
        <v>1377.3866842764592</v>
      </c>
      <c r="D15" s="135">
        <v>94.766323035632183</v>
      </c>
      <c r="E15" s="136">
        <v>4.0680000000000008E-2</v>
      </c>
      <c r="F15" s="137">
        <v>1.8616981754658475</v>
      </c>
      <c r="G15" s="137">
        <v>5.383722920684427</v>
      </c>
      <c r="H15" s="133"/>
      <c r="I15" s="133"/>
      <c r="J15" s="133"/>
      <c r="K15" s="165"/>
      <c r="L15"/>
      <c r="P15" s="167"/>
      <c r="Q15" s="168"/>
      <c r="R15" s="168"/>
      <c r="S15" s="127"/>
      <c r="T15" s="127"/>
      <c r="U15" s="127"/>
    </row>
    <row r="16" spans="1:21" x14ac:dyDescent="0.2">
      <c r="B16" s="134">
        <v>2.7307648293327</v>
      </c>
      <c r="C16" s="135">
        <v>1373.6988586829373</v>
      </c>
      <c r="D16" s="135">
        <v>90.722914578734688</v>
      </c>
      <c r="E16" s="136">
        <v>4.4680000000000011E-2</v>
      </c>
      <c r="F16" s="137">
        <v>1.717741343193949</v>
      </c>
      <c r="G16" s="137">
        <v>4.9123039234898203</v>
      </c>
      <c r="H16" s="133"/>
      <c r="I16" s="133"/>
      <c r="J16" s="133"/>
      <c r="K16" s="165"/>
      <c r="L16"/>
      <c r="P16" s="167"/>
      <c r="Q16" s="168"/>
      <c r="R16" s="168"/>
      <c r="S16" s="127"/>
      <c r="T16" s="127"/>
      <c r="U16" s="127"/>
    </row>
    <row r="17" spans="1:21" x14ac:dyDescent="0.2">
      <c r="B17" s="134">
        <v>2.6158169326001675</v>
      </c>
      <c r="C17" s="135">
        <v>1370.1493797156118</v>
      </c>
      <c r="D17" s="135">
        <v>87.113875434856126</v>
      </c>
      <c r="E17" s="136">
        <v>4.8680000000000015E-2</v>
      </c>
      <c r="F17" s="137">
        <v>1.5944496497199085</v>
      </c>
      <c r="G17" s="137">
        <v>4.5167962787552991</v>
      </c>
      <c r="H17" s="133"/>
      <c r="I17" s="133"/>
      <c r="J17" s="133"/>
      <c r="K17" s="165"/>
      <c r="L17"/>
      <c r="P17" s="167"/>
      <c r="Q17" s="168"/>
      <c r="R17" s="168"/>
      <c r="S17" s="127"/>
      <c r="T17" s="127"/>
      <c r="U17" s="127"/>
    </row>
    <row r="18" spans="1:21" x14ac:dyDescent="0.2">
      <c r="B18" s="134">
        <v>2.5117305246014885</v>
      </c>
      <c r="C18" s="135">
        <v>1366.7085156356252</v>
      </c>
      <c r="D18" s="135">
        <v>83.845856345415655</v>
      </c>
      <c r="E18" s="136">
        <v>5.2680000000000018E-2</v>
      </c>
      <c r="F18" s="137">
        <v>1.4876713390879359</v>
      </c>
      <c r="G18" s="137">
        <v>4.1802305519968819</v>
      </c>
      <c r="H18" s="133"/>
      <c r="I18" s="133"/>
      <c r="J18" s="133"/>
      <c r="K18" s="165"/>
      <c r="L18"/>
      <c r="P18" s="167"/>
      <c r="Q18" s="168"/>
      <c r="R18" s="168"/>
      <c r="S18" s="127"/>
      <c r="T18" s="127"/>
      <c r="U18" s="127"/>
    </row>
    <row r="19" spans="1:21" x14ac:dyDescent="0.2">
      <c r="B19" s="134">
        <v>2.2861345708910905</v>
      </c>
      <c r="C19" s="135">
        <v>1358.4525560985212</v>
      </c>
      <c r="D19" s="135">
        <v>76.762780875701424</v>
      </c>
      <c r="E19" s="136">
        <v>6.2680000000000013E-2</v>
      </c>
      <c r="F19" s="137">
        <v>1.2743219479282284</v>
      </c>
      <c r="G19" s="137">
        <v>3.5237976306721728</v>
      </c>
      <c r="H19" s="133"/>
      <c r="I19" s="133"/>
      <c r="J19" s="133"/>
      <c r="K19" s="165"/>
      <c r="L19"/>
      <c r="P19" s="167"/>
      <c r="Q19" s="168"/>
      <c r="R19" s="168"/>
      <c r="S19" s="127"/>
      <c r="T19" s="127"/>
      <c r="U19" s="127"/>
    </row>
    <row r="20" spans="1:21" x14ac:dyDescent="0.2">
      <c r="B20" s="134">
        <v>2.0945787762807964</v>
      </c>
      <c r="C20" s="135">
        <v>1350.5369981524182</v>
      </c>
      <c r="D20" s="135">
        <v>70.748470212897843</v>
      </c>
      <c r="E20" s="136">
        <v>7.2680000000000008E-2</v>
      </c>
      <c r="F20" s="137">
        <v>1.1144909670957022</v>
      </c>
      <c r="G20" s="137">
        <v>3.0455471206629108</v>
      </c>
      <c r="H20" s="133"/>
      <c r="I20" s="133"/>
      <c r="J20" s="133"/>
      <c r="K20" s="165"/>
      <c r="L20"/>
      <c r="P20" s="167"/>
      <c r="Q20" s="168"/>
      <c r="R20" s="168"/>
      <c r="S20" s="127"/>
      <c r="T20" s="127"/>
      <c r="U20" s="127"/>
    </row>
    <row r="21" spans="1:21" x14ac:dyDescent="0.2">
      <c r="B21" s="134">
        <v>1.9254613790213988</v>
      </c>
      <c r="C21" s="135">
        <v>1342.8458241798244</v>
      </c>
      <c r="D21" s="135">
        <v>65.438661821707967</v>
      </c>
      <c r="E21" s="136">
        <v>8.2680000000000003E-2</v>
      </c>
      <c r="F21" s="137">
        <v>0.99028511650080231</v>
      </c>
      <c r="G21" s="137">
        <v>2.6815998585327079</v>
      </c>
      <c r="H21" s="133"/>
      <c r="I21" s="133"/>
      <c r="J21" s="133"/>
      <c r="K21" s="165"/>
      <c r="L21"/>
      <c r="P21" s="167"/>
      <c r="Q21" s="168"/>
      <c r="R21" s="168"/>
      <c r="S21" s="127"/>
      <c r="T21" s="127"/>
      <c r="U21" s="127"/>
    </row>
    <row r="22" spans="1:21" ht="18" x14ac:dyDescent="0.2">
      <c r="A22" s="125" t="s">
        <v>477</v>
      </c>
      <c r="B22" s="134"/>
      <c r="C22" s="135"/>
      <c r="D22" s="135"/>
      <c r="E22" s="136"/>
      <c r="F22" s="137"/>
      <c r="G22" s="137"/>
      <c r="H22" s="133"/>
      <c r="I22" s="133"/>
      <c r="J22" s="133"/>
      <c r="K22" s="165"/>
      <c r="L22" s="125" t="s">
        <v>477</v>
      </c>
      <c r="P22" s="167"/>
      <c r="Q22" s="168"/>
      <c r="R22" s="168"/>
      <c r="S22" s="127"/>
      <c r="T22" s="127"/>
      <c r="U22" s="127"/>
    </row>
    <row r="23" spans="1:21" x14ac:dyDescent="0.2">
      <c r="B23" s="134">
        <v>2.6717363370185008</v>
      </c>
      <c r="C23" s="135">
        <v>1319.2935608169932</v>
      </c>
      <c r="D23" s="135">
        <v>88.869586719576176</v>
      </c>
      <c r="E23" s="136">
        <v>6.8000000000000005E-4</v>
      </c>
      <c r="F23" s="137">
        <v>2.1777019981465964</v>
      </c>
      <c r="G23" s="137">
        <v>6.7530361235368179</v>
      </c>
      <c r="H23" s="133">
        <v>1293</v>
      </c>
      <c r="I23" s="133">
        <v>167</v>
      </c>
      <c r="J23" s="133">
        <v>113</v>
      </c>
      <c r="K23" s="165"/>
      <c r="L23"/>
      <c r="M23" s="124">
        <v>2</v>
      </c>
      <c r="N23" s="124">
        <v>1310</v>
      </c>
      <c r="O23" s="124">
        <v>68</v>
      </c>
      <c r="P23" s="167">
        <v>5.0000000000000001E-3</v>
      </c>
      <c r="Q23" s="168">
        <v>1.44</v>
      </c>
      <c r="R23" s="168">
        <v>2</v>
      </c>
      <c r="S23" s="127">
        <v>1293</v>
      </c>
      <c r="T23" s="127">
        <v>167</v>
      </c>
      <c r="U23" s="127">
        <v>113</v>
      </c>
    </row>
    <row r="24" spans="1:21" x14ac:dyDescent="0.2">
      <c r="B24" s="134">
        <v>2.2134066102767607</v>
      </c>
      <c r="C24" s="135">
        <v>1313.5102635495757</v>
      </c>
      <c r="D24" s="135">
        <v>74.479328423132202</v>
      </c>
      <c r="E24" s="136">
        <v>2.6800000000000001E-3</v>
      </c>
      <c r="F24" s="137">
        <v>1.7300455722303436</v>
      </c>
      <c r="G24" s="137">
        <v>3.0839058398447383</v>
      </c>
      <c r="H24" s="133"/>
      <c r="I24" s="133"/>
      <c r="J24" s="133"/>
      <c r="K24" s="165"/>
      <c r="L24"/>
      <c r="P24" s="167"/>
      <c r="Q24" s="168"/>
      <c r="R24" s="168"/>
      <c r="S24" s="127"/>
      <c r="T24" s="127"/>
      <c r="U24" s="127"/>
    </row>
    <row r="25" spans="1:21" x14ac:dyDescent="0.2">
      <c r="B25" s="134">
        <v>2.0210079329374935</v>
      </c>
      <c r="C25" s="135">
        <v>1310.386276776183</v>
      </c>
      <c r="D25" s="135">
        <v>68.438553624411099</v>
      </c>
      <c r="E25" s="136">
        <v>4.6800000000000001E-3</v>
      </c>
      <c r="F25" s="137">
        <v>1.435051178155055</v>
      </c>
      <c r="G25" s="137">
        <v>1.9982148359877243</v>
      </c>
      <c r="H25" s="133"/>
      <c r="I25" s="133"/>
      <c r="J25" s="133"/>
      <c r="K25" s="165"/>
      <c r="L25"/>
      <c r="P25" s="167"/>
      <c r="Q25" s="168"/>
      <c r="R25" s="168"/>
      <c r="S25" s="127"/>
      <c r="T25" s="127"/>
      <c r="U25" s="127"/>
    </row>
    <row r="26" spans="1:21" x14ac:dyDescent="0.2">
      <c r="B26" s="134">
        <v>1.8996128270873121</v>
      </c>
      <c r="C26" s="135">
        <v>1307.9723257176815</v>
      </c>
      <c r="D26" s="135">
        <v>64.627090332411683</v>
      </c>
      <c r="E26" s="136">
        <v>6.6800000000000002E-3</v>
      </c>
      <c r="F26" s="137">
        <v>1.2260024384705823</v>
      </c>
      <c r="G26" s="137">
        <v>1.4779142044092848</v>
      </c>
      <c r="H26" s="133"/>
      <c r="I26" s="133"/>
      <c r="J26" s="133"/>
      <c r="K26" s="165"/>
      <c r="L26"/>
      <c r="P26" s="167"/>
      <c r="Q26" s="168"/>
      <c r="R26" s="168"/>
      <c r="S26" s="127"/>
      <c r="T26" s="127"/>
      <c r="U26" s="127"/>
    </row>
    <row r="27" spans="1:21" ht="18" x14ac:dyDescent="0.2">
      <c r="A27" s="125" t="s">
        <v>270</v>
      </c>
      <c r="B27" s="134"/>
      <c r="C27" s="135"/>
      <c r="D27" s="135"/>
      <c r="E27" s="136"/>
      <c r="F27" s="137"/>
      <c r="G27" s="137"/>
      <c r="H27" s="133"/>
      <c r="I27" s="133"/>
      <c r="J27" s="133"/>
      <c r="K27" s="165"/>
      <c r="L27" s="125" t="s">
        <v>270</v>
      </c>
      <c r="P27" s="167"/>
      <c r="Q27" s="168"/>
      <c r="R27" s="168"/>
      <c r="S27" s="127"/>
      <c r="T27" s="127"/>
      <c r="U27" s="127"/>
    </row>
    <row r="28" spans="1:21" x14ac:dyDescent="0.2">
      <c r="B28" s="134">
        <v>9.4572652341995838</v>
      </c>
      <c r="C28" s="135">
        <v>1448.4877725136696</v>
      </c>
      <c r="D28" s="135">
        <v>301.91601991207483</v>
      </c>
      <c r="E28" s="136">
        <v>2.6800000000000001E-3</v>
      </c>
      <c r="F28" s="137">
        <v>9.957691334257321</v>
      </c>
      <c r="G28" s="137">
        <v>31.80631279618683</v>
      </c>
      <c r="H28" s="133">
        <v>1356</v>
      </c>
      <c r="I28" s="133">
        <v>962</v>
      </c>
      <c r="J28" s="133">
        <v>1170</v>
      </c>
      <c r="K28" s="165"/>
      <c r="L28"/>
      <c r="M28" s="124">
        <v>2.87</v>
      </c>
      <c r="N28" s="124">
        <v>1397</v>
      </c>
      <c r="O28" s="124">
        <v>95</v>
      </c>
      <c r="P28" s="167">
        <v>9.3102832107843873E-3</v>
      </c>
      <c r="Q28" s="168">
        <v>1.62</v>
      </c>
      <c r="R28" s="168">
        <v>2.2000000000000002</v>
      </c>
      <c r="S28" s="127">
        <v>1373.8861699264705</v>
      </c>
      <c r="T28" s="127">
        <v>263.17080189860411</v>
      </c>
      <c r="U28" s="127">
        <v>226.62140440661929</v>
      </c>
    </row>
    <row r="29" spans="1:21" x14ac:dyDescent="0.2">
      <c r="B29" s="134">
        <v>6.5873393362441801</v>
      </c>
      <c r="C29" s="135">
        <v>1418.5885135341157</v>
      </c>
      <c r="D29" s="135">
        <v>211.80845639699155</v>
      </c>
      <c r="E29" s="136">
        <v>4.6800000000000001E-3</v>
      </c>
      <c r="F29" s="137">
        <v>8.2597804996016411</v>
      </c>
      <c r="G29" s="137">
        <v>20.608880234361013</v>
      </c>
      <c r="H29" s="133"/>
      <c r="I29" s="133"/>
      <c r="J29" s="133"/>
      <c r="K29" s="165"/>
      <c r="L29"/>
      <c r="M29" s="124">
        <v>2.71</v>
      </c>
      <c r="N29" s="124">
        <v>1396</v>
      </c>
      <c r="O29" s="124">
        <v>90</v>
      </c>
      <c r="P29" s="167">
        <v>1.4753272342994828E-2</v>
      </c>
      <c r="Q29" s="168">
        <v>1.3</v>
      </c>
      <c r="R29" s="168">
        <v>1.7</v>
      </c>
      <c r="S29" s="127"/>
      <c r="T29" s="127">
        <v>281.44999267572024</v>
      </c>
      <c r="U29" s="127">
        <v>267.5548242010812</v>
      </c>
    </row>
    <row r="30" spans="1:21" x14ac:dyDescent="0.2">
      <c r="B30" s="134">
        <v>5.5173920274950286</v>
      </c>
      <c r="C30" s="135">
        <v>1406.6890404466239</v>
      </c>
      <c r="D30" s="135">
        <v>178.21513430125677</v>
      </c>
      <c r="E30" s="136">
        <v>6.6800000000000002E-3</v>
      </c>
      <c r="F30" s="137">
        <v>7.0565504477424446</v>
      </c>
      <c r="G30" s="137">
        <v>15.242683762917975</v>
      </c>
      <c r="H30" s="133"/>
      <c r="I30" s="133"/>
      <c r="J30" s="133"/>
      <c r="K30" s="165"/>
      <c r="L30"/>
      <c r="M30" s="124">
        <v>2.5499999999999998</v>
      </c>
      <c r="N30" s="124">
        <v>1394</v>
      </c>
      <c r="O30" s="124">
        <v>85</v>
      </c>
      <c r="P30" s="167">
        <v>2.6610747023809216E-2</v>
      </c>
      <c r="Q30" s="168">
        <v>1.1000000000000001</v>
      </c>
      <c r="R30" s="168">
        <v>1.25</v>
      </c>
      <c r="S30" s="127"/>
      <c r="T30" s="127">
        <v>367.66918974106807</v>
      </c>
      <c r="U30" s="127">
        <v>344.80170345981753</v>
      </c>
    </row>
    <row r="31" spans="1:21" x14ac:dyDescent="0.2">
      <c r="B31" s="134">
        <v>4.8889269657056653</v>
      </c>
      <c r="C31" s="135">
        <v>1399.2043898287304</v>
      </c>
      <c r="D31" s="135">
        <v>158.48310724350597</v>
      </c>
      <c r="E31" s="136">
        <v>8.6800000000000002E-3</v>
      </c>
      <c r="F31" s="137">
        <v>6.1593038986647368</v>
      </c>
      <c r="G31" s="137">
        <v>12.09369457030413</v>
      </c>
      <c r="H31" s="133"/>
      <c r="I31" s="133"/>
      <c r="J31" s="133"/>
      <c r="K31" s="165"/>
      <c r="L31"/>
      <c r="M31" s="124">
        <v>2.39</v>
      </c>
      <c r="N31" s="124">
        <v>1389</v>
      </c>
      <c r="O31" s="124">
        <v>80</v>
      </c>
      <c r="P31" s="167">
        <v>4.0652518852699014E-2</v>
      </c>
      <c r="Q31" s="168">
        <v>0.95</v>
      </c>
      <c r="R31" s="168">
        <v>1.1000000000000001</v>
      </c>
      <c r="S31" s="127"/>
      <c r="T31" s="127">
        <v>449.99553659693612</v>
      </c>
      <c r="U31" s="127">
        <v>457.7305296723095</v>
      </c>
    </row>
    <row r="32" spans="1:21" x14ac:dyDescent="0.2">
      <c r="B32" s="134">
        <v>4.4577790122240435</v>
      </c>
      <c r="C32" s="135">
        <v>1393.6929102939143</v>
      </c>
      <c r="D32" s="135">
        <v>144.94627981865131</v>
      </c>
      <c r="E32" s="136">
        <v>1.068E-2</v>
      </c>
      <c r="F32" s="137">
        <v>5.4644893126239804</v>
      </c>
      <c r="G32" s="137">
        <v>10.023033919000744</v>
      </c>
      <c r="H32" s="133"/>
      <c r="I32" s="133"/>
      <c r="J32" s="133"/>
      <c r="K32" s="165"/>
      <c r="L32"/>
      <c r="M32" s="124">
        <v>2.23</v>
      </c>
      <c r="N32" s="124">
        <v>1377.5</v>
      </c>
      <c r="O32" s="124">
        <v>75</v>
      </c>
      <c r="P32" s="167">
        <v>5.3089122757522901E-2</v>
      </c>
      <c r="Q32" s="168">
        <v>0.95</v>
      </c>
      <c r="R32" s="168">
        <v>1.1000000000000001</v>
      </c>
      <c r="S32" s="127"/>
      <c r="T32" s="127">
        <v>567.31623953309224</v>
      </c>
      <c r="U32" s="127">
        <v>594.39636998241917</v>
      </c>
    </row>
    <row r="33" spans="1:21" x14ac:dyDescent="0.2">
      <c r="B33" s="134">
        <v>4.1361976373744875</v>
      </c>
      <c r="C33" s="135">
        <v>1389.2770965454188</v>
      </c>
      <c r="D33" s="135">
        <v>134.8495333555569</v>
      </c>
      <c r="E33" s="136">
        <v>1.268E-2</v>
      </c>
      <c r="F33" s="137">
        <v>4.9105439893636245</v>
      </c>
      <c r="G33" s="137">
        <v>8.5577852989228145</v>
      </c>
      <c r="H33" s="133"/>
      <c r="I33" s="133"/>
      <c r="J33" s="133"/>
      <c r="K33" s="165"/>
      <c r="L33"/>
      <c r="M33" s="124">
        <v>2.1</v>
      </c>
      <c r="N33" s="124">
        <v>1336</v>
      </c>
      <c r="O33" s="124">
        <v>71</v>
      </c>
      <c r="P33" s="167">
        <v>4.1980593705293244E-2</v>
      </c>
      <c r="Q33" s="168">
        <v>1.5</v>
      </c>
      <c r="R33" s="168">
        <v>1.85</v>
      </c>
      <c r="S33" s="127"/>
      <c r="T33" s="127">
        <v>730.3009432403428</v>
      </c>
      <c r="U33" s="127">
        <v>794.36434256437724</v>
      </c>
    </row>
    <row r="34" spans="1:21" x14ac:dyDescent="0.2">
      <c r="B34" s="134">
        <v>3.8832953856035646</v>
      </c>
      <c r="C34" s="135">
        <v>1385.5480740277094</v>
      </c>
      <c r="D34" s="135">
        <v>126.90911728739606</v>
      </c>
      <c r="E34" s="136">
        <v>1.468E-2</v>
      </c>
      <c r="F34" s="137">
        <v>4.4585705042062935</v>
      </c>
      <c r="G34" s="137">
        <v>7.4663007312760774</v>
      </c>
      <c r="H34" s="133"/>
      <c r="I34" s="133"/>
      <c r="J34" s="133"/>
      <c r="K34" s="165"/>
      <c r="L34"/>
      <c r="P34" s="167"/>
      <c r="Q34" s="168"/>
      <c r="R34" s="168"/>
      <c r="S34" s="127"/>
      <c r="T34" s="127"/>
      <c r="U34" s="127"/>
    </row>
    <row r="35" spans="1:21" x14ac:dyDescent="0.2">
      <c r="B35" s="134">
        <v>3.6769289697748047</v>
      </c>
      <c r="C35" s="135">
        <v>1382.2844098694218</v>
      </c>
      <c r="D35" s="135">
        <v>120.42979496938163</v>
      </c>
      <c r="E35" s="136">
        <v>1.668E-2</v>
      </c>
      <c r="F35" s="137">
        <v>4.0827851274349456</v>
      </c>
      <c r="G35" s="137">
        <v>6.6217443929948478</v>
      </c>
      <c r="H35" s="133"/>
      <c r="I35" s="133"/>
      <c r="J35" s="133"/>
      <c r="K35" s="165"/>
      <c r="L35"/>
      <c r="P35" s="167"/>
      <c r="Q35" s="168"/>
      <c r="R35" s="168"/>
      <c r="S35" s="127"/>
      <c r="T35" s="127"/>
      <c r="U35" s="127"/>
    </row>
    <row r="36" spans="1:21" x14ac:dyDescent="0.2">
      <c r="B36" s="134">
        <v>3.3555689629262591</v>
      </c>
      <c r="C36" s="135">
        <v>1376.6708098009365</v>
      </c>
      <c r="D36" s="135">
        <v>110.33999883598929</v>
      </c>
      <c r="E36" s="136">
        <v>2.068E-2</v>
      </c>
      <c r="F36" s="137">
        <v>3.4938372001181111</v>
      </c>
      <c r="G36" s="137">
        <v>5.4000767416370294</v>
      </c>
      <c r="H36" s="133"/>
      <c r="I36" s="133"/>
      <c r="J36" s="133"/>
      <c r="K36" s="165"/>
      <c r="L36"/>
      <c r="P36" s="167"/>
      <c r="Q36" s="168"/>
      <c r="R36" s="168"/>
      <c r="S36" s="127"/>
      <c r="T36" s="127"/>
      <c r="U36" s="127"/>
    </row>
    <row r="37" spans="1:21" x14ac:dyDescent="0.2">
      <c r="B37" s="134">
        <v>3.1120616613828909</v>
      </c>
      <c r="C37" s="135">
        <v>1371.8357367855026</v>
      </c>
      <c r="D37" s="135">
        <v>102.69455765723362</v>
      </c>
      <c r="E37" s="136">
        <v>2.4680000000000001E-2</v>
      </c>
      <c r="F37" s="137">
        <v>3.0533822012394678</v>
      </c>
      <c r="G37" s="137">
        <v>4.5589760787109164</v>
      </c>
      <c r="H37" s="133"/>
      <c r="I37" s="133"/>
      <c r="J37" s="133"/>
      <c r="K37" s="165"/>
      <c r="L37"/>
      <c r="P37" s="167"/>
      <c r="Q37" s="168"/>
      <c r="R37" s="168"/>
      <c r="S37" s="127"/>
      <c r="T37" s="127"/>
      <c r="U37" s="127"/>
    </row>
    <row r="38" spans="1:21" x14ac:dyDescent="0.2">
      <c r="B38" s="134">
        <v>2.9174351619861012</v>
      </c>
      <c r="C38" s="135">
        <v>1367.4894717915347</v>
      </c>
      <c r="D38" s="135">
        <v>96.583835541164888</v>
      </c>
      <c r="E38" s="136">
        <v>2.8680000000000001E-2</v>
      </c>
      <c r="F38" s="137">
        <v>2.7115475367054143</v>
      </c>
      <c r="G38" s="137">
        <v>3.9445795388425795</v>
      </c>
      <c r="H38" s="133"/>
      <c r="I38" s="133"/>
      <c r="J38" s="133"/>
      <c r="K38" s="165"/>
      <c r="L38"/>
      <c r="P38" s="167"/>
      <c r="Q38" s="168"/>
      <c r="R38" s="168"/>
      <c r="S38" s="127"/>
      <c r="T38" s="127"/>
      <c r="U38" s="127"/>
    </row>
    <row r="39" spans="1:21" x14ac:dyDescent="0.2">
      <c r="B39" s="134">
        <v>2.7557434604721451</v>
      </c>
      <c r="C39" s="135">
        <v>1363.4725547763953</v>
      </c>
      <c r="D39" s="135">
        <v>91.50717301325416</v>
      </c>
      <c r="E39" s="136">
        <v>3.2680000000000001E-2</v>
      </c>
      <c r="F39" s="137">
        <v>2.4385455520835393</v>
      </c>
      <c r="G39" s="137">
        <v>3.4761160821032333</v>
      </c>
      <c r="H39" s="133"/>
      <c r="I39" s="133"/>
      <c r="J39" s="133"/>
      <c r="K39" s="165"/>
      <c r="L39"/>
      <c r="P39" s="167"/>
      <c r="Q39" s="168"/>
      <c r="R39" s="168"/>
      <c r="S39" s="127"/>
      <c r="T39" s="127"/>
      <c r="U39" s="127"/>
    </row>
    <row r="40" spans="1:21" x14ac:dyDescent="0.2">
      <c r="B40" s="134">
        <v>2.6174005532286562</v>
      </c>
      <c r="C40" s="135">
        <v>1359.6891257039604</v>
      </c>
      <c r="D40" s="135">
        <v>87.163596647681516</v>
      </c>
      <c r="E40" s="136">
        <v>3.6680000000000004E-2</v>
      </c>
      <c r="F40" s="137">
        <v>2.2154875091352051</v>
      </c>
      <c r="G40" s="137">
        <v>3.1071114389398633</v>
      </c>
      <c r="H40" s="133"/>
      <c r="I40" s="133"/>
      <c r="J40" s="133"/>
      <c r="K40" s="165"/>
      <c r="L40"/>
      <c r="P40" s="167"/>
      <c r="Q40" s="168"/>
      <c r="R40" s="168"/>
      <c r="S40" s="127"/>
      <c r="T40" s="127"/>
      <c r="U40" s="127"/>
    </row>
    <row r="41" spans="1:21" x14ac:dyDescent="0.2">
      <c r="B41" s="134">
        <v>2.4962644565659322</v>
      </c>
      <c r="C41" s="135">
        <v>1356.0777647373332</v>
      </c>
      <c r="D41" s="135">
        <v>83.360265512274168</v>
      </c>
      <c r="E41" s="136">
        <v>4.0680000000000008E-2</v>
      </c>
      <c r="F41" s="137">
        <v>2.0298166192676774</v>
      </c>
      <c r="G41" s="137">
        <v>2.8089313219253755</v>
      </c>
      <c r="H41" s="133"/>
      <c r="I41" s="133"/>
      <c r="J41" s="133"/>
      <c r="K41" s="165"/>
      <c r="L41"/>
      <c r="P41" s="167"/>
      <c r="Q41" s="168"/>
      <c r="R41" s="168"/>
      <c r="S41" s="127"/>
      <c r="T41" s="127"/>
      <c r="U41" s="127"/>
    </row>
    <row r="42" spans="1:21" x14ac:dyDescent="0.2">
      <c r="B42" s="134">
        <v>2.3882040605960158</v>
      </c>
      <c r="C42" s="135">
        <v>1352.5971607776339</v>
      </c>
      <c r="D42" s="135">
        <v>79.967474430016182</v>
      </c>
      <c r="E42" s="136">
        <v>4.4680000000000011E-2</v>
      </c>
      <c r="F42" s="137">
        <v>1.8728599361417939</v>
      </c>
      <c r="G42" s="137">
        <v>2.5629707465987686</v>
      </c>
      <c r="H42" s="133"/>
      <c r="I42" s="133"/>
      <c r="J42" s="133"/>
      <c r="K42" s="165"/>
      <c r="L42"/>
      <c r="P42" s="167"/>
      <c r="Q42" s="168"/>
      <c r="R42" s="168"/>
      <c r="S42" s="127"/>
      <c r="T42" s="127"/>
      <c r="U42" s="127"/>
    </row>
    <row r="43" spans="1:21" x14ac:dyDescent="0.2">
      <c r="B43" s="134">
        <v>2.2903319650217959</v>
      </c>
      <c r="C43" s="135">
        <v>1349.2184398218917</v>
      </c>
      <c r="D43" s="135">
        <v>76.894567190637247</v>
      </c>
      <c r="E43" s="136">
        <v>4.8680000000000015E-2</v>
      </c>
      <c r="F43" s="137">
        <v>1.7384345326423019</v>
      </c>
      <c r="G43" s="137">
        <v>2.3566165512356658</v>
      </c>
      <c r="H43" s="133"/>
      <c r="I43" s="133"/>
      <c r="J43" s="133"/>
      <c r="K43" s="165"/>
      <c r="L43"/>
      <c r="P43" s="167"/>
      <c r="Q43" s="168"/>
      <c r="R43" s="168"/>
      <c r="S43" s="127"/>
      <c r="T43" s="127"/>
      <c r="U43" s="127"/>
    </row>
    <row r="44" spans="1:21" x14ac:dyDescent="0.2">
      <c r="B44" s="134">
        <v>2.2005659516384397</v>
      </c>
      <c r="C44" s="135">
        <v>1345.9207796880582</v>
      </c>
      <c r="D44" s="135">
        <v>74.076168026324638</v>
      </c>
      <c r="E44" s="136">
        <v>5.2680000000000018E-2</v>
      </c>
      <c r="F44" s="137">
        <v>1.6220137334201779</v>
      </c>
      <c r="G44" s="137">
        <v>2.1810150156985975</v>
      </c>
      <c r="H44" s="133"/>
      <c r="I44" s="133"/>
      <c r="J44" s="133"/>
      <c r="K44" s="165"/>
      <c r="L44"/>
      <c r="P44" s="167"/>
      <c r="Q44" s="168"/>
      <c r="R44" s="168"/>
      <c r="S44" s="127"/>
      <c r="T44" s="127"/>
      <c r="U44" s="127"/>
    </row>
    <row r="45" spans="1:21" x14ac:dyDescent="0.2">
      <c r="B45" s="134">
        <v>2.0023967656724375</v>
      </c>
      <c r="C45" s="135">
        <v>1337.9390878283982</v>
      </c>
      <c r="D45" s="135">
        <v>67.85421556271389</v>
      </c>
      <c r="E45" s="136">
        <v>6.2680000000000013E-2</v>
      </c>
      <c r="F45" s="137">
        <v>1.389398078748737</v>
      </c>
      <c r="G45" s="137">
        <v>1.8385243228050745</v>
      </c>
      <c r="H45" s="133"/>
      <c r="I45" s="133"/>
      <c r="J45" s="133"/>
      <c r="K45" s="165"/>
      <c r="L45"/>
      <c r="P45" s="167"/>
      <c r="Q45" s="168"/>
      <c r="R45" s="168"/>
      <c r="S45" s="127"/>
      <c r="T45" s="127"/>
      <c r="U45" s="127"/>
    </row>
    <row r="46" spans="1:21" ht="18" x14ac:dyDescent="0.2">
      <c r="A46" s="125" t="s">
        <v>91</v>
      </c>
      <c r="B46" s="134"/>
      <c r="C46" s="135"/>
      <c r="D46" s="135"/>
      <c r="E46" s="136"/>
      <c r="F46" s="137"/>
      <c r="G46" s="137"/>
      <c r="H46" s="133"/>
      <c r="I46" s="133"/>
      <c r="J46" s="133"/>
      <c r="K46" s="165"/>
      <c r="L46" s="125" t="s">
        <v>91</v>
      </c>
      <c r="P46" s="167"/>
      <c r="Q46" s="168"/>
      <c r="R46" s="168"/>
      <c r="S46" s="127"/>
      <c r="T46" s="127"/>
      <c r="U46" s="127"/>
    </row>
    <row r="47" spans="1:21" x14ac:dyDescent="0.2">
      <c r="B47" s="134">
        <v>5.1607128857733811</v>
      </c>
      <c r="C47" s="135">
        <v>1437.8416774009438</v>
      </c>
      <c r="D47" s="135">
        <v>167.01641713574196</v>
      </c>
      <c r="E47" s="136">
        <v>6.8000000000000005E-4</v>
      </c>
      <c r="F47" s="137">
        <v>12.309687735931522</v>
      </c>
      <c r="G47" s="137">
        <v>0</v>
      </c>
      <c r="H47" s="133">
        <v>1387</v>
      </c>
      <c r="I47" s="133">
        <v>945</v>
      </c>
      <c r="J47" s="133">
        <v>0</v>
      </c>
      <c r="K47" s="165"/>
      <c r="L47"/>
      <c r="M47" s="124">
        <v>4.3</v>
      </c>
      <c r="N47" s="124">
        <v>1581</v>
      </c>
      <c r="O47" s="124">
        <v>140</v>
      </c>
      <c r="P47" s="167">
        <v>2.5664935185184892E-2</v>
      </c>
      <c r="Q47" s="168">
        <v>0.85</v>
      </c>
      <c r="R47" s="168">
        <v>0</v>
      </c>
      <c r="S47" s="127">
        <v>1553.398961111111</v>
      </c>
      <c r="T47" s="127">
        <v>276.12488543055309</v>
      </c>
      <c r="U47" s="127">
        <v>0</v>
      </c>
    </row>
    <row r="48" spans="1:21" x14ac:dyDescent="0.2">
      <c r="B48" s="134">
        <v>4.7641406836712257</v>
      </c>
      <c r="C48" s="135">
        <v>1432.6759553799225</v>
      </c>
      <c r="D48" s="135">
        <v>154.56517060192232</v>
      </c>
      <c r="E48" s="136">
        <v>2.6800000000000001E-3</v>
      </c>
      <c r="F48" s="137">
        <v>9.7792630861391565</v>
      </c>
      <c r="G48" s="137">
        <v>0</v>
      </c>
      <c r="H48" s="133"/>
      <c r="I48" s="133"/>
      <c r="J48" s="133"/>
      <c r="K48" s="165"/>
      <c r="L48"/>
      <c r="M48" s="124">
        <v>4.1399999999999997</v>
      </c>
      <c r="N48" s="124">
        <v>1578</v>
      </c>
      <c r="O48" s="124">
        <v>135</v>
      </c>
      <c r="P48" s="167">
        <v>4.6983079864724324E-2</v>
      </c>
      <c r="Q48" s="168">
        <v>0.75</v>
      </c>
      <c r="R48" s="168">
        <v>0</v>
      </c>
      <c r="S48" s="127"/>
      <c r="T48" s="127">
        <v>402.40648729253439</v>
      </c>
      <c r="U48" s="127"/>
    </row>
    <row r="49" spans="2:21" x14ac:dyDescent="0.2">
      <c r="B49" s="134">
        <v>4.4423355063716556</v>
      </c>
      <c r="C49" s="135">
        <v>1428.2579036069267</v>
      </c>
      <c r="D49" s="135">
        <v>144.4613973743063</v>
      </c>
      <c r="E49" s="136">
        <v>4.6800000000000001E-3</v>
      </c>
      <c r="F49" s="137">
        <v>8.1117764979798697</v>
      </c>
      <c r="G49" s="137">
        <v>0</v>
      </c>
      <c r="H49" s="133"/>
      <c r="I49" s="133"/>
      <c r="J49" s="133"/>
      <c r="K49" s="165"/>
      <c r="L49"/>
      <c r="M49" s="124">
        <v>3.98</v>
      </c>
      <c r="N49" s="124">
        <v>1576</v>
      </c>
      <c r="O49" s="124">
        <v>130</v>
      </c>
      <c r="P49" s="167">
        <v>7.271289144063442E-2</v>
      </c>
      <c r="Q49" s="168">
        <v>0.67500000000000004</v>
      </c>
      <c r="R49" s="168">
        <v>0</v>
      </c>
      <c r="S49" s="127"/>
      <c r="T49" s="127">
        <v>534.62633310371245</v>
      </c>
      <c r="U49" s="127"/>
    </row>
    <row r="50" spans="2:21" x14ac:dyDescent="0.2">
      <c r="B50" s="134">
        <v>4.1804895106054918</v>
      </c>
      <c r="C50" s="135">
        <v>1424.4394436492651</v>
      </c>
      <c r="D50" s="135">
        <v>136.24017301744087</v>
      </c>
      <c r="E50" s="136">
        <v>6.6800000000000002E-3</v>
      </c>
      <c r="F50" s="137">
        <v>6.930106687649527</v>
      </c>
      <c r="G50" s="137">
        <v>0</v>
      </c>
      <c r="H50" s="133"/>
      <c r="I50" s="133"/>
      <c r="J50" s="133"/>
      <c r="K50" s="165"/>
      <c r="L50"/>
      <c r="M50" s="124">
        <v>3.82</v>
      </c>
      <c r="N50" s="124">
        <v>1571</v>
      </c>
      <c r="O50" s="124">
        <v>125</v>
      </c>
      <c r="P50" s="167">
        <v>9.4531659365558976E-2</v>
      </c>
      <c r="Q50" s="168">
        <v>0.65</v>
      </c>
      <c r="R50" s="168">
        <v>0</v>
      </c>
      <c r="S50" s="127"/>
      <c r="T50" s="127">
        <v>655.65459537500044</v>
      </c>
      <c r="U50" s="127"/>
    </row>
    <row r="51" spans="2:21" x14ac:dyDescent="0.2">
      <c r="B51" s="134">
        <v>3.9644443396292299</v>
      </c>
      <c r="C51" s="135">
        <v>1421.0789919395022</v>
      </c>
      <c r="D51" s="135">
        <v>129.45696513749544</v>
      </c>
      <c r="E51" s="136">
        <v>8.6800000000000002E-3</v>
      </c>
      <c r="F51" s="137">
        <v>6.0489375730401127</v>
      </c>
      <c r="G51" s="137">
        <v>0</v>
      </c>
      <c r="H51" s="133"/>
      <c r="I51" s="133"/>
      <c r="J51" s="133"/>
      <c r="K51" s="165"/>
      <c r="L51"/>
      <c r="M51" s="124">
        <v>3.66</v>
      </c>
      <c r="N51" s="124">
        <v>1567</v>
      </c>
      <c r="O51" s="124">
        <v>120</v>
      </c>
      <c r="P51" s="167">
        <v>0.11802123650891914</v>
      </c>
      <c r="Q51" s="168">
        <v>0.61499999999999999</v>
      </c>
      <c r="R51" s="168">
        <v>0</v>
      </c>
      <c r="S51" s="127"/>
      <c r="T51" s="127">
        <v>763.79979029814376</v>
      </c>
      <c r="U51" s="127"/>
    </row>
    <row r="52" spans="2:21" x14ac:dyDescent="0.2">
      <c r="B52" s="134">
        <v>3.7831883750396789</v>
      </c>
      <c r="C52" s="135">
        <v>1418.0664322936068</v>
      </c>
      <c r="D52" s="135">
        <v>123.76604003264299</v>
      </c>
      <c r="E52" s="136">
        <v>1.068E-2</v>
      </c>
      <c r="F52" s="137">
        <v>5.3665731167726793</v>
      </c>
      <c r="G52" s="137">
        <v>0</v>
      </c>
      <c r="H52" s="133"/>
      <c r="I52" s="133"/>
      <c r="J52" s="133"/>
      <c r="K52" s="165"/>
      <c r="L52"/>
      <c r="M52" s="124">
        <v>3.5</v>
      </c>
      <c r="N52" s="124">
        <v>1560</v>
      </c>
      <c r="O52" s="124">
        <v>115</v>
      </c>
      <c r="P52" s="167">
        <v>0.13558660487804877</v>
      </c>
      <c r="Q52" s="168">
        <v>0.6</v>
      </c>
      <c r="R52" s="168">
        <v>0</v>
      </c>
      <c r="S52" s="127"/>
      <c r="T52" s="127">
        <v>849.82499186341454</v>
      </c>
      <c r="U52" s="127"/>
    </row>
    <row r="53" spans="2:21" x14ac:dyDescent="0.2">
      <c r="B53" s="134">
        <v>3.6286092018354998</v>
      </c>
      <c r="C53" s="135">
        <v>1415.3206405615651</v>
      </c>
      <c r="D53" s="135">
        <v>118.91269079546311</v>
      </c>
      <c r="E53" s="136">
        <v>1.268E-2</v>
      </c>
      <c r="F53" s="137">
        <v>4.8225537382182582</v>
      </c>
      <c r="G53" s="137">
        <v>0</v>
      </c>
      <c r="H53" s="133"/>
      <c r="I53" s="133"/>
      <c r="J53" s="133"/>
      <c r="K53" s="165"/>
      <c r="L53"/>
      <c r="M53" s="124">
        <v>3.34</v>
      </c>
      <c r="N53" s="124">
        <v>1553</v>
      </c>
      <c r="O53" s="124">
        <v>110</v>
      </c>
      <c r="P53" s="167">
        <v>0.15250063346541756</v>
      </c>
      <c r="Q53" s="168">
        <v>0.57499999999999996</v>
      </c>
      <c r="R53" s="168">
        <v>0</v>
      </c>
      <c r="S53" s="127"/>
      <c r="T53" s="127">
        <v>910.99049192916789</v>
      </c>
      <c r="U53" s="127"/>
    </row>
    <row r="54" spans="2:21" x14ac:dyDescent="0.2">
      <c r="B54" s="134">
        <v>3.4947797542162862</v>
      </c>
      <c r="C54" s="135">
        <v>1412.7823460853729</v>
      </c>
      <c r="D54" s="135">
        <v>114.71082430820364</v>
      </c>
      <c r="E54" s="136">
        <v>1.468E-2</v>
      </c>
      <c r="F54" s="137">
        <v>4.3786790015002408</v>
      </c>
      <c r="G54" s="137">
        <v>0</v>
      </c>
      <c r="H54" s="133"/>
      <c r="I54" s="133"/>
      <c r="J54" s="133"/>
      <c r="K54" s="165"/>
      <c r="L54"/>
      <c r="M54" s="124">
        <v>3.19</v>
      </c>
      <c r="N54" s="124">
        <v>1544</v>
      </c>
      <c r="O54" s="124">
        <v>105</v>
      </c>
      <c r="P54" s="167">
        <v>0.1636585531605112</v>
      </c>
      <c r="Q54" s="168">
        <v>0.56499999999999995</v>
      </c>
      <c r="R54" s="168">
        <v>0</v>
      </c>
      <c r="S54" s="127"/>
      <c r="T54" s="127">
        <v>957.74812957939002</v>
      </c>
      <c r="U54" s="127"/>
    </row>
    <row r="55" spans="2:21" x14ac:dyDescent="0.2">
      <c r="B55" s="134">
        <v>3.3773365714861976</v>
      </c>
      <c r="C55" s="135">
        <v>1410.407914258072</v>
      </c>
      <c r="D55" s="135">
        <v>111.02344023504544</v>
      </c>
      <c r="E55" s="136">
        <v>1.668E-2</v>
      </c>
      <c r="F55" s="137">
        <v>4.0096271861735087</v>
      </c>
      <c r="G55" s="137">
        <v>0</v>
      </c>
      <c r="H55" s="133"/>
      <c r="I55" s="133"/>
      <c r="J55" s="133"/>
      <c r="K55" s="165"/>
      <c r="L55"/>
      <c r="M55" s="124">
        <v>3.03</v>
      </c>
      <c r="N55" s="124">
        <v>1536</v>
      </c>
      <c r="O55" s="124">
        <v>100</v>
      </c>
      <c r="P55" s="167">
        <v>0.17850772873134299</v>
      </c>
      <c r="Q55" s="168">
        <v>0.54</v>
      </c>
      <c r="R55" s="168">
        <v>0</v>
      </c>
      <c r="S55" s="127"/>
      <c r="T55" s="127">
        <v>994.99414300320745</v>
      </c>
      <c r="U55" s="127"/>
    </row>
    <row r="56" spans="2:21" x14ac:dyDescent="0.2">
      <c r="B56" s="134">
        <v>3.1793796059129567</v>
      </c>
      <c r="C56" s="135">
        <v>1406.0283446023395</v>
      </c>
      <c r="D56" s="135">
        <v>104.80815089208654</v>
      </c>
      <c r="E56" s="136">
        <v>2.068E-2</v>
      </c>
      <c r="F56" s="137">
        <v>3.4312324024897207</v>
      </c>
      <c r="G56" s="137">
        <v>0</v>
      </c>
      <c r="H56" s="133"/>
      <c r="I56" s="133"/>
      <c r="J56" s="133"/>
      <c r="K56" s="165"/>
      <c r="L56"/>
      <c r="M56" s="124">
        <v>2.87</v>
      </c>
      <c r="N56" s="124">
        <v>1525</v>
      </c>
      <c r="O56" s="124">
        <v>95</v>
      </c>
      <c r="P56" s="167">
        <v>0.18733276648667274</v>
      </c>
      <c r="Q56" s="168">
        <v>0.52500000000000002</v>
      </c>
      <c r="R56" s="168">
        <v>0</v>
      </c>
      <c r="S56" s="127"/>
      <c r="T56" s="127">
        <v>1013.3625448866467</v>
      </c>
      <c r="U56" s="127"/>
    </row>
    <row r="57" spans="2:21" x14ac:dyDescent="0.2">
      <c r="B57" s="134">
        <v>3.0169345697492411</v>
      </c>
      <c r="C57" s="135">
        <v>1402.0038942407025</v>
      </c>
      <c r="D57" s="135">
        <v>99.707835784905527</v>
      </c>
      <c r="E57" s="136">
        <v>2.4680000000000001E-2</v>
      </c>
      <c r="F57" s="137">
        <v>2.9986697564855271</v>
      </c>
      <c r="G57" s="137">
        <v>0</v>
      </c>
      <c r="H57" s="133"/>
      <c r="I57" s="133"/>
      <c r="J57" s="133"/>
      <c r="K57" s="165"/>
      <c r="L57"/>
      <c r="M57" s="124">
        <v>2.71</v>
      </c>
      <c r="N57" s="124">
        <v>1514</v>
      </c>
      <c r="O57" s="124">
        <v>90</v>
      </c>
      <c r="P57" s="167">
        <v>0.1963174818019697</v>
      </c>
      <c r="Q57" s="168">
        <v>0.50749999999999995</v>
      </c>
      <c r="R57" s="168">
        <v>0</v>
      </c>
      <c r="S57" s="127"/>
      <c r="T57" s="127">
        <v>1024.8620416039814</v>
      </c>
      <c r="U57" s="127"/>
    </row>
    <row r="58" spans="2:21" x14ac:dyDescent="0.2">
      <c r="B58" s="134">
        <v>2.8792569773380152</v>
      </c>
      <c r="C58" s="135">
        <v>1398.2271183165901</v>
      </c>
      <c r="D58" s="135">
        <v>95.385148425055419</v>
      </c>
      <c r="E58" s="136">
        <v>2.8680000000000001E-2</v>
      </c>
      <c r="F58" s="137">
        <v>2.6629603029357747</v>
      </c>
      <c r="G58" s="137">
        <v>0</v>
      </c>
      <c r="H58" s="133"/>
      <c r="I58" s="133"/>
      <c r="J58" s="133"/>
      <c r="K58" s="165"/>
      <c r="L58"/>
      <c r="M58" s="124">
        <v>2.5499999999999998</v>
      </c>
      <c r="N58" s="124">
        <v>1501</v>
      </c>
      <c r="O58" s="124">
        <v>85</v>
      </c>
      <c r="P58" s="167">
        <v>0.20171519435535704</v>
      </c>
      <c r="Q58" s="168">
        <v>0.498</v>
      </c>
      <c r="R58" s="168">
        <v>0</v>
      </c>
      <c r="S58" s="127"/>
      <c r="T58" s="127">
        <v>1032.3698762144504</v>
      </c>
      <c r="U58" s="127"/>
    </row>
    <row r="59" spans="2:21" x14ac:dyDescent="0.2">
      <c r="B59" s="134">
        <v>2.7595203763637226</v>
      </c>
      <c r="C59" s="135">
        <v>1394.6297523068474</v>
      </c>
      <c r="D59" s="135">
        <v>91.625757499645914</v>
      </c>
      <c r="E59" s="136">
        <v>3.2680000000000001E-2</v>
      </c>
      <c r="F59" s="137">
        <v>2.3948501415502035</v>
      </c>
      <c r="G59" s="137">
        <v>0</v>
      </c>
      <c r="H59" s="133"/>
      <c r="I59" s="133"/>
      <c r="J59" s="133"/>
      <c r="K59" s="165"/>
      <c r="L59"/>
      <c r="M59" s="124">
        <v>2.39</v>
      </c>
      <c r="N59" s="124">
        <v>1488</v>
      </c>
      <c r="O59" s="124">
        <v>80</v>
      </c>
      <c r="P59" s="167">
        <v>0.20729696667033379</v>
      </c>
      <c r="Q59" s="168">
        <v>0.48499999999999999</v>
      </c>
      <c r="R59" s="168">
        <v>0</v>
      </c>
      <c r="S59" s="127"/>
      <c r="T59" s="127">
        <v>1032.302556332661</v>
      </c>
      <c r="U59" s="127"/>
    </row>
    <row r="60" spans="2:21" x14ac:dyDescent="0.2">
      <c r="B60" s="134">
        <v>2.6531942609698556</v>
      </c>
      <c r="C60" s="135">
        <v>1391.1664911529085</v>
      </c>
      <c r="D60" s="135">
        <v>88.28741792684005</v>
      </c>
      <c r="E60" s="136">
        <v>3.6680000000000004E-2</v>
      </c>
      <c r="F60" s="137">
        <v>2.1757889945183977</v>
      </c>
      <c r="G60" s="137">
        <v>0</v>
      </c>
      <c r="H60" s="133"/>
      <c r="I60" s="133"/>
      <c r="J60" s="133"/>
      <c r="K60" s="165"/>
      <c r="L60"/>
      <c r="M60" s="124">
        <v>2.23</v>
      </c>
      <c r="N60" s="124">
        <v>1473</v>
      </c>
      <c r="O60" s="124">
        <v>75</v>
      </c>
      <c r="P60" s="167">
        <v>0.20948752760416658</v>
      </c>
      <c r="Q60" s="168">
        <v>0.48</v>
      </c>
      <c r="R60" s="168">
        <v>0</v>
      </c>
      <c r="S60" s="127"/>
      <c r="T60" s="127">
        <v>1032.1013515724997</v>
      </c>
      <c r="U60" s="127"/>
    </row>
    <row r="61" spans="2:21" x14ac:dyDescent="0.2">
      <c r="B61" s="134">
        <v>2.557159419470211</v>
      </c>
      <c r="C61" s="135">
        <v>1387.8061427379121</v>
      </c>
      <c r="D61" s="135">
        <v>85.272195273789976</v>
      </c>
      <c r="E61" s="136">
        <v>4.0680000000000008E-2</v>
      </c>
      <c r="F61" s="137">
        <v>1.9934450737738862</v>
      </c>
      <c r="G61" s="137">
        <v>0</v>
      </c>
      <c r="H61" s="133"/>
      <c r="I61" s="133"/>
      <c r="J61" s="133"/>
      <c r="K61" s="165"/>
      <c r="L61"/>
      <c r="M61" s="124">
        <v>2.0699999999999998</v>
      </c>
      <c r="N61" s="124">
        <v>1458</v>
      </c>
      <c r="O61" s="124">
        <v>70</v>
      </c>
      <c r="P61" s="167">
        <v>0.21197825076027343</v>
      </c>
      <c r="Q61" s="168">
        <v>0.47199999999999998</v>
      </c>
      <c r="R61" s="168">
        <v>0</v>
      </c>
      <c r="S61" s="127"/>
      <c r="T61" s="127">
        <v>1026.5735821833712</v>
      </c>
      <c r="U61" s="127"/>
    </row>
    <row r="62" spans="2:21" x14ac:dyDescent="0.2">
      <c r="B62" s="134">
        <v>2.469200536531801</v>
      </c>
      <c r="C62" s="135">
        <v>1384.5265539085281</v>
      </c>
      <c r="D62" s="135">
        <v>82.510534898957644</v>
      </c>
      <c r="E62" s="136">
        <v>4.4680000000000011E-2</v>
      </c>
      <c r="F62" s="137">
        <v>1.8393008403474869</v>
      </c>
      <c r="G62" s="137">
        <v>0</v>
      </c>
      <c r="H62" s="133"/>
      <c r="I62" s="133"/>
      <c r="J62" s="133"/>
      <c r="K62" s="165"/>
      <c r="L62"/>
      <c r="M62" s="124">
        <v>1.91</v>
      </c>
      <c r="N62" s="124">
        <v>1440</v>
      </c>
      <c r="O62" s="124">
        <v>65</v>
      </c>
      <c r="P62" s="167">
        <v>0.20933875585937495</v>
      </c>
      <c r="Q62" s="168">
        <v>0.47499999999999998</v>
      </c>
      <c r="R62" s="168">
        <v>0</v>
      </c>
      <c r="S62" s="127"/>
      <c r="T62" s="127">
        <v>1020.6485766997068</v>
      </c>
      <c r="U62" s="127"/>
    </row>
    <row r="63" spans="2:21" x14ac:dyDescent="0.2">
      <c r="B63" s="134">
        <v>2.3877019830432897</v>
      </c>
      <c r="C63" s="135">
        <v>1381.3115683736428</v>
      </c>
      <c r="D63" s="135">
        <v>79.951710613604064</v>
      </c>
      <c r="E63" s="136">
        <v>4.8680000000000015E-2</v>
      </c>
      <c r="F63" s="137">
        <v>1.7072841567453949</v>
      </c>
      <c r="G63" s="137">
        <v>0</v>
      </c>
      <c r="H63" s="133"/>
      <c r="I63" s="133"/>
      <c r="J63" s="133"/>
      <c r="K63" s="165"/>
      <c r="L63"/>
      <c r="M63" s="124">
        <v>1.75</v>
      </c>
      <c r="N63" s="124">
        <v>1409</v>
      </c>
      <c r="O63" s="124">
        <v>60</v>
      </c>
      <c r="P63" s="167">
        <v>0.18422191766666648</v>
      </c>
      <c r="Q63" s="168">
        <v>0.54</v>
      </c>
      <c r="R63" s="168">
        <v>0</v>
      </c>
      <c r="S63" s="127"/>
      <c r="T63" s="127">
        <v>1025.6347669121992</v>
      </c>
      <c r="U63" s="127"/>
    </row>
    <row r="64" spans="2:21" x14ac:dyDescent="0.2">
      <c r="B64" s="134">
        <v>2.3114582555294785</v>
      </c>
      <c r="C64" s="135">
        <v>1378.1491310985048</v>
      </c>
      <c r="D64" s="135">
        <v>77.55787301505427</v>
      </c>
      <c r="E64" s="136">
        <v>5.2680000000000018E-2</v>
      </c>
      <c r="F64" s="137">
        <v>1.592949459467228</v>
      </c>
      <c r="G64" s="137">
        <v>0</v>
      </c>
      <c r="H64" s="133"/>
      <c r="I64" s="133"/>
      <c r="J64" s="133"/>
      <c r="K64" s="165"/>
      <c r="L64"/>
      <c r="M64" s="124">
        <v>1.43</v>
      </c>
      <c r="N64" s="124">
        <v>1328</v>
      </c>
      <c r="O64" s="124">
        <v>55</v>
      </c>
      <c r="P64" s="167">
        <v>0.11177805178571451</v>
      </c>
      <c r="Q64" s="168">
        <v>0.88</v>
      </c>
      <c r="R64" s="168">
        <v>0</v>
      </c>
      <c r="S64" s="127"/>
      <c r="T64" s="127">
        <v>1038.3613277242878</v>
      </c>
      <c r="U64" s="127"/>
    </row>
    <row r="65" spans="1:21" x14ac:dyDescent="0.2">
      <c r="B65" s="134">
        <v>2.1383127574355276</v>
      </c>
      <c r="C65" s="135">
        <v>1370.4176761175652</v>
      </c>
      <c r="D65" s="135">
        <v>72.121593640047962</v>
      </c>
      <c r="E65" s="136">
        <v>6.2680000000000013E-2</v>
      </c>
      <c r="F65" s="137">
        <v>1.3645019600794417</v>
      </c>
      <c r="G65" s="137">
        <v>0</v>
      </c>
      <c r="H65" s="133"/>
      <c r="I65" s="133"/>
      <c r="J65" s="133"/>
      <c r="K65" s="165"/>
      <c r="L65"/>
      <c r="P65" s="167"/>
      <c r="Q65" s="168"/>
      <c r="R65" s="168"/>
      <c r="S65" s="127"/>
      <c r="T65" s="127"/>
      <c r="U65" s="127"/>
    </row>
    <row r="66" spans="1:21" x14ac:dyDescent="0.2">
      <c r="B66" s="134">
        <v>1.9831429017503936</v>
      </c>
      <c r="C66" s="135">
        <v>1362.8659775607139</v>
      </c>
      <c r="D66" s="135">
        <v>67.249698642084581</v>
      </c>
      <c r="E66" s="136">
        <v>7.2680000000000008E-2</v>
      </c>
      <c r="F66" s="137">
        <v>1.1933602113384991</v>
      </c>
      <c r="G66" s="137">
        <v>0</v>
      </c>
      <c r="H66" s="133"/>
      <c r="I66" s="133"/>
      <c r="J66" s="133"/>
      <c r="K66" s="165"/>
      <c r="L66"/>
      <c r="P66" s="167"/>
      <c r="Q66" s="168"/>
      <c r="R66" s="168"/>
      <c r="S66" s="127"/>
      <c r="T66" s="127"/>
      <c r="U66" s="127"/>
    </row>
    <row r="67" spans="1:21" x14ac:dyDescent="0.2">
      <c r="B67" s="134">
        <v>1.8404201537585041</v>
      </c>
      <c r="C67" s="135">
        <v>1355.4387500807952</v>
      </c>
      <c r="D67" s="135">
        <v>62.768607653328232</v>
      </c>
      <c r="E67" s="136">
        <v>8.2680000000000003E-2</v>
      </c>
      <c r="F67" s="137">
        <v>1.0603646784077421</v>
      </c>
      <c r="G67" s="137">
        <v>0</v>
      </c>
      <c r="H67" s="133"/>
      <c r="I67" s="133"/>
      <c r="J67" s="133"/>
      <c r="K67" s="165"/>
      <c r="L67"/>
      <c r="P67" s="167"/>
      <c r="Q67" s="168"/>
      <c r="R67" s="168"/>
      <c r="S67" s="127"/>
      <c r="T67" s="127"/>
      <c r="U67" s="127"/>
    </row>
    <row r="68" spans="1:21" x14ac:dyDescent="0.2">
      <c r="B68" s="134">
        <v>1.7067611326580392</v>
      </c>
      <c r="C68" s="135">
        <v>1348.1021598697905</v>
      </c>
      <c r="D68" s="135">
        <v>58.572092077175483</v>
      </c>
      <c r="E68" s="136">
        <v>9.2679999999999998E-2</v>
      </c>
      <c r="F68" s="137">
        <v>0.95404043914153813</v>
      </c>
      <c r="G68" s="137">
        <v>0</v>
      </c>
      <c r="H68" s="133"/>
      <c r="I68" s="133"/>
      <c r="J68" s="133"/>
      <c r="K68" s="165"/>
      <c r="L68"/>
      <c r="P68" s="167"/>
      <c r="Q68" s="168"/>
      <c r="R68" s="168"/>
      <c r="S68" s="127"/>
      <c r="T68" s="127"/>
      <c r="U68" s="127"/>
    </row>
    <row r="69" spans="1:21" x14ac:dyDescent="0.2">
      <c r="B69" s="134">
        <v>1.5799763925437236</v>
      </c>
      <c r="C69" s="135">
        <v>1340.8343124686473</v>
      </c>
      <c r="D69" s="135">
        <v>54.591409499018013</v>
      </c>
      <c r="E69" s="136">
        <v>0.10267999999999999</v>
      </c>
      <c r="F69" s="137">
        <v>0.86709556259024834</v>
      </c>
      <c r="G69" s="137">
        <v>0</v>
      </c>
      <c r="H69" s="133"/>
      <c r="I69" s="133"/>
      <c r="J69" s="133"/>
      <c r="K69" s="165"/>
      <c r="L69"/>
      <c r="P69" s="167"/>
      <c r="Q69" s="168"/>
      <c r="R69" s="168"/>
      <c r="S69" s="127"/>
      <c r="T69" s="127"/>
      <c r="U69" s="127"/>
    </row>
    <row r="70" spans="1:21" ht="18" x14ac:dyDescent="0.2">
      <c r="A70" s="125" t="s">
        <v>122</v>
      </c>
      <c r="B70" s="134"/>
      <c r="C70" s="135"/>
      <c r="D70" s="135"/>
      <c r="E70" s="136"/>
      <c r="F70" s="137"/>
      <c r="G70" s="137"/>
      <c r="H70" s="133"/>
      <c r="I70" s="133"/>
      <c r="J70" s="133"/>
      <c r="K70" s="165"/>
      <c r="L70" s="125" t="s">
        <v>122</v>
      </c>
      <c r="P70" s="167"/>
      <c r="Q70" s="168"/>
      <c r="R70" s="168"/>
      <c r="S70" s="127"/>
      <c r="T70" s="127"/>
      <c r="U70" s="127"/>
    </row>
    <row r="71" spans="1:21" x14ac:dyDescent="0.2">
      <c r="B71" s="134">
        <v>6.485824460993503</v>
      </c>
      <c r="C71" s="135">
        <v>1461.7751977913697</v>
      </c>
      <c r="D71" s="135">
        <v>208.62117616934074</v>
      </c>
      <c r="E71" s="136">
        <v>2.6800000000000001E-3</v>
      </c>
      <c r="F71" s="137">
        <v>8.1666732130482451</v>
      </c>
      <c r="G71" s="137">
        <v>14.672905457975899</v>
      </c>
      <c r="H71" s="133">
        <v>1399</v>
      </c>
      <c r="I71" s="133">
        <v>789</v>
      </c>
      <c r="J71" s="133">
        <v>540</v>
      </c>
      <c r="K71" s="165"/>
      <c r="L71"/>
      <c r="M71" s="124">
        <v>3</v>
      </c>
      <c r="N71" s="124">
        <v>1415</v>
      </c>
      <c r="O71" s="124">
        <v>100</v>
      </c>
      <c r="P71" s="167">
        <v>1.1351666666666651E-2</v>
      </c>
      <c r="Q71" s="168">
        <v>1.5</v>
      </c>
      <c r="R71" s="168">
        <v>2.15</v>
      </c>
      <c r="S71" s="127">
        <v>1391.8109999999999</v>
      </c>
      <c r="T71" s="127">
        <v>274.08307499999972</v>
      </c>
      <c r="U71" s="127">
        <v>265.31677249999967</v>
      </c>
    </row>
    <row r="72" spans="1:21" x14ac:dyDescent="0.2">
      <c r="B72" s="134">
        <v>5.4069765217756194</v>
      </c>
      <c r="C72" s="135">
        <v>1449.7867183991907</v>
      </c>
      <c r="D72" s="135">
        <v>174.74839942780594</v>
      </c>
      <c r="E72" s="136">
        <v>4.6800000000000001E-3</v>
      </c>
      <c r="F72" s="137">
        <v>6.77415335417062</v>
      </c>
      <c r="G72" s="137">
        <v>9.5072997996102284</v>
      </c>
      <c r="H72" s="133"/>
      <c r="I72" s="133"/>
      <c r="J72" s="133"/>
      <c r="K72" s="165"/>
      <c r="L72"/>
      <c r="M72" s="124">
        <v>2.87</v>
      </c>
      <c r="N72" s="124">
        <v>1412</v>
      </c>
      <c r="O72" s="124">
        <v>95</v>
      </c>
      <c r="P72" s="167">
        <v>1.3345717524509774E-2</v>
      </c>
      <c r="Q72" s="168">
        <v>1.3</v>
      </c>
      <c r="R72" s="168">
        <v>1.7</v>
      </c>
      <c r="S72" s="127"/>
      <c r="T72" s="127">
        <v>263.27986752389666</v>
      </c>
      <c r="U72" s="127">
        <v>243.6503207187495</v>
      </c>
    </row>
    <row r="73" spans="1:21" x14ac:dyDescent="0.2">
      <c r="B73" s="134">
        <v>4.8348450084483279</v>
      </c>
      <c r="C73" s="135">
        <v>1442.8654032659178</v>
      </c>
      <c r="D73" s="135">
        <v>156.78508660748281</v>
      </c>
      <c r="E73" s="136">
        <v>6.6800000000000002E-3</v>
      </c>
      <c r="F73" s="137">
        <v>5.7873396135350221</v>
      </c>
      <c r="G73" s="137">
        <v>7.0317631349564369</v>
      </c>
      <c r="H73" s="133"/>
      <c r="I73" s="133"/>
      <c r="J73" s="133"/>
      <c r="K73" s="165"/>
      <c r="L73"/>
      <c r="M73" s="124">
        <v>2.71</v>
      </c>
      <c r="N73" s="124">
        <v>1411</v>
      </c>
      <c r="O73" s="124">
        <v>90</v>
      </c>
      <c r="P73" s="167">
        <v>2.8290873143115677E-2</v>
      </c>
      <c r="Q73" s="168">
        <v>1.0900000000000001</v>
      </c>
      <c r="R73" s="168">
        <v>1.35</v>
      </c>
      <c r="S73" s="127"/>
      <c r="T73" s="127">
        <v>382.51192363914117</v>
      </c>
      <c r="U73" s="127">
        <v>395.04486064462964</v>
      </c>
    </row>
    <row r="74" spans="1:21" x14ac:dyDescent="0.2">
      <c r="B74" s="134">
        <v>4.4556316577580448</v>
      </c>
      <c r="C74" s="135">
        <v>1437.8732697590149</v>
      </c>
      <c r="D74" s="135">
        <v>144.87885895629654</v>
      </c>
      <c r="E74" s="136">
        <v>8.6800000000000002E-3</v>
      </c>
      <c r="F74" s="137">
        <v>5.0514743299181148</v>
      </c>
      <c r="G74" s="137">
        <v>5.5790697338857491</v>
      </c>
      <c r="H74" s="133"/>
      <c r="I74" s="133"/>
      <c r="J74" s="133"/>
      <c r="K74" s="165"/>
      <c r="L74"/>
      <c r="M74" s="124">
        <v>2.5499999999999998</v>
      </c>
      <c r="N74" s="124">
        <v>1407</v>
      </c>
      <c r="O74" s="124">
        <v>85</v>
      </c>
      <c r="P74" s="167">
        <v>4.2289028452380757E-2</v>
      </c>
      <c r="Q74" s="168">
        <v>0.94</v>
      </c>
      <c r="R74" s="168">
        <v>1.1000000000000001</v>
      </c>
      <c r="S74" s="127"/>
      <c r="T74" s="127">
        <v>460.53424938021243</v>
      </c>
      <c r="U74" s="127">
        <v>475.71413366321218</v>
      </c>
    </row>
    <row r="75" spans="1:21" x14ac:dyDescent="0.2">
      <c r="B75" s="134">
        <v>4.1766917563623434</v>
      </c>
      <c r="C75" s="135">
        <v>1433.8838707450577</v>
      </c>
      <c r="D75" s="135">
        <v>136.12093426569368</v>
      </c>
      <c r="E75" s="136">
        <v>1.068E-2</v>
      </c>
      <c r="F75" s="137">
        <v>4.4816310321716841</v>
      </c>
      <c r="G75" s="137">
        <v>4.6238314399402816</v>
      </c>
      <c r="H75" s="133"/>
      <c r="I75" s="133"/>
      <c r="J75" s="133"/>
      <c r="K75" s="165"/>
      <c r="L75"/>
      <c r="M75" s="124">
        <v>2.39</v>
      </c>
      <c r="N75" s="124">
        <v>1401</v>
      </c>
      <c r="O75" s="124">
        <v>80</v>
      </c>
      <c r="P75" s="167">
        <v>5.8106001833919521E-2</v>
      </c>
      <c r="Q75" s="168">
        <v>0.85</v>
      </c>
      <c r="R75" s="168">
        <v>0.97</v>
      </c>
      <c r="S75" s="127"/>
      <c r="T75" s="127">
        <v>549.94370847919777</v>
      </c>
      <c r="U75" s="127">
        <v>572.76458957123032</v>
      </c>
    </row>
    <row r="76" spans="1:21" x14ac:dyDescent="0.2">
      <c r="B76" s="134">
        <v>3.9586239611108662</v>
      </c>
      <c r="C76" s="135">
        <v>1430.5031927925431</v>
      </c>
      <c r="D76" s="135">
        <v>129.27422169892827</v>
      </c>
      <c r="E76" s="136">
        <v>1.268E-2</v>
      </c>
      <c r="F76" s="137">
        <v>4.0273198589180783</v>
      </c>
      <c r="G76" s="137">
        <v>3.9478821523695884</v>
      </c>
      <c r="H76" s="133"/>
      <c r="I76" s="133"/>
      <c r="J76" s="133"/>
      <c r="K76" s="165"/>
      <c r="L76"/>
      <c r="M76" s="124">
        <v>2.23</v>
      </c>
      <c r="N76" s="124">
        <v>1390</v>
      </c>
      <c r="O76" s="124">
        <v>75</v>
      </c>
      <c r="P76" s="167">
        <v>7.0372434780092197E-2</v>
      </c>
      <c r="Q76" s="168">
        <v>0.84</v>
      </c>
      <c r="R76" s="168">
        <v>0.95</v>
      </c>
      <c r="S76" s="127"/>
      <c r="T76" s="127">
        <v>645.79055298770504</v>
      </c>
      <c r="U76" s="127">
        <v>677.36959228046499</v>
      </c>
    </row>
    <row r="77" spans="1:21" x14ac:dyDescent="0.2">
      <c r="B77" s="134">
        <v>3.7810808977621453</v>
      </c>
      <c r="C77" s="135">
        <v>1427.527762159056</v>
      </c>
      <c r="D77" s="135">
        <v>123.69987120132325</v>
      </c>
      <c r="E77" s="136">
        <v>1.468E-2</v>
      </c>
      <c r="F77" s="137">
        <v>3.6566395847119564</v>
      </c>
      <c r="G77" s="137">
        <v>3.4443579000444244</v>
      </c>
      <c r="H77" s="133"/>
      <c r="I77" s="133"/>
      <c r="J77" s="133"/>
      <c r="K77" s="165"/>
      <c r="L77"/>
      <c r="M77" s="124">
        <v>2.0699999999999998</v>
      </c>
      <c r="N77" s="124">
        <v>1376</v>
      </c>
      <c r="O77" s="124">
        <v>70</v>
      </c>
      <c r="P77" s="167">
        <v>7.8438823701483432E-2</v>
      </c>
      <c r="Q77" s="168">
        <v>0.85</v>
      </c>
      <c r="R77" s="168">
        <v>0.97</v>
      </c>
      <c r="S77" s="127"/>
      <c r="T77" s="127">
        <v>721.56289145237088</v>
      </c>
      <c r="U77" s="127">
        <v>769.79573331448489</v>
      </c>
    </row>
    <row r="78" spans="1:21" x14ac:dyDescent="0.2">
      <c r="B78" s="134">
        <v>3.632213350495912</v>
      </c>
      <c r="C78" s="135">
        <v>1424.8390866863936</v>
      </c>
      <c r="D78" s="135">
        <v>119.02585087899253</v>
      </c>
      <c r="E78" s="136">
        <v>1.668E-2</v>
      </c>
      <c r="F78" s="137">
        <v>3.3484440133373092</v>
      </c>
      <c r="G78" s="137">
        <v>3.0547467123238401</v>
      </c>
      <c r="H78" s="133"/>
      <c r="I78" s="133"/>
      <c r="J78" s="133"/>
      <c r="K78" s="165"/>
      <c r="L78"/>
      <c r="M78" s="124">
        <v>1.91</v>
      </c>
      <c r="N78" s="124">
        <v>1363</v>
      </c>
      <c r="O78" s="124">
        <v>65</v>
      </c>
      <c r="P78" s="167">
        <v>8.7613100858671217E-2</v>
      </c>
      <c r="Q78" s="168">
        <v>0.85</v>
      </c>
      <c r="R78" s="168">
        <v>0.95</v>
      </c>
      <c r="S78" s="127"/>
      <c r="T78" s="127">
        <v>798.99837779761447</v>
      </c>
      <c r="U78" s="127">
        <v>840.99213369921915</v>
      </c>
    </row>
    <row r="79" spans="1:21" x14ac:dyDescent="0.2">
      <c r="B79" s="134">
        <v>3.3930453944440773</v>
      </c>
      <c r="C79" s="135">
        <v>1420.0474071258752</v>
      </c>
      <c r="D79" s="135">
        <v>111.51665288678421</v>
      </c>
      <c r="E79" s="136">
        <v>2.068E-2</v>
      </c>
      <c r="F79" s="137">
        <v>2.8654259019652715</v>
      </c>
      <c r="G79" s="137">
        <v>2.4911663292625956</v>
      </c>
      <c r="H79" s="133"/>
      <c r="I79" s="133"/>
      <c r="J79" s="133"/>
      <c r="K79" s="165"/>
      <c r="L79"/>
      <c r="P79" s="167"/>
      <c r="Q79" s="168"/>
      <c r="R79" s="168"/>
      <c r="S79" s="127"/>
      <c r="T79" s="127"/>
      <c r="U79" s="127"/>
    </row>
    <row r="80" spans="1:21" x14ac:dyDescent="0.2">
      <c r="B80" s="134">
        <v>3.2055599085922979</v>
      </c>
      <c r="C80" s="135">
        <v>1415.7725522673575</v>
      </c>
      <c r="D80" s="135">
        <v>105.63013841734059</v>
      </c>
      <c r="E80" s="136">
        <v>2.4680000000000001E-2</v>
      </c>
      <c r="F80" s="137">
        <v>2.5041923669870867</v>
      </c>
      <c r="G80" s="137">
        <v>2.1031493155697891</v>
      </c>
      <c r="H80" s="133"/>
      <c r="I80" s="133"/>
      <c r="J80" s="133"/>
      <c r="K80" s="165"/>
      <c r="L80"/>
      <c r="P80" s="167"/>
      <c r="Q80" s="168"/>
      <c r="R80" s="168"/>
      <c r="S80" s="127"/>
      <c r="T80" s="127"/>
      <c r="U80" s="127"/>
    </row>
    <row r="81" spans="1:21" x14ac:dyDescent="0.2">
      <c r="B81" s="134">
        <v>3.0515427960921047</v>
      </c>
      <c r="C81" s="135">
        <v>1411.8323811423554</v>
      </c>
      <c r="D81" s="135">
        <v>100.79443629802526</v>
      </c>
      <c r="E81" s="136">
        <v>2.8680000000000001E-2</v>
      </c>
      <c r="F81" s="137">
        <v>2.2238410381065159</v>
      </c>
      <c r="G81" s="137">
        <v>1.8197155707983297</v>
      </c>
      <c r="H81" s="133"/>
      <c r="I81" s="133"/>
      <c r="J81" s="133"/>
      <c r="K81" s="165"/>
      <c r="L81"/>
      <c r="P81" s="167"/>
      <c r="Q81" s="168"/>
      <c r="R81" s="168"/>
      <c r="S81" s="127"/>
      <c r="T81" s="127"/>
      <c r="U81" s="127"/>
    </row>
    <row r="82" spans="1:21" x14ac:dyDescent="0.2">
      <c r="B82" s="134">
        <v>2.9205660195691014</v>
      </c>
      <c r="C82" s="135">
        <v>1408.1226133771256</v>
      </c>
      <c r="D82" s="135">
        <v>96.682135622263786</v>
      </c>
      <c r="E82" s="136">
        <v>3.2680000000000001E-2</v>
      </c>
      <c r="F82" s="137">
        <v>1.9999419514527355</v>
      </c>
      <c r="G82" s="137">
        <v>1.6036037550308295</v>
      </c>
      <c r="H82" s="133"/>
      <c r="I82" s="133"/>
      <c r="J82" s="133"/>
      <c r="K82" s="165"/>
      <c r="L82"/>
      <c r="P82" s="167"/>
      <c r="Q82" s="168"/>
      <c r="R82" s="168"/>
      <c r="S82" s="127"/>
      <c r="T82" s="127"/>
      <c r="U82" s="127"/>
    </row>
    <row r="83" spans="1:21" x14ac:dyDescent="0.2">
      <c r="B83" s="134">
        <v>2.8061855171186547</v>
      </c>
      <c r="C83" s="135">
        <v>1404.5788083526211</v>
      </c>
      <c r="D83" s="135">
        <v>93.090911055530768</v>
      </c>
      <c r="E83" s="136">
        <v>3.6680000000000004E-2</v>
      </c>
      <c r="F83" s="137">
        <v>1.8170037499005189</v>
      </c>
      <c r="G83" s="137">
        <v>1.4333743330483049</v>
      </c>
      <c r="H83" s="133"/>
      <c r="I83" s="133"/>
      <c r="J83" s="133"/>
      <c r="K83" s="165"/>
      <c r="L83"/>
      <c r="P83" s="167"/>
      <c r="Q83" s="168"/>
      <c r="R83" s="168"/>
      <c r="S83" s="127"/>
      <c r="T83" s="127"/>
      <c r="U83" s="127"/>
    </row>
    <row r="84" spans="1:21" x14ac:dyDescent="0.2">
      <c r="B84" s="134">
        <v>2.7041882256275573</v>
      </c>
      <c r="C84" s="135">
        <v>1401.15883543771</v>
      </c>
      <c r="D84" s="135">
        <v>89.888484321116408</v>
      </c>
      <c r="E84" s="136">
        <v>4.0680000000000008E-2</v>
      </c>
      <c r="F84" s="137">
        <v>1.6647281438564339</v>
      </c>
      <c r="G84" s="137">
        <v>1.2958177198552694</v>
      </c>
      <c r="H84" s="133"/>
      <c r="I84" s="133"/>
      <c r="J84" s="133"/>
      <c r="K84" s="165"/>
      <c r="L84"/>
      <c r="P84" s="167"/>
      <c r="Q84" s="168"/>
      <c r="R84" s="168"/>
      <c r="S84" s="127"/>
      <c r="T84" s="127"/>
      <c r="U84" s="127"/>
    </row>
    <row r="85" spans="1:21" x14ac:dyDescent="0.2">
      <c r="B85" s="134">
        <v>2.6116966294573585</v>
      </c>
      <c r="C85" s="135">
        <v>1397.8339194760081</v>
      </c>
      <c r="D85" s="135">
        <v>86.984509559100744</v>
      </c>
      <c r="E85" s="136">
        <v>4.4680000000000011E-2</v>
      </c>
      <c r="F85" s="137">
        <v>1.5360021272863835</v>
      </c>
      <c r="G85" s="137">
        <v>1.1823510539363788</v>
      </c>
      <c r="H85" s="133"/>
      <c r="I85" s="133"/>
      <c r="J85" s="133"/>
      <c r="K85" s="165"/>
      <c r="L85"/>
      <c r="P85" s="167"/>
      <c r="Q85" s="168"/>
      <c r="R85" s="168"/>
      <c r="S85" s="127"/>
      <c r="T85" s="127"/>
      <c r="U85" s="127"/>
    </row>
    <row r="86" spans="1:21" x14ac:dyDescent="0.2">
      <c r="B86" s="134">
        <v>2.5266752082348747</v>
      </c>
      <c r="C86" s="135">
        <v>1394.5837052637833</v>
      </c>
      <c r="D86" s="135">
        <v>84.315077181628709</v>
      </c>
      <c r="E86" s="136">
        <v>4.8680000000000015E-2</v>
      </c>
      <c r="F86" s="137">
        <v>1.4257548515814493</v>
      </c>
      <c r="G86" s="137">
        <v>1.0871556246886827</v>
      </c>
      <c r="H86" s="133"/>
      <c r="I86" s="133"/>
      <c r="J86" s="133"/>
      <c r="K86" s="165"/>
      <c r="L86"/>
      <c r="P86" s="167"/>
      <c r="Q86" s="168"/>
      <c r="R86" s="168"/>
      <c r="S86" s="127"/>
      <c r="T86" s="127"/>
      <c r="U86" s="127"/>
    </row>
    <row r="87" spans="1:21" x14ac:dyDescent="0.2">
      <c r="B87" s="134">
        <v>2.4476418298394678</v>
      </c>
      <c r="C87" s="135">
        <v>1391.3933714798293</v>
      </c>
      <c r="D87" s="135">
        <v>81.833652428240754</v>
      </c>
      <c r="E87" s="136">
        <v>5.2680000000000018E-2</v>
      </c>
      <c r="F87" s="137">
        <v>1.3302738218393377</v>
      </c>
      <c r="G87" s="137">
        <v>1.0061470291396979</v>
      </c>
      <c r="H87" s="133"/>
      <c r="I87" s="133"/>
      <c r="J87" s="133"/>
      <c r="K87" s="165"/>
      <c r="L87"/>
      <c r="P87" s="167"/>
      <c r="Q87" s="168"/>
      <c r="R87" s="168"/>
      <c r="S87" s="127"/>
      <c r="T87" s="127"/>
      <c r="U87" s="127"/>
    </row>
    <row r="88" spans="1:21" x14ac:dyDescent="0.2">
      <c r="B88" s="134">
        <v>2.2696293341735543</v>
      </c>
      <c r="C88" s="135">
        <v>1383.6132465231701</v>
      </c>
      <c r="D88" s="135">
        <v>76.244563082372196</v>
      </c>
      <c r="E88" s="136">
        <v>6.2680000000000013E-2</v>
      </c>
      <c r="F88" s="137">
        <v>1.1394970672511093</v>
      </c>
      <c r="G88" s="137">
        <v>0.84814903706606803</v>
      </c>
      <c r="H88" s="133"/>
      <c r="I88" s="133"/>
      <c r="J88" s="133"/>
      <c r="K88" s="165"/>
      <c r="L88"/>
      <c r="P88" s="167"/>
      <c r="Q88" s="168"/>
      <c r="R88" s="168"/>
      <c r="S88" s="127"/>
      <c r="T88" s="127"/>
      <c r="U88" s="127"/>
    </row>
    <row r="89" spans="1:21" x14ac:dyDescent="0.2">
      <c r="B89" s="134">
        <v>2.1114139892961505</v>
      </c>
      <c r="C89" s="135">
        <v>1376.031093074396</v>
      </c>
      <c r="D89" s="135">
        <v>71.277048329549473</v>
      </c>
      <c r="E89" s="136">
        <v>7.2680000000000008E-2</v>
      </c>
      <c r="F89" s="137">
        <v>0.99657640720077401</v>
      </c>
      <c r="G89" s="137">
        <v>0.73303808233642964</v>
      </c>
      <c r="H89" s="133"/>
      <c r="I89" s="133"/>
      <c r="J89" s="133"/>
      <c r="K89" s="165"/>
      <c r="L89"/>
      <c r="P89" s="167"/>
      <c r="Q89" s="168"/>
      <c r="R89" s="168"/>
      <c r="S89" s="127"/>
      <c r="T89" s="127"/>
      <c r="U89" s="127"/>
    </row>
    <row r="90" spans="1:21" x14ac:dyDescent="0.2">
      <c r="B90" s="134">
        <v>1.9666717661926301</v>
      </c>
      <c r="C90" s="135">
        <v>1368.5836708433608</v>
      </c>
      <c r="D90" s="135">
        <v>66.732551528810987</v>
      </c>
      <c r="E90" s="136">
        <v>8.2680000000000003E-2</v>
      </c>
      <c r="F90" s="137">
        <v>0.88551169335948876</v>
      </c>
      <c r="G90" s="137">
        <v>0.64543897697586394</v>
      </c>
      <c r="H90" s="133"/>
      <c r="I90" s="133"/>
      <c r="J90" s="133"/>
      <c r="K90" s="165"/>
      <c r="L90"/>
      <c r="P90" s="167"/>
      <c r="Q90" s="168"/>
      <c r="R90" s="168"/>
      <c r="S90" s="127"/>
      <c r="T90" s="127"/>
      <c r="U90" s="127"/>
    </row>
    <row r="91" spans="1:21" ht="18" x14ac:dyDescent="0.2">
      <c r="A91" s="125" t="s">
        <v>49</v>
      </c>
      <c r="B91" s="134"/>
      <c r="C91" s="135"/>
      <c r="D91" s="135"/>
      <c r="E91" s="136"/>
      <c r="F91" s="137"/>
      <c r="G91" s="137"/>
      <c r="H91" s="133"/>
      <c r="I91" s="133"/>
      <c r="J91" s="133"/>
      <c r="K91" s="165"/>
      <c r="L91" s="125" t="s">
        <v>49</v>
      </c>
      <c r="P91" s="167"/>
      <c r="Q91" s="168"/>
      <c r="R91" s="168"/>
      <c r="S91" s="127"/>
      <c r="T91" s="127"/>
      <c r="U91" s="127"/>
    </row>
    <row r="92" spans="1:21" x14ac:dyDescent="0.2">
      <c r="B92" s="134">
        <v>10.032518237988439</v>
      </c>
      <c r="C92" s="135">
        <v>1547.6459918336659</v>
      </c>
      <c r="D92" s="135">
        <v>319.97733871235289</v>
      </c>
      <c r="E92" s="136">
        <v>2.6800000000000001E-3</v>
      </c>
      <c r="F92" s="137">
        <v>18.056572613133461</v>
      </c>
      <c r="G92" s="137">
        <v>14.747293698672415</v>
      </c>
      <c r="H92" s="133">
        <v>1449</v>
      </c>
      <c r="I92" s="133">
        <v>1745</v>
      </c>
      <c r="J92" s="133">
        <v>542</v>
      </c>
      <c r="K92" s="165"/>
      <c r="L92"/>
      <c r="M92" s="124">
        <v>3.5</v>
      </c>
      <c r="N92" s="124">
        <v>1467</v>
      </c>
      <c r="O92" s="124">
        <v>115</v>
      </c>
      <c r="P92" s="167">
        <v>1.0700510113821199E-2</v>
      </c>
      <c r="Q92" s="168">
        <v>1.46</v>
      </c>
      <c r="R92" s="168">
        <v>1.97</v>
      </c>
      <c r="S92" s="127">
        <v>1438.4203060682928</v>
      </c>
      <c r="T92" s="127">
        <v>257.33385552815696</v>
      </c>
      <c r="U92" s="127">
        <v>230.28924919303535</v>
      </c>
    </row>
    <row r="93" spans="1:21" x14ac:dyDescent="0.2">
      <c r="B93" s="134">
        <v>7.9973133670666261</v>
      </c>
      <c r="C93" s="135">
        <v>1526.0939431244478</v>
      </c>
      <c r="D93" s="135">
        <v>256.07765673678574</v>
      </c>
      <c r="E93" s="136">
        <v>4.6800000000000001E-3</v>
      </c>
      <c r="F93" s="137">
        <v>14.977701291714562</v>
      </c>
      <c r="G93" s="137">
        <v>9.5554996130618264</v>
      </c>
      <c r="H93" s="133"/>
      <c r="I93" s="133"/>
      <c r="J93" s="133"/>
      <c r="K93" s="165"/>
      <c r="L93"/>
      <c r="M93" s="124">
        <v>3.33</v>
      </c>
      <c r="N93" s="124">
        <v>1466</v>
      </c>
      <c r="O93" s="124">
        <v>110</v>
      </c>
      <c r="P93" s="167">
        <v>1.5801456174024384E-2</v>
      </c>
      <c r="Q93" s="168">
        <v>1.1000000000000001</v>
      </c>
      <c r="R93" s="168">
        <v>1.6</v>
      </c>
      <c r="S93" s="127"/>
      <c r="T93" s="127">
        <v>249.59930578886832</v>
      </c>
      <c r="U93" s="127">
        <v>268.57047548560575</v>
      </c>
    </row>
    <row r="94" spans="1:21" x14ac:dyDescent="0.2">
      <c r="B94" s="134">
        <v>7.1395305902313178</v>
      </c>
      <c r="C94" s="135">
        <v>1516.3161153560945</v>
      </c>
      <c r="D94" s="135">
        <v>229.14570142013559</v>
      </c>
      <c r="E94" s="136">
        <v>6.6800000000000002E-3</v>
      </c>
      <c r="F94" s="137">
        <v>12.795849085977324</v>
      </c>
      <c r="G94" s="137">
        <v>7.0674125494573472</v>
      </c>
      <c r="H94" s="133"/>
      <c r="I94" s="133"/>
      <c r="J94" s="133"/>
      <c r="K94" s="165"/>
      <c r="L94"/>
      <c r="M94" s="124">
        <v>3.18</v>
      </c>
      <c r="N94" s="124">
        <v>1464</v>
      </c>
      <c r="O94" s="124">
        <v>105</v>
      </c>
      <c r="P94" s="167">
        <v>2.6297353200882757E-2</v>
      </c>
      <c r="Q94" s="168">
        <v>0.9</v>
      </c>
      <c r="R94" s="168">
        <v>1.3</v>
      </c>
      <c r="S94" s="127"/>
      <c r="T94" s="127">
        <v>298.01944555628921</v>
      </c>
      <c r="U94" s="127">
        <v>354.52372601986434</v>
      </c>
    </row>
    <row r="95" spans="1:21" x14ac:dyDescent="0.2">
      <c r="B95" s="134">
        <v>6.581412408395126</v>
      </c>
      <c r="C95" s="135">
        <v>1509.5349335377327</v>
      </c>
      <c r="D95" s="135">
        <v>211.62236761052199</v>
      </c>
      <c r="E95" s="136">
        <v>8.6800000000000002E-3</v>
      </c>
      <c r="F95" s="137">
        <v>11.168845705226985</v>
      </c>
      <c r="G95" s="137">
        <v>5.6073543284683005</v>
      </c>
      <c r="H95" s="133"/>
      <c r="I95" s="133"/>
      <c r="J95" s="133"/>
      <c r="K95" s="165"/>
      <c r="L95"/>
      <c r="M95" s="124">
        <v>3.03</v>
      </c>
      <c r="N95" s="124">
        <v>1461</v>
      </c>
      <c r="O95" s="124">
        <v>100</v>
      </c>
      <c r="P95" s="167">
        <v>4.2751455799128799E-2</v>
      </c>
      <c r="Q95" s="168">
        <v>0.79</v>
      </c>
      <c r="R95" s="168">
        <v>1.1000000000000001</v>
      </c>
      <c r="S95" s="127"/>
      <c r="T95" s="127">
        <v>390.67234530742564</v>
      </c>
      <c r="U95" s="127">
        <v>480.7957477766264</v>
      </c>
    </row>
    <row r="96" spans="1:21" x14ac:dyDescent="0.2">
      <c r="B96" s="134">
        <v>6.1644902326381619</v>
      </c>
      <c r="C96" s="135">
        <v>1504.1657117801631</v>
      </c>
      <c r="D96" s="135">
        <v>198.53218940779158</v>
      </c>
      <c r="E96" s="136">
        <v>1.068E-2</v>
      </c>
      <c r="F96" s="137">
        <v>9.9089181171577039</v>
      </c>
      <c r="G96" s="137">
        <v>4.6472731970673564</v>
      </c>
      <c r="H96" s="133"/>
      <c r="I96" s="133"/>
      <c r="J96" s="133"/>
      <c r="K96" s="165"/>
      <c r="L96"/>
      <c r="M96" s="124">
        <v>2.87</v>
      </c>
      <c r="N96" s="124">
        <v>1456</v>
      </c>
      <c r="O96" s="124">
        <v>95</v>
      </c>
      <c r="P96" s="167">
        <v>6.1765375811887263E-2</v>
      </c>
      <c r="Q96" s="168">
        <v>0.73</v>
      </c>
      <c r="R96" s="168">
        <v>0.97</v>
      </c>
      <c r="S96" s="127"/>
      <c r="T96" s="127">
        <v>498.83103272278964</v>
      </c>
      <c r="U96" s="127">
        <v>608.22502122993114</v>
      </c>
    </row>
    <row r="97" spans="2:21" x14ac:dyDescent="0.2">
      <c r="B97" s="134">
        <v>5.8317611281387531</v>
      </c>
      <c r="C97" s="135">
        <v>1499.6384207351691</v>
      </c>
      <c r="D97" s="135">
        <v>188.08543573434073</v>
      </c>
      <c r="E97" s="136">
        <v>1.268E-2</v>
      </c>
      <c r="F97" s="137">
        <v>8.9044328788228579</v>
      </c>
      <c r="G97" s="137">
        <v>3.967897002777578</v>
      </c>
      <c r="H97" s="133"/>
      <c r="I97" s="133"/>
      <c r="J97" s="133"/>
      <c r="K97" s="165"/>
      <c r="L97"/>
      <c r="M97" s="124">
        <v>2.7</v>
      </c>
      <c r="N97" s="124">
        <v>1450</v>
      </c>
      <c r="O97" s="124">
        <v>90</v>
      </c>
      <c r="P97" s="167">
        <v>8.159884333333306E-2</v>
      </c>
      <c r="Q97" s="168">
        <v>0.67</v>
      </c>
      <c r="R97" s="168">
        <v>0.88</v>
      </c>
      <c r="S97" s="127"/>
      <c r="T97" s="127">
        <v>589.78526458099816</v>
      </c>
      <c r="U97" s="127">
        <v>726.15175151199765</v>
      </c>
    </row>
    <row r="98" spans="2:21" x14ac:dyDescent="0.2">
      <c r="B98" s="134">
        <v>5.5558547573296115</v>
      </c>
      <c r="C98" s="135">
        <v>1495.6793570270777</v>
      </c>
      <c r="D98" s="135">
        <v>179.42275533216991</v>
      </c>
      <c r="E98" s="136">
        <v>1.468E-2</v>
      </c>
      <c r="F98" s="137">
        <v>8.084856153655867</v>
      </c>
      <c r="G98" s="137">
        <v>3.461819998825562</v>
      </c>
      <c r="H98" s="133"/>
      <c r="I98" s="133"/>
      <c r="J98" s="133"/>
      <c r="K98" s="165"/>
      <c r="L98"/>
      <c r="M98" s="124">
        <v>2.5499999999999998</v>
      </c>
      <c r="N98" s="124">
        <v>1442</v>
      </c>
      <c r="O98" s="124">
        <v>85</v>
      </c>
      <c r="P98" s="167">
        <v>9.7121942738095157E-2</v>
      </c>
      <c r="Q98" s="168">
        <v>0.66</v>
      </c>
      <c r="R98" s="168">
        <v>0.86</v>
      </c>
      <c r="S98" s="127"/>
      <c r="T98" s="127">
        <v>682.71778831692802</v>
      </c>
      <c r="U98" s="127">
        <v>843.0134588400706</v>
      </c>
    </row>
    <row r="99" spans="2:21" x14ac:dyDescent="0.2">
      <c r="B99" s="134">
        <v>5.3211802427008656</v>
      </c>
      <c r="C99" s="135">
        <v>1492.1326118807901</v>
      </c>
      <c r="D99" s="135">
        <v>172.05463870332389</v>
      </c>
      <c r="E99" s="136">
        <v>1.668E-2</v>
      </c>
      <c r="F99" s="137">
        <v>7.4034335512819771</v>
      </c>
      <c r="G99" s="137">
        <v>3.070233572397604</v>
      </c>
      <c r="H99" s="133"/>
      <c r="I99" s="133"/>
      <c r="J99" s="133"/>
      <c r="K99" s="165"/>
      <c r="L99"/>
      <c r="M99" s="124">
        <v>2.4</v>
      </c>
      <c r="N99" s="124">
        <v>1431</v>
      </c>
      <c r="O99" s="124">
        <v>80</v>
      </c>
      <c r="P99" s="167">
        <v>0.10784273587371535</v>
      </c>
      <c r="Q99" s="168">
        <v>0.67</v>
      </c>
      <c r="R99" s="168">
        <v>0.86</v>
      </c>
      <c r="S99" s="127"/>
      <c r="T99" s="127">
        <v>764.38850604141555</v>
      </c>
      <c r="U99" s="127">
        <v>935.12008098543788</v>
      </c>
    </row>
    <row r="100" spans="2:21" x14ac:dyDescent="0.2">
      <c r="B100" s="134">
        <v>4.939086890622443</v>
      </c>
      <c r="C100" s="135">
        <v>1485.9116783600057</v>
      </c>
      <c r="D100" s="135">
        <v>160.05798714670149</v>
      </c>
      <c r="E100" s="136">
        <v>2.068E-2</v>
      </c>
      <c r="F100" s="137">
        <v>6.335477068400694</v>
      </c>
      <c r="G100" s="137">
        <v>2.5037959670018286</v>
      </c>
      <c r="H100" s="133"/>
      <c r="I100" s="133"/>
      <c r="J100" s="133"/>
      <c r="K100" s="165"/>
      <c r="L100"/>
      <c r="M100" s="124">
        <v>2.23</v>
      </c>
      <c r="N100" s="124">
        <v>1419</v>
      </c>
      <c r="O100" s="124">
        <v>75</v>
      </c>
      <c r="P100" s="167">
        <v>0.11949775451388867</v>
      </c>
      <c r="Q100" s="168">
        <v>0.66</v>
      </c>
      <c r="R100" s="168">
        <v>0.84</v>
      </c>
      <c r="S100" s="127"/>
      <c r="T100" s="127">
        <v>829.3643835331236</v>
      </c>
      <c r="U100" s="127">
        <v>1011.1773567787482</v>
      </c>
    </row>
    <row r="101" spans="2:21" x14ac:dyDescent="0.2">
      <c r="B101" s="134">
        <v>4.6372372124613239</v>
      </c>
      <c r="C101" s="135">
        <v>1480.4931815783948</v>
      </c>
      <c r="D101" s="135">
        <v>150.58076020286728</v>
      </c>
      <c r="E101" s="136">
        <v>2.4680000000000001E-2</v>
      </c>
      <c r="F101" s="137">
        <v>5.5367871509186308</v>
      </c>
      <c r="G101" s="137">
        <v>2.113811796695658</v>
      </c>
      <c r="H101" s="133"/>
      <c r="I101" s="133"/>
      <c r="J101" s="133"/>
      <c r="K101" s="165"/>
      <c r="L101"/>
      <c r="M101" s="124">
        <v>2.0699999999999998</v>
      </c>
      <c r="N101" s="124">
        <v>1405</v>
      </c>
      <c r="O101" s="124">
        <v>70</v>
      </c>
      <c r="P101" s="167">
        <v>0.12607060490867522</v>
      </c>
      <c r="Q101" s="168">
        <v>0.66</v>
      </c>
      <c r="R101" s="168">
        <v>0.85</v>
      </c>
      <c r="S101" s="127"/>
      <c r="T101" s="127">
        <v>872.44153045047563</v>
      </c>
      <c r="U101" s="127">
        <v>1079.0285415820156</v>
      </c>
    </row>
    <row r="102" spans="2:21" x14ac:dyDescent="0.2">
      <c r="B102" s="134">
        <v>4.3896569514187034</v>
      </c>
      <c r="C102" s="135">
        <v>1475.6173789679683</v>
      </c>
      <c r="D102" s="135">
        <v>142.80743960498285</v>
      </c>
      <c r="E102" s="136">
        <v>2.8680000000000001E-2</v>
      </c>
      <c r="F102" s="137">
        <v>4.9169283669241368</v>
      </c>
      <c r="G102" s="137">
        <v>1.828941108321722</v>
      </c>
      <c r="H102" s="133"/>
      <c r="I102" s="133"/>
      <c r="J102" s="133"/>
      <c r="K102" s="165"/>
      <c r="L102"/>
      <c r="M102" s="124">
        <v>1.9</v>
      </c>
      <c r="N102" s="124">
        <v>1388</v>
      </c>
      <c r="O102" s="124">
        <v>65</v>
      </c>
      <c r="P102" s="167">
        <v>0.12993422582630063</v>
      </c>
      <c r="Q102" s="168">
        <v>0.67500000000000004</v>
      </c>
      <c r="R102" s="168">
        <v>0.86</v>
      </c>
      <c r="S102" s="127"/>
      <c r="T102" s="127">
        <v>918.16663215723656</v>
      </c>
      <c r="U102" s="127">
        <v>1124.916907764079</v>
      </c>
    </row>
    <row r="103" spans="2:21" x14ac:dyDescent="0.2">
      <c r="B103" s="134">
        <v>4.1807350917093515</v>
      </c>
      <c r="C103" s="135">
        <v>1471.1281603708751</v>
      </c>
      <c r="D103" s="135">
        <v>136.24788357015234</v>
      </c>
      <c r="E103" s="136">
        <v>3.2680000000000001E-2</v>
      </c>
      <c r="F103" s="137">
        <v>4.4218858923803035</v>
      </c>
      <c r="G103" s="137">
        <v>1.6117336555779789</v>
      </c>
      <c r="H103" s="133"/>
      <c r="I103" s="133"/>
      <c r="J103" s="133"/>
      <c r="K103" s="165"/>
      <c r="L103"/>
      <c r="M103" s="124">
        <v>1.75</v>
      </c>
      <c r="N103" s="124">
        <v>1342</v>
      </c>
      <c r="O103" s="124">
        <v>60</v>
      </c>
      <c r="P103" s="167">
        <v>9.1947405166666371E-2</v>
      </c>
      <c r="Q103" s="168">
        <v>0.96</v>
      </c>
      <c r="R103" s="168">
        <v>1.2</v>
      </c>
      <c r="S103" s="127"/>
      <c r="T103" s="127">
        <v>943.71622397279725</v>
      </c>
      <c r="U103" s="127">
        <v>1114.2654931379964</v>
      </c>
    </row>
    <row r="104" spans="2:21" x14ac:dyDescent="0.2">
      <c r="B104" s="134">
        <v>4.0004157886702378</v>
      </c>
      <c r="C104" s="135">
        <v>1466.9249673404838</v>
      </c>
      <c r="D104" s="135">
        <v>130.58636699121627</v>
      </c>
      <c r="E104" s="136">
        <v>3.6680000000000004E-2</v>
      </c>
      <c r="F104" s="137">
        <v>4.0174082263992625</v>
      </c>
      <c r="G104" s="137">
        <v>1.4406412097551977</v>
      </c>
      <c r="H104" s="133"/>
      <c r="I104" s="133"/>
      <c r="J104" s="133"/>
      <c r="K104" s="165"/>
      <c r="L104"/>
      <c r="P104" s="167"/>
      <c r="Q104" s="168"/>
      <c r="R104" s="168"/>
      <c r="S104" s="127"/>
      <c r="T104" s="127"/>
      <c r="U104" s="127"/>
    </row>
    <row r="105" spans="2:21" x14ac:dyDescent="0.2">
      <c r="B105" s="134">
        <v>3.841894478801811</v>
      </c>
      <c r="C105" s="135">
        <v>1462.9397542417994</v>
      </c>
      <c r="D105" s="135">
        <v>125.60924580225466</v>
      </c>
      <c r="E105" s="136">
        <v>4.0680000000000008E-2</v>
      </c>
      <c r="F105" s="137">
        <v>3.6807257773757343</v>
      </c>
      <c r="G105" s="137">
        <v>1.3023872163138599</v>
      </c>
      <c r="H105" s="133"/>
      <c r="I105" s="133"/>
      <c r="J105" s="133"/>
      <c r="K105" s="165"/>
      <c r="L105"/>
      <c r="P105" s="167"/>
      <c r="Q105" s="168"/>
      <c r="R105" s="168"/>
      <c r="S105" s="127"/>
      <c r="T105" s="127"/>
      <c r="U105" s="127"/>
    </row>
    <row r="106" spans="2:21" x14ac:dyDescent="0.2">
      <c r="B106" s="134">
        <v>3.7003896042606925</v>
      </c>
      <c r="C106" s="135">
        <v>1459.1247054963883</v>
      </c>
      <c r="D106" s="135">
        <v>121.16639259845189</v>
      </c>
      <c r="E106" s="136">
        <v>4.4680000000000011E-2</v>
      </c>
      <c r="F106" s="137">
        <v>3.3961116383303733</v>
      </c>
      <c r="G106" s="137">
        <v>1.1883453006136921</v>
      </c>
      <c r="H106" s="133"/>
      <c r="I106" s="133"/>
      <c r="J106" s="133"/>
      <c r="K106" s="165"/>
      <c r="L106"/>
      <c r="P106" s="167"/>
      <c r="Q106" s="168"/>
      <c r="R106" s="168"/>
      <c r="S106" s="127"/>
      <c r="T106" s="127"/>
      <c r="U106" s="127"/>
    </row>
    <row r="107" spans="2:21" x14ac:dyDescent="0.2">
      <c r="B107" s="134">
        <v>3.5724378097046441</v>
      </c>
      <c r="C107" s="135">
        <v>1455.4451875508278</v>
      </c>
      <c r="D107" s="135">
        <v>117.14906780862304</v>
      </c>
      <c r="E107" s="136">
        <v>4.8680000000000015E-2</v>
      </c>
      <c r="F107" s="137">
        <v>3.1523541268891564</v>
      </c>
      <c r="G107" s="137">
        <v>1.0926672525333203</v>
      </c>
      <c r="H107" s="133"/>
      <c r="I107" s="133"/>
      <c r="J107" s="133"/>
      <c r="K107" s="165"/>
      <c r="L107"/>
      <c r="P107" s="167"/>
      <c r="Q107" s="168"/>
      <c r="R107" s="168"/>
      <c r="S107" s="127"/>
      <c r="T107" s="127"/>
      <c r="U107" s="127"/>
    </row>
    <row r="108" spans="2:21" x14ac:dyDescent="0.2">
      <c r="B108" s="134">
        <v>3.4554667638641563</v>
      </c>
      <c r="C108" s="135">
        <v>1451.8754770924231</v>
      </c>
      <c r="D108" s="135">
        <v>113.47650749965953</v>
      </c>
      <c r="E108" s="136">
        <v>5.2680000000000018E-2</v>
      </c>
      <c r="F108" s="137">
        <v>2.9412448903936164</v>
      </c>
      <c r="G108" s="137">
        <v>1.0112479621208375</v>
      </c>
      <c r="H108" s="133"/>
      <c r="I108" s="133"/>
      <c r="J108" s="133"/>
      <c r="K108" s="165"/>
      <c r="L108"/>
      <c r="P108" s="167"/>
      <c r="Q108" s="168"/>
      <c r="R108" s="168"/>
      <c r="S108" s="127"/>
      <c r="T108" s="127"/>
      <c r="U108" s="127"/>
    </row>
    <row r="109" spans="2:21" x14ac:dyDescent="0.2">
      <c r="B109" s="134">
        <v>3.199333900108154</v>
      </c>
      <c r="C109" s="135">
        <v>1443.314148454863</v>
      </c>
      <c r="D109" s="135">
        <v>105.43465934405508</v>
      </c>
      <c r="E109" s="136">
        <v>6.2680000000000013E-2</v>
      </c>
      <c r="F109" s="137">
        <v>2.5194361278467787</v>
      </c>
      <c r="G109" s="137">
        <v>0.85244895673068333</v>
      </c>
      <c r="H109" s="133"/>
      <c r="I109" s="133"/>
      <c r="J109" s="133"/>
      <c r="K109" s="165"/>
      <c r="L109"/>
      <c r="P109" s="167"/>
      <c r="Q109" s="168"/>
      <c r="R109" s="168"/>
      <c r="S109" s="127"/>
      <c r="T109" s="127"/>
      <c r="U109" s="127"/>
    </row>
    <row r="110" spans="2:21" x14ac:dyDescent="0.2">
      <c r="B110" s="134">
        <v>2.9802755885836283</v>
      </c>
      <c r="C110" s="135">
        <v>1435.1235653396177</v>
      </c>
      <c r="D110" s="135">
        <v>98.556847365263053</v>
      </c>
      <c r="E110" s="136">
        <v>7.2680000000000008E-2</v>
      </c>
      <c r="F110" s="137">
        <v>2.2034375310139067</v>
      </c>
      <c r="G110" s="137">
        <v>0.7367544160553875</v>
      </c>
      <c r="H110" s="133"/>
      <c r="I110" s="133"/>
      <c r="J110" s="133"/>
      <c r="K110" s="165"/>
      <c r="L110"/>
      <c r="P110" s="167"/>
      <c r="Q110" s="168"/>
      <c r="R110" s="168"/>
      <c r="S110" s="127"/>
      <c r="T110" s="127"/>
      <c r="U110" s="127"/>
    </row>
    <row r="111" spans="2:21" x14ac:dyDescent="0.2">
      <c r="B111" s="134">
        <v>2.7866062016628246</v>
      </c>
      <c r="C111" s="135">
        <v>1427.1868714704099</v>
      </c>
      <c r="D111" s="135">
        <v>92.47617587638382</v>
      </c>
      <c r="E111" s="136">
        <v>8.2680000000000003E-2</v>
      </c>
      <c r="F111" s="137">
        <v>1.9578726580338217</v>
      </c>
      <c r="G111" s="137">
        <v>0.64871120346922662</v>
      </c>
      <c r="H111" s="133"/>
      <c r="I111" s="133"/>
      <c r="J111" s="133"/>
      <c r="K111" s="165"/>
      <c r="L111"/>
      <c r="P111" s="167"/>
      <c r="Q111" s="168"/>
      <c r="R111" s="168"/>
      <c r="S111" s="127"/>
      <c r="T111" s="127"/>
      <c r="U111" s="127"/>
    </row>
    <row r="112" spans="2:21" x14ac:dyDescent="0.2">
      <c r="B112" s="134">
        <v>2.6111903099081024</v>
      </c>
      <c r="C112" s="135">
        <v>1419.4327125528625</v>
      </c>
      <c r="D112" s="135">
        <v>86.968612555984379</v>
      </c>
      <c r="E112" s="136">
        <v>9.2679999999999998E-2</v>
      </c>
      <c r="F112" s="137">
        <v>1.761554046913979</v>
      </c>
      <c r="G112" s="137">
        <v>0.57946437684081609</v>
      </c>
      <c r="H112" s="133"/>
      <c r="I112" s="133"/>
      <c r="J112" s="133"/>
      <c r="K112" s="165"/>
      <c r="L112"/>
      <c r="P112" s="167"/>
      <c r="Q112" s="168"/>
      <c r="R112" s="168"/>
      <c r="S112" s="127"/>
      <c r="T112" s="127"/>
      <c r="U112" s="127"/>
    </row>
    <row r="113" spans="1:21" x14ac:dyDescent="0.2">
      <c r="B113" s="134">
        <v>2.4494194621891028</v>
      </c>
      <c r="C113" s="135">
        <v>1411.8150040756725</v>
      </c>
      <c r="D113" s="135">
        <v>81.889465060882344</v>
      </c>
      <c r="E113" s="136">
        <v>0.10267999999999999</v>
      </c>
      <c r="F113" s="137">
        <v>1.6010177710249029</v>
      </c>
      <c r="G113" s="137">
        <v>0.52357521959442521</v>
      </c>
      <c r="H113" s="133"/>
      <c r="I113" s="133"/>
      <c r="J113" s="133"/>
      <c r="K113" s="165"/>
      <c r="L113"/>
      <c r="P113" s="167"/>
      <c r="Q113" s="168"/>
      <c r="R113" s="168"/>
      <c r="S113" s="127"/>
      <c r="T113" s="127"/>
      <c r="U113" s="127"/>
    </row>
    <row r="114" spans="1:21" x14ac:dyDescent="0.2">
      <c r="B114" s="134">
        <v>2.2981809620879168</v>
      </c>
      <c r="C114" s="135">
        <v>1404.3026190746607</v>
      </c>
      <c r="D114" s="135">
        <v>77.141003519243867</v>
      </c>
      <c r="E114" s="136">
        <v>0.11267999999999999</v>
      </c>
      <c r="F114" s="137">
        <v>1.4672980245887715</v>
      </c>
      <c r="G114" s="137">
        <v>0.47751869167998373</v>
      </c>
      <c r="H114" s="133"/>
      <c r="I114" s="133"/>
      <c r="J114" s="133"/>
      <c r="K114" s="165"/>
      <c r="L114"/>
      <c r="P114" s="167"/>
      <c r="Q114" s="168"/>
      <c r="R114" s="168"/>
      <c r="S114" s="127"/>
      <c r="T114" s="127"/>
      <c r="U114" s="127"/>
    </row>
    <row r="115" spans="1:21" x14ac:dyDescent="0.2">
      <c r="B115" s="134">
        <v>2.1552938304742639</v>
      </c>
      <c r="C115" s="135">
        <v>1396.8737477585241</v>
      </c>
      <c r="D115" s="135">
        <v>72.654751349270455</v>
      </c>
      <c r="E115" s="136">
        <v>0.12267999999999998</v>
      </c>
      <c r="F115" s="137">
        <v>1.3541934667987168</v>
      </c>
      <c r="G115" s="137">
        <v>0.43890979558315169</v>
      </c>
      <c r="H115" s="133"/>
      <c r="I115" s="133"/>
      <c r="J115" s="133"/>
      <c r="K115" s="165"/>
      <c r="L115"/>
      <c r="P115" s="167"/>
      <c r="Q115" s="168"/>
      <c r="R115" s="168"/>
      <c r="S115" s="127"/>
      <c r="T115" s="127"/>
      <c r="U115" s="127"/>
    </row>
    <row r="116" spans="1:21" x14ac:dyDescent="0.2">
      <c r="B116" s="134">
        <v>2.0191822895662721</v>
      </c>
      <c r="C116" s="135">
        <v>1389.5126323494442</v>
      </c>
      <c r="D116" s="135">
        <v>68.381233581358629</v>
      </c>
      <c r="E116" s="136">
        <v>0.13267999999999999</v>
      </c>
      <c r="F116" s="137">
        <v>1.2572780004914514</v>
      </c>
      <c r="G116" s="137">
        <v>0.40607717222630935</v>
      </c>
      <c r="H116" s="133"/>
      <c r="I116" s="133"/>
      <c r="J116" s="133"/>
      <c r="K116" s="165"/>
      <c r="L116"/>
      <c r="P116" s="167"/>
      <c r="Q116" s="168"/>
      <c r="R116" s="168"/>
      <c r="S116" s="127"/>
      <c r="T116" s="127"/>
      <c r="U116" s="127"/>
    </row>
    <row r="117" spans="1:21" x14ac:dyDescent="0.2">
      <c r="B117" s="134">
        <v>1.8886777006325333</v>
      </c>
      <c r="C117" s="135">
        <v>1382.2075864601068</v>
      </c>
      <c r="D117" s="135">
        <v>64.283758261618004</v>
      </c>
      <c r="E117" s="136">
        <v>0.14268</v>
      </c>
      <c r="F117" s="137">
        <v>1.173307954607518</v>
      </c>
      <c r="G117" s="137">
        <v>0.377814759701533</v>
      </c>
      <c r="H117" s="133"/>
      <c r="I117" s="133"/>
      <c r="J117" s="133"/>
      <c r="K117" s="165"/>
      <c r="L117"/>
      <c r="P117" s="167"/>
      <c r="Q117" s="168"/>
      <c r="R117" s="168"/>
      <c r="S117" s="127"/>
      <c r="T117" s="127"/>
      <c r="U117" s="127"/>
    </row>
    <row r="118" spans="1:21" ht="18" x14ac:dyDescent="0.2">
      <c r="A118" s="125" t="s">
        <v>1074</v>
      </c>
      <c r="B118" s="134"/>
      <c r="C118" s="135"/>
      <c r="D118" s="135"/>
      <c r="E118" s="136"/>
      <c r="F118" s="137"/>
      <c r="G118" s="137"/>
      <c r="H118" s="133"/>
      <c r="I118" s="133"/>
      <c r="J118" s="133"/>
      <c r="K118" s="165"/>
      <c r="L118" s="125" t="s">
        <v>1074</v>
      </c>
      <c r="P118" s="167"/>
      <c r="Q118" s="168"/>
      <c r="R118" s="168"/>
      <c r="S118" s="127"/>
      <c r="T118" s="127"/>
      <c r="U118" s="127"/>
    </row>
    <row r="119" spans="1:21" x14ac:dyDescent="0.2">
      <c r="B119" s="134">
        <v>9.5914713461875287</v>
      </c>
      <c r="C119" s="135">
        <v>1446.554138294493</v>
      </c>
      <c r="D119" s="135">
        <v>306.12971259615477</v>
      </c>
      <c r="E119" s="136">
        <v>6.6800000000000002E-3</v>
      </c>
      <c r="F119" s="137">
        <v>14.571083468230631</v>
      </c>
      <c r="G119" s="137">
        <v>27.78389303461903</v>
      </c>
      <c r="H119" s="133">
        <v>1355</v>
      </c>
      <c r="I119" s="133">
        <v>1986</v>
      </c>
      <c r="J119" s="133">
        <v>2132</v>
      </c>
      <c r="K119" s="165"/>
      <c r="L119"/>
      <c r="M119" s="124">
        <v>2.2000000000000002</v>
      </c>
      <c r="N119" s="124">
        <v>1328</v>
      </c>
      <c r="O119" s="124">
        <v>75</v>
      </c>
      <c r="P119" s="167">
        <v>1.7558525613275696E-2</v>
      </c>
      <c r="Q119" s="168">
        <v>1.85</v>
      </c>
      <c r="R119" s="168">
        <v>1.6</v>
      </c>
      <c r="S119" s="127">
        <v>1316.5351153679653</v>
      </c>
      <c r="T119" s="127">
        <v>452.05889477868118</v>
      </c>
      <c r="U119" s="127">
        <v>296.65547340259877</v>
      </c>
    </row>
    <row r="120" spans="1:21" x14ac:dyDescent="0.2">
      <c r="B120" s="134">
        <v>7.7310319270821788</v>
      </c>
      <c r="C120" s="135">
        <v>1426.7497441034398</v>
      </c>
      <c r="D120" s="135">
        <v>247.7171719649036</v>
      </c>
      <c r="E120" s="136">
        <v>8.6800000000000002E-3</v>
      </c>
      <c r="F120" s="137">
        <v>12.718357486178622</v>
      </c>
      <c r="G120" s="137">
        <v>22.044012823523872</v>
      </c>
      <c r="H120" s="133"/>
      <c r="I120" s="133"/>
      <c r="J120" s="133"/>
      <c r="K120" s="165"/>
      <c r="L120"/>
      <c r="M120" s="124">
        <v>2.06</v>
      </c>
      <c r="N120" s="124">
        <v>1327</v>
      </c>
      <c r="O120" s="124">
        <v>70</v>
      </c>
      <c r="P120" s="167">
        <v>3.1919508982035903E-2</v>
      </c>
      <c r="Q120" s="168">
        <v>1.6</v>
      </c>
      <c r="R120" s="168">
        <v>1.5</v>
      </c>
      <c r="S120" s="127"/>
      <c r="T120" s="127">
        <v>619.13715870658632</v>
      </c>
      <c r="U120" s="127">
        <v>493.31384209580801</v>
      </c>
    </row>
    <row r="121" spans="1:21" x14ac:dyDescent="0.2">
      <c r="B121" s="134">
        <v>6.7707119754521781</v>
      </c>
      <c r="C121" s="135">
        <v>1415.9465445871397</v>
      </c>
      <c r="D121" s="135">
        <v>217.56583910367908</v>
      </c>
      <c r="E121" s="136">
        <v>1.068E-2</v>
      </c>
      <c r="F121" s="137">
        <v>11.283633621718339</v>
      </c>
      <c r="G121" s="137">
        <v>18.269676562164967</v>
      </c>
      <c r="H121" s="133"/>
      <c r="I121" s="133"/>
      <c r="J121" s="133"/>
      <c r="K121" s="165"/>
      <c r="L121"/>
      <c r="M121" s="124">
        <v>1.9</v>
      </c>
      <c r="N121" s="124">
        <v>1325</v>
      </c>
      <c r="O121" s="124">
        <v>65</v>
      </c>
      <c r="P121" s="167">
        <v>4.8108919831223396E-2</v>
      </c>
      <c r="Q121" s="168">
        <v>1.4</v>
      </c>
      <c r="R121" s="168">
        <v>1.2</v>
      </c>
      <c r="S121" s="127"/>
      <c r="T121" s="127">
        <v>766.8102034936677</v>
      </c>
      <c r="U121" s="127">
        <v>588.72973093670612</v>
      </c>
    </row>
    <row r="122" spans="1:21" x14ac:dyDescent="0.2">
      <c r="B122" s="134">
        <v>6.1258209218671675</v>
      </c>
      <c r="C122" s="135">
        <v>1408.2976340512896</v>
      </c>
      <c r="D122" s="135">
        <v>197.31808231922034</v>
      </c>
      <c r="E122" s="136">
        <v>1.268E-2</v>
      </c>
      <c r="F122" s="137">
        <v>10.139790946485295</v>
      </c>
      <c r="G122" s="137">
        <v>15.598866646892214</v>
      </c>
      <c r="H122" s="133"/>
      <c r="I122" s="133"/>
      <c r="J122" s="133"/>
      <c r="K122" s="165"/>
      <c r="L122"/>
      <c r="M122" s="124">
        <v>1.75</v>
      </c>
      <c r="N122" s="124">
        <v>1318</v>
      </c>
      <c r="O122" s="124">
        <v>60</v>
      </c>
      <c r="P122" s="167">
        <v>6.4786976736111043E-2</v>
      </c>
      <c r="Q122" s="168">
        <v>1.35</v>
      </c>
      <c r="R122" s="168">
        <v>1.1499999999999999</v>
      </c>
      <c r="S122" s="127"/>
      <c r="T122" s="127">
        <v>963.00181663593662</v>
      </c>
      <c r="U122" s="127">
        <v>755.80518223281172</v>
      </c>
    </row>
    <row r="123" spans="1:21" x14ac:dyDescent="0.2">
      <c r="B123" s="134">
        <v>5.6457443518396415</v>
      </c>
      <c r="C123" s="135">
        <v>1402.2968683510142</v>
      </c>
      <c r="D123" s="135">
        <v>182.24503459465123</v>
      </c>
      <c r="E123" s="136">
        <v>1.468E-2</v>
      </c>
      <c r="F123" s="137">
        <v>9.2065100996429834</v>
      </c>
      <c r="G123" s="137">
        <v>13.609342298810551</v>
      </c>
      <c r="H123" s="133"/>
      <c r="I123" s="133"/>
      <c r="J123" s="133"/>
      <c r="K123" s="165"/>
      <c r="L123"/>
      <c r="M123" s="124">
        <v>1.6</v>
      </c>
      <c r="N123" s="124">
        <v>1253</v>
      </c>
      <c r="O123" s="124">
        <v>55</v>
      </c>
      <c r="P123" s="167">
        <v>4.4392939643347305E-2</v>
      </c>
      <c r="Q123" s="168">
        <v>2.2999999999999998</v>
      </c>
      <c r="R123" s="168">
        <v>2.6</v>
      </c>
      <c r="S123" s="127"/>
      <c r="T123" s="127">
        <v>1174.890348514409</v>
      </c>
      <c r="U123" s="127">
        <v>1179.062214296303</v>
      </c>
    </row>
    <row r="124" spans="1:21" x14ac:dyDescent="0.2">
      <c r="B124" s="134">
        <v>5.266897443862546</v>
      </c>
      <c r="C124" s="135">
        <v>1397.3083992712432</v>
      </c>
      <c r="D124" s="135">
        <v>170.35031220918512</v>
      </c>
      <c r="E124" s="136">
        <v>1.668E-2</v>
      </c>
      <c r="F124" s="137">
        <v>8.4305502122127773</v>
      </c>
      <c r="G124" s="137">
        <v>12.06991109827614</v>
      </c>
      <c r="H124" s="133"/>
      <c r="I124" s="133"/>
      <c r="J124" s="133"/>
      <c r="K124" s="165"/>
    </row>
    <row r="125" spans="1:21" x14ac:dyDescent="0.2">
      <c r="B125" s="134">
        <v>4.6947685576654674</v>
      </c>
      <c r="C125" s="135">
        <v>1389.1871104092727</v>
      </c>
      <c r="D125" s="135">
        <v>152.38708187332708</v>
      </c>
      <c r="E125" s="136">
        <v>2.068E-2</v>
      </c>
      <c r="F125" s="137">
        <v>7.2144305981142924</v>
      </c>
      <c r="G125" s="137">
        <v>9.8430930472610818</v>
      </c>
      <c r="H125" s="133"/>
      <c r="I125" s="133"/>
      <c r="J125" s="133"/>
      <c r="K125" s="165"/>
    </row>
    <row r="126" spans="1:21" x14ac:dyDescent="0.2">
      <c r="B126" s="134">
        <v>4.2735791933310914</v>
      </c>
      <c r="C126" s="135">
        <v>1382.5752167659289</v>
      </c>
      <c r="D126" s="135">
        <v>139.16292600725563</v>
      </c>
      <c r="E126" s="136">
        <v>2.4680000000000001E-2</v>
      </c>
      <c r="F126" s="137">
        <v>6.3049342939089748</v>
      </c>
      <c r="G126" s="137">
        <v>8.3099607449995911</v>
      </c>
      <c r="H126" s="133"/>
      <c r="I126" s="133"/>
      <c r="J126" s="133"/>
      <c r="K126" s="165"/>
    </row>
    <row r="127" spans="1:21" x14ac:dyDescent="0.2">
      <c r="B127" s="134">
        <v>3.9444437288208145</v>
      </c>
      <c r="C127" s="135">
        <v>1376.8838621208261</v>
      </c>
      <c r="D127" s="135">
        <v>128.82900247475084</v>
      </c>
      <c r="E127" s="136">
        <v>2.8680000000000001E-2</v>
      </c>
      <c r="F127" s="137">
        <v>5.5990792920710977</v>
      </c>
      <c r="G127" s="137">
        <v>7.1900577141389617</v>
      </c>
      <c r="H127" s="133"/>
      <c r="I127" s="133"/>
      <c r="J127" s="133"/>
      <c r="K127" s="165"/>
    </row>
    <row r="128" spans="1:21" x14ac:dyDescent="0.2">
      <c r="B128" s="134">
        <v>3.6765660089524919</v>
      </c>
      <c r="C128" s="135">
        <v>1371.8050849221429</v>
      </c>
      <c r="D128" s="135">
        <v>120.41839902519598</v>
      </c>
      <c r="E128" s="136">
        <v>3.2680000000000001E-2</v>
      </c>
      <c r="F128" s="137">
        <v>5.0353570124138196</v>
      </c>
      <c r="G128" s="137">
        <v>6.3361569985485584</v>
      </c>
      <c r="H128" s="133"/>
      <c r="I128" s="133"/>
      <c r="J128" s="133"/>
      <c r="K128" s="165"/>
    </row>
    <row r="129" spans="1:11" x14ac:dyDescent="0.2">
      <c r="B129" s="134">
        <v>3.4519009699823497</v>
      </c>
      <c r="C129" s="135">
        <v>1367.1584345324413</v>
      </c>
      <c r="D129" s="135">
        <v>113.36455164779748</v>
      </c>
      <c r="E129" s="136">
        <v>3.6680000000000004E-2</v>
      </c>
      <c r="F129" s="137">
        <v>4.5747640660259483</v>
      </c>
      <c r="G129" s="137">
        <v>5.663546735527123</v>
      </c>
      <c r="H129" s="133"/>
      <c r="I129" s="133"/>
      <c r="J129" s="133"/>
      <c r="K129" s="165"/>
    </row>
    <row r="130" spans="1:11" x14ac:dyDescent="0.2">
      <c r="B130" s="134">
        <v>3.2590336201511878</v>
      </c>
      <c r="C130" s="135">
        <v>1362.8297610341299</v>
      </c>
      <c r="D130" s="135">
        <v>107.30906185718014</v>
      </c>
      <c r="E130" s="136">
        <v>4.0680000000000008E-2</v>
      </c>
      <c r="F130" s="137">
        <v>4.1913719179905105</v>
      </c>
      <c r="G130" s="137">
        <v>5.1200332306195886</v>
      </c>
      <c r="H130" s="133"/>
      <c r="I130" s="133"/>
      <c r="J130" s="133"/>
      <c r="K130" s="165"/>
    </row>
    <row r="131" spans="1:11" x14ac:dyDescent="0.2">
      <c r="B131" s="134">
        <v>3.090331850908234</v>
      </c>
      <c r="C131" s="135">
        <v>1358.7427433417001</v>
      </c>
      <c r="D131" s="135">
        <v>102.01230301124754</v>
      </c>
      <c r="E131" s="136">
        <v>4.4680000000000011E-2</v>
      </c>
      <c r="F131" s="137">
        <v>3.867271786111548</v>
      </c>
      <c r="G131" s="137">
        <v>4.6717038929584112</v>
      </c>
      <c r="H131" s="133"/>
      <c r="I131" s="133"/>
      <c r="J131" s="133"/>
      <c r="K131" s="165"/>
    </row>
    <row r="132" spans="1:11" x14ac:dyDescent="0.2">
      <c r="B132" s="134">
        <v>2.9404730134366481</v>
      </c>
      <c r="C132" s="135">
        <v>1354.8441549669844</v>
      </c>
      <c r="D132" s="135">
        <v>97.307158977602768</v>
      </c>
      <c r="E132" s="136">
        <v>4.8680000000000015E-2</v>
      </c>
      <c r="F132" s="137">
        <v>3.5896965332812769</v>
      </c>
      <c r="G132" s="137">
        <v>4.2955678410407545</v>
      </c>
      <c r="H132" s="133"/>
      <c r="I132" s="133"/>
      <c r="J132" s="133"/>
      <c r="K132" s="165"/>
    </row>
    <row r="133" spans="1:11" x14ac:dyDescent="0.2">
      <c r="B133" s="134">
        <v>2.8056191190557085</v>
      </c>
      <c r="C133" s="135">
        <v>1351.0956160231749</v>
      </c>
      <c r="D133" s="135">
        <v>93.073127756851136</v>
      </c>
      <c r="E133" s="136">
        <v>5.2680000000000018E-2</v>
      </c>
      <c r="F133" s="137">
        <v>3.3492990195858416</v>
      </c>
      <c r="G133" s="137">
        <v>3.9754867873390429</v>
      </c>
      <c r="H133" s="133"/>
      <c r="I133" s="133"/>
      <c r="J133" s="133"/>
      <c r="K133" s="165"/>
    </row>
    <row r="134" spans="1:11" x14ac:dyDescent="0.2">
      <c r="B134" s="134">
        <v>2.5171126413615488</v>
      </c>
      <c r="C134" s="135">
        <v>1342.2105512462333</v>
      </c>
      <c r="D134" s="135">
        <v>84.014839603188349</v>
      </c>
      <c r="E134" s="136">
        <v>6.2680000000000013E-2</v>
      </c>
      <c r="F134" s="137">
        <v>2.8689705438900366</v>
      </c>
      <c r="G134" s="137">
        <v>3.3512053337110528</v>
      </c>
      <c r="H134" s="133"/>
      <c r="I134" s="133"/>
      <c r="J134" s="133"/>
      <c r="K134" s="165"/>
    </row>
    <row r="135" spans="1:11" x14ac:dyDescent="0.2">
      <c r="B135" s="134">
        <v>2.2772530095743702</v>
      </c>
      <c r="C135" s="135">
        <v>1333.8119549283615</v>
      </c>
      <c r="D135" s="135">
        <v>76.483924947389966</v>
      </c>
      <c r="E135" s="136">
        <v>7.2680000000000008E-2</v>
      </c>
      <c r="F135" s="137">
        <v>2.5091318259309889</v>
      </c>
      <c r="G135" s="137">
        <v>2.8963790843139363</v>
      </c>
      <c r="H135" s="133"/>
      <c r="I135" s="133"/>
      <c r="J135" s="133"/>
      <c r="K135" s="165"/>
    </row>
    <row r="136" spans="1:11" x14ac:dyDescent="0.2">
      <c r="B136" s="134">
        <v>2.0699876036362417</v>
      </c>
      <c r="C136" s="135">
        <v>1325.7393008689803</v>
      </c>
      <c r="D136" s="135">
        <v>69.976376880258783</v>
      </c>
      <c r="E136" s="136">
        <v>8.2680000000000003E-2</v>
      </c>
      <c r="F136" s="137">
        <v>2.2294984669396358</v>
      </c>
      <c r="G136" s="137">
        <v>2.5502576171150331</v>
      </c>
      <c r="H136" s="133"/>
      <c r="I136" s="133"/>
      <c r="J136" s="133"/>
      <c r="K136" s="165"/>
    </row>
    <row r="137" spans="1:11" x14ac:dyDescent="0.2">
      <c r="A137" s="152"/>
      <c r="B137" s="153">
        <v>1.8857411527039101</v>
      </c>
      <c r="C137" s="154">
        <v>1317.8968363596571</v>
      </c>
      <c r="D137" s="154">
        <v>64.191558954596871</v>
      </c>
      <c r="E137" s="155">
        <v>9.2679999999999998E-2</v>
      </c>
      <c r="F137" s="156">
        <v>2.0059435586429148</v>
      </c>
      <c r="G137" s="156">
        <v>2.278029781175515</v>
      </c>
      <c r="H137" s="133"/>
      <c r="I137" s="133"/>
      <c r="J137" s="133"/>
      <c r="K137" s="165"/>
    </row>
    <row r="138" spans="1:11" x14ac:dyDescent="0.2">
      <c r="K138" s="165"/>
    </row>
    <row r="139" spans="1:11" x14ac:dyDescent="0.2">
      <c r="A139" s="151" t="s">
        <v>1128</v>
      </c>
      <c r="K139" s="16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4"/>
  <sheetViews>
    <sheetView showRuler="0" workbookViewId="0">
      <pane ySplit="1460" topLeftCell="A376"/>
      <selection pane="bottomLeft" activeCell="O388" sqref="O388"/>
    </sheetView>
  </sheetViews>
  <sheetFormatPr baseColWidth="10" defaultRowHeight="13" x14ac:dyDescent="0.15"/>
  <cols>
    <col min="1" max="1" width="7.6640625" customWidth="1"/>
    <col min="5" max="5" width="7.5" bestFit="1" customWidth="1"/>
    <col min="6" max="6" width="7.33203125" customWidth="1"/>
    <col min="7" max="11" width="11" bestFit="1" customWidth="1"/>
    <col min="12" max="12" width="11.83203125" bestFit="1" customWidth="1"/>
    <col min="13" max="13" width="11" bestFit="1" customWidth="1"/>
  </cols>
  <sheetData>
    <row r="1" spans="1:15" ht="19" x14ac:dyDescent="0.25">
      <c r="A1" s="19" t="s">
        <v>1082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31" customFormat="1" ht="19" x14ac:dyDescent="0.25">
      <c r="A3" s="21" t="s">
        <v>690</v>
      </c>
      <c r="B3" s="21" t="s">
        <v>691</v>
      </c>
      <c r="C3" s="21" t="s">
        <v>692</v>
      </c>
      <c r="D3" s="21" t="s">
        <v>693</v>
      </c>
      <c r="E3" s="21" t="s">
        <v>694</v>
      </c>
      <c r="F3" s="65" t="s">
        <v>151</v>
      </c>
      <c r="G3" s="65" t="s">
        <v>1085</v>
      </c>
      <c r="H3" s="65" t="s">
        <v>27</v>
      </c>
      <c r="I3" s="65" t="s">
        <v>533</v>
      </c>
      <c r="J3" s="65" t="s">
        <v>534</v>
      </c>
      <c r="K3" s="65" t="s">
        <v>278</v>
      </c>
      <c r="L3" s="65" t="s">
        <v>695</v>
      </c>
      <c r="M3" s="65" t="s">
        <v>169</v>
      </c>
      <c r="N3" s="19"/>
      <c r="O3" s="19"/>
    </row>
    <row r="4" spans="1:15" ht="16" x14ac:dyDescent="0.2">
      <c r="A4" s="1" t="s">
        <v>574</v>
      </c>
      <c r="B4" s="1" t="s">
        <v>315</v>
      </c>
      <c r="C4" s="1" t="s">
        <v>696</v>
      </c>
      <c r="D4" s="1" t="s">
        <v>697</v>
      </c>
      <c r="E4" s="1" t="s">
        <v>778</v>
      </c>
      <c r="F4" s="8">
        <v>76.804394077950036</v>
      </c>
      <c r="G4" s="7">
        <v>39.593237186776335</v>
      </c>
      <c r="H4" s="7">
        <v>21.016190419261982</v>
      </c>
      <c r="I4" s="7">
        <v>0.29794888207495629</v>
      </c>
      <c r="J4" s="7">
        <v>39.040949008864409</v>
      </c>
      <c r="K4" s="7">
        <v>0.14051628046258316</v>
      </c>
      <c r="L4" s="32">
        <v>1722.0509470786178</v>
      </c>
      <c r="M4" s="7">
        <v>100.40855387498728</v>
      </c>
      <c r="N4" s="1"/>
      <c r="O4" s="1"/>
    </row>
    <row r="5" spans="1:15" ht="16" x14ac:dyDescent="0.2">
      <c r="A5" s="1" t="s">
        <v>574</v>
      </c>
      <c r="B5" s="1" t="s">
        <v>315</v>
      </c>
      <c r="C5" s="1" t="s">
        <v>696</v>
      </c>
      <c r="D5" s="1" t="s">
        <v>698</v>
      </c>
      <c r="E5" s="1" t="s">
        <v>778</v>
      </c>
      <c r="F5" s="8">
        <v>78.737799857463642</v>
      </c>
      <c r="G5" s="7">
        <v>38.911630000000002</v>
      </c>
      <c r="H5" s="7">
        <v>19.793289999999999</v>
      </c>
      <c r="I5" s="7">
        <v>0.28665000000000002</v>
      </c>
      <c r="J5" s="7">
        <v>41.122459999999997</v>
      </c>
      <c r="K5" s="7">
        <v>0.17927999999999999</v>
      </c>
      <c r="L5" s="32">
        <v>1896.37114</v>
      </c>
      <c r="M5" s="7">
        <v>100.67504000000001</v>
      </c>
      <c r="N5" s="1"/>
      <c r="O5" s="1"/>
    </row>
    <row r="6" spans="1:15" ht="16" x14ac:dyDescent="0.2">
      <c r="A6" s="1" t="s">
        <v>574</v>
      </c>
      <c r="B6" s="1" t="s">
        <v>315</v>
      </c>
      <c r="C6" s="1" t="s">
        <v>696</v>
      </c>
      <c r="D6" s="1" t="s">
        <v>699</v>
      </c>
      <c r="E6" s="1" t="s">
        <v>779</v>
      </c>
      <c r="F6" s="8">
        <v>78.755157893070191</v>
      </c>
      <c r="G6" s="7">
        <v>39.574017173622188</v>
      </c>
      <c r="H6" s="7">
        <v>19.512796183638958</v>
      </c>
      <c r="I6" s="7">
        <v>0.25822535682091347</v>
      </c>
      <c r="J6" s="7">
        <v>40.581774447766755</v>
      </c>
      <c r="K6" s="7">
        <v>0.16808491822067489</v>
      </c>
      <c r="L6" s="32">
        <v>2072.5323498442153</v>
      </c>
      <c r="M6" s="7">
        <v>100.50392739253034</v>
      </c>
      <c r="N6" s="1"/>
      <c r="O6" s="1"/>
    </row>
    <row r="7" spans="1:15" ht="16" x14ac:dyDescent="0.2">
      <c r="A7" s="1" t="s">
        <v>574</v>
      </c>
      <c r="B7" s="1" t="s">
        <v>315</v>
      </c>
      <c r="C7" s="1" t="s">
        <v>696</v>
      </c>
      <c r="D7" s="1" t="s">
        <v>699</v>
      </c>
      <c r="E7" s="1" t="s">
        <v>780</v>
      </c>
      <c r="F7" s="8">
        <v>78.093535694329589</v>
      </c>
      <c r="G7" s="7">
        <v>37.878480000000003</v>
      </c>
      <c r="H7" s="7">
        <v>20.376609999999999</v>
      </c>
      <c r="I7" s="7">
        <v>0.31147000000000002</v>
      </c>
      <c r="J7" s="7">
        <v>40.75311</v>
      </c>
      <c r="K7" s="7">
        <v>0.19636000000000001</v>
      </c>
      <c r="L7" s="32">
        <v>2271.82638</v>
      </c>
      <c r="M7" s="7">
        <v>100.01326999999999</v>
      </c>
      <c r="N7" s="1"/>
      <c r="O7" s="1"/>
    </row>
    <row r="8" spans="1:15" ht="16" x14ac:dyDescent="0.2">
      <c r="A8" s="1" t="s">
        <v>574</v>
      </c>
      <c r="B8" s="1" t="s">
        <v>315</v>
      </c>
      <c r="C8" s="1" t="s">
        <v>696</v>
      </c>
      <c r="D8" s="1" t="s">
        <v>700</v>
      </c>
      <c r="E8" s="1" t="s">
        <v>778</v>
      </c>
      <c r="F8" s="8">
        <v>79.019642506267701</v>
      </c>
      <c r="G8" s="7">
        <v>38.686979999999998</v>
      </c>
      <c r="H8" s="7">
        <v>19.49119</v>
      </c>
      <c r="I8" s="7">
        <v>0.28592000000000001</v>
      </c>
      <c r="J8" s="7">
        <v>41.18571</v>
      </c>
      <c r="K8" s="7">
        <v>0.20816999999999999</v>
      </c>
      <c r="L8" s="32">
        <v>1910.5155400000001</v>
      </c>
      <c r="M8" s="7">
        <v>100.24912999999999</v>
      </c>
      <c r="N8" s="1"/>
      <c r="O8" s="1"/>
    </row>
    <row r="9" spans="1:15" ht="16" x14ac:dyDescent="0.2">
      <c r="A9" s="1" t="s">
        <v>574</v>
      </c>
      <c r="B9" s="1" t="s">
        <v>315</v>
      </c>
      <c r="C9" s="1" t="s">
        <v>696</v>
      </c>
      <c r="D9" s="1" t="s">
        <v>701</v>
      </c>
      <c r="E9" s="1" t="s">
        <v>778</v>
      </c>
      <c r="F9" s="8">
        <v>79.000056680125496</v>
      </c>
      <c r="G9" s="7">
        <v>38.677300000000002</v>
      </c>
      <c r="H9" s="7">
        <v>19.394500000000001</v>
      </c>
      <c r="I9" s="7">
        <v>0.26861000000000002</v>
      </c>
      <c r="J9" s="7">
        <v>40.933030000000002</v>
      </c>
      <c r="K9" s="7">
        <v>0.20501</v>
      </c>
      <c r="L9" s="32">
        <v>1763.3352</v>
      </c>
      <c r="M9" s="7">
        <v>99.838760000000022</v>
      </c>
      <c r="N9" s="1"/>
      <c r="O9" s="1"/>
    </row>
    <row r="10" spans="1:15" ht="16" x14ac:dyDescent="0.2">
      <c r="A10" s="1" t="s">
        <v>574</v>
      </c>
      <c r="B10" s="1" t="s">
        <v>315</v>
      </c>
      <c r="C10" s="1" t="s">
        <v>696</v>
      </c>
      <c r="D10" s="1" t="s">
        <v>702</v>
      </c>
      <c r="E10" s="1" t="s">
        <v>778</v>
      </c>
      <c r="F10" s="8">
        <v>77.541508409651001</v>
      </c>
      <c r="G10" s="7">
        <v>37.563429999999997</v>
      </c>
      <c r="H10" s="7">
        <v>21.482769999999999</v>
      </c>
      <c r="I10" s="7">
        <v>0.24390000000000001</v>
      </c>
      <c r="J10" s="7">
        <v>41.61309</v>
      </c>
      <c r="K10" s="7">
        <v>0.20569999999999999</v>
      </c>
      <c r="L10" s="32">
        <v>2013.1410199999998</v>
      </c>
      <c r="M10" s="7">
        <v>101.55660999999999</v>
      </c>
      <c r="N10" s="1"/>
      <c r="O10" s="1"/>
    </row>
    <row r="11" spans="1:15" ht="16" x14ac:dyDescent="0.2">
      <c r="A11" s="1" t="s">
        <v>574</v>
      </c>
      <c r="B11" s="1" t="s">
        <v>315</v>
      </c>
      <c r="C11" s="1" t="s">
        <v>696</v>
      </c>
      <c r="D11" s="1" t="s">
        <v>703</v>
      </c>
      <c r="E11" s="1" t="s">
        <v>778</v>
      </c>
      <c r="F11" s="8">
        <v>83.209775885325897</v>
      </c>
      <c r="G11" s="7">
        <v>40.219446402754329</v>
      </c>
      <c r="H11" s="7">
        <v>15.735231042404591</v>
      </c>
      <c r="I11" s="7">
        <v>0.2510257484019886</v>
      </c>
      <c r="J11" s="7">
        <v>43.749894387354253</v>
      </c>
      <c r="K11" s="7">
        <v>0.18482410766605767</v>
      </c>
      <c r="L11" s="32">
        <v>1838.9780190021277</v>
      </c>
      <c r="M11" s="7">
        <v>100.53224591051629</v>
      </c>
      <c r="N11" s="1"/>
      <c r="O11" s="1"/>
    </row>
    <row r="12" spans="1:15" ht="16" x14ac:dyDescent="0.2">
      <c r="A12" s="1" t="s">
        <v>574</v>
      </c>
      <c r="B12" s="1" t="s">
        <v>315</v>
      </c>
      <c r="C12" s="1" t="s">
        <v>696</v>
      </c>
      <c r="D12" s="1" t="s">
        <v>697</v>
      </c>
      <c r="E12" s="1" t="s">
        <v>777</v>
      </c>
      <c r="F12" s="8">
        <v>76.662272992920251</v>
      </c>
      <c r="G12" s="7">
        <v>38.490479999999998</v>
      </c>
      <c r="H12" s="7">
        <v>21.508050000000001</v>
      </c>
      <c r="I12" s="7">
        <v>0.31657000000000002</v>
      </c>
      <c r="J12" s="7">
        <v>39.637860000000003</v>
      </c>
      <c r="K12" s="7">
        <v>0.16123999999999999</v>
      </c>
      <c r="L12" s="32">
        <v>1569.94982</v>
      </c>
      <c r="M12" s="7">
        <v>100.40566000000001</v>
      </c>
      <c r="N12" s="1"/>
      <c r="O12" s="1"/>
    </row>
    <row r="13" spans="1:15" ht="16" x14ac:dyDescent="0.2">
      <c r="A13" s="1" t="s">
        <v>574</v>
      </c>
      <c r="B13" s="1" t="s">
        <v>315</v>
      </c>
      <c r="C13" s="1" t="s">
        <v>696</v>
      </c>
      <c r="D13" s="1" t="s">
        <v>698</v>
      </c>
      <c r="E13" s="1" t="s">
        <v>777</v>
      </c>
      <c r="F13" s="8">
        <v>77.885887861435791</v>
      </c>
      <c r="G13" s="7">
        <v>38.436419999999998</v>
      </c>
      <c r="H13" s="7">
        <v>20.562930000000001</v>
      </c>
      <c r="I13" s="7">
        <v>0.26557999999999998</v>
      </c>
      <c r="J13" s="7">
        <v>40.631259999999997</v>
      </c>
      <c r="K13" s="7">
        <v>0.22081999999999999</v>
      </c>
      <c r="L13" s="32">
        <v>1659.6096</v>
      </c>
      <c r="M13" s="7">
        <v>100.45193</v>
      </c>
      <c r="N13" s="1"/>
      <c r="O13" s="1"/>
    </row>
    <row r="14" spans="1:15" ht="16" x14ac:dyDescent="0.2">
      <c r="A14" s="1" t="s">
        <v>574</v>
      </c>
      <c r="B14" s="1" t="s">
        <v>315</v>
      </c>
      <c r="C14" s="1" t="s">
        <v>696</v>
      </c>
      <c r="D14" s="1" t="s">
        <v>699</v>
      </c>
      <c r="E14" s="1" t="s">
        <v>777</v>
      </c>
      <c r="F14" s="8">
        <v>79.675081557287101</v>
      </c>
      <c r="G14" s="7">
        <v>38.274349999999998</v>
      </c>
      <c r="H14" s="7">
        <v>19.09337</v>
      </c>
      <c r="I14" s="7">
        <v>0.26910000000000001</v>
      </c>
      <c r="J14" s="7">
        <v>41.991590000000002</v>
      </c>
      <c r="K14" s="7">
        <v>0.19850999999999999</v>
      </c>
      <c r="L14" s="32">
        <v>1717.8373799999999</v>
      </c>
      <c r="M14" s="7">
        <v>100.32987999999999</v>
      </c>
      <c r="N14" s="1"/>
      <c r="O14" s="1"/>
    </row>
    <row r="15" spans="1:15" ht="16" x14ac:dyDescent="0.2">
      <c r="A15" s="1" t="s">
        <v>574</v>
      </c>
      <c r="B15" s="1" t="s">
        <v>315</v>
      </c>
      <c r="C15" s="1" t="s">
        <v>696</v>
      </c>
      <c r="D15" s="1" t="s">
        <v>704</v>
      </c>
      <c r="E15" s="1" t="s">
        <v>777</v>
      </c>
      <c r="F15" s="8">
        <v>72.579211434826547</v>
      </c>
      <c r="G15" s="7">
        <v>37.89649</v>
      </c>
      <c r="H15" s="7">
        <v>24.86862</v>
      </c>
      <c r="I15" s="7">
        <v>0.32735999999999998</v>
      </c>
      <c r="J15" s="7">
        <v>36.929209999999998</v>
      </c>
      <c r="K15" s="7">
        <v>0.22305</v>
      </c>
      <c r="L15" s="32">
        <v>993.25120000000015</v>
      </c>
      <c r="M15" s="7">
        <v>100.49348000000001</v>
      </c>
      <c r="N15" s="1"/>
      <c r="O15" s="1"/>
    </row>
    <row r="16" spans="1:15" ht="16" x14ac:dyDescent="0.2">
      <c r="A16" s="1" t="s">
        <v>574</v>
      </c>
      <c r="B16" s="1" t="s">
        <v>315</v>
      </c>
      <c r="C16" s="1" t="s">
        <v>696</v>
      </c>
      <c r="D16" s="1" t="s">
        <v>700</v>
      </c>
      <c r="E16" s="1" t="s">
        <v>777</v>
      </c>
      <c r="F16" s="8">
        <v>77.154792099258771</v>
      </c>
      <c r="G16" s="7">
        <v>38.478319999999997</v>
      </c>
      <c r="H16" s="7">
        <v>21.02807</v>
      </c>
      <c r="I16" s="7">
        <v>0.35487000000000002</v>
      </c>
      <c r="J16" s="7">
        <v>39.843110000000003</v>
      </c>
      <c r="K16" s="7">
        <v>0.18668999999999999</v>
      </c>
      <c r="L16" s="32">
        <v>1951.9272000000001</v>
      </c>
      <c r="M16" s="7">
        <v>100.31740000000001</v>
      </c>
      <c r="N16" s="1"/>
      <c r="O16" s="1"/>
    </row>
    <row r="17" spans="1:15" ht="16" x14ac:dyDescent="0.2">
      <c r="A17" s="1" t="s">
        <v>574</v>
      </c>
      <c r="B17" s="1" t="s">
        <v>315</v>
      </c>
      <c r="C17" s="1" t="s">
        <v>696</v>
      </c>
      <c r="D17" s="1" t="s">
        <v>701</v>
      </c>
      <c r="E17" s="1" t="s">
        <v>777</v>
      </c>
      <c r="F17" s="8">
        <v>79.014167857971714</v>
      </c>
      <c r="G17" s="7">
        <v>38.479889999999997</v>
      </c>
      <c r="H17" s="7">
        <v>19.423870000000001</v>
      </c>
      <c r="I17" s="7">
        <v>0.25928000000000001</v>
      </c>
      <c r="J17" s="7">
        <v>41.029910000000001</v>
      </c>
      <c r="K17" s="7">
        <v>0.17917</v>
      </c>
      <c r="L17" s="32">
        <v>1984.3807399999998</v>
      </c>
      <c r="M17" s="7">
        <v>99.758549999999985</v>
      </c>
      <c r="N17" s="1"/>
      <c r="O17" s="1"/>
    </row>
    <row r="18" spans="1:15" ht="16" x14ac:dyDescent="0.2">
      <c r="A18" s="1" t="s">
        <v>574</v>
      </c>
      <c r="B18" s="1" t="s">
        <v>315</v>
      </c>
      <c r="C18" s="1" t="s">
        <v>696</v>
      </c>
      <c r="D18" s="1" t="s">
        <v>702</v>
      </c>
      <c r="E18" s="1" t="s">
        <v>777</v>
      </c>
      <c r="F18" s="8">
        <v>75.686462315271555</v>
      </c>
      <c r="G18" s="7">
        <v>38.301729999999999</v>
      </c>
      <c r="H18" s="7">
        <v>22.233219999999999</v>
      </c>
      <c r="I18" s="7">
        <v>0.31653999999999999</v>
      </c>
      <c r="J18" s="7">
        <v>38.8292</v>
      </c>
      <c r="K18" s="7">
        <v>0.22220999999999999</v>
      </c>
      <c r="L18" s="32">
        <v>1868.0037599999998</v>
      </c>
      <c r="M18" s="7">
        <v>100.52522999999999</v>
      </c>
      <c r="N18" s="1"/>
      <c r="O18" s="1"/>
    </row>
    <row r="19" spans="1:15" ht="16" x14ac:dyDescent="0.2">
      <c r="A19" s="1" t="s">
        <v>574</v>
      </c>
      <c r="B19" s="1" t="s">
        <v>315</v>
      </c>
      <c r="C19" s="1" t="s">
        <v>696</v>
      </c>
      <c r="D19" s="1" t="s">
        <v>697</v>
      </c>
      <c r="E19" s="1" t="s">
        <v>781</v>
      </c>
      <c r="F19" s="8">
        <v>76.764312513253785</v>
      </c>
      <c r="G19" s="7">
        <v>38.121070000000003</v>
      </c>
      <c r="H19" s="7">
        <v>21.49174</v>
      </c>
      <c r="I19" s="7">
        <v>0.32211000000000001</v>
      </c>
      <c r="J19" s="7">
        <v>39.834690000000002</v>
      </c>
      <c r="K19" s="7">
        <v>0.18789</v>
      </c>
      <c r="L19" s="32">
        <v>1448.6223</v>
      </c>
      <c r="M19" s="7">
        <v>100.23259999999999</v>
      </c>
      <c r="N19" s="1"/>
      <c r="O19" s="1"/>
    </row>
    <row r="20" spans="1:15" ht="16" x14ac:dyDescent="0.2">
      <c r="A20" s="1" t="s">
        <v>574</v>
      </c>
      <c r="B20" s="1" t="s">
        <v>315</v>
      </c>
      <c r="C20" s="1" t="s">
        <v>696</v>
      </c>
      <c r="D20" s="1" t="s">
        <v>698</v>
      </c>
      <c r="E20" s="1" t="s">
        <v>781</v>
      </c>
      <c r="F20" s="8">
        <v>82.064580961015906</v>
      </c>
      <c r="G20" s="7">
        <v>39.407809999999998</v>
      </c>
      <c r="H20" s="7">
        <v>16.971270000000001</v>
      </c>
      <c r="I20" s="7">
        <v>0.26263999999999998</v>
      </c>
      <c r="J20" s="7">
        <v>43.565689999999996</v>
      </c>
      <c r="K20" s="7">
        <v>0.20388000000000001</v>
      </c>
      <c r="L20" s="32">
        <v>1803.4110000000001</v>
      </c>
      <c r="M20" s="7">
        <v>100.78665999999998</v>
      </c>
      <c r="N20" s="1"/>
      <c r="O20" s="1"/>
    </row>
    <row r="21" spans="1:15" ht="16" x14ac:dyDescent="0.2">
      <c r="A21" s="1" t="s">
        <v>574</v>
      </c>
      <c r="B21" s="1" t="s">
        <v>315</v>
      </c>
      <c r="C21" s="1" t="s">
        <v>696</v>
      </c>
      <c r="D21" s="1" t="s">
        <v>699</v>
      </c>
      <c r="E21" s="1" t="s">
        <v>781</v>
      </c>
      <c r="F21" s="8">
        <v>82.168505011851096</v>
      </c>
      <c r="G21" s="7">
        <v>40.30970479523566</v>
      </c>
      <c r="H21" s="7">
        <v>16.526949162316821</v>
      </c>
      <c r="I21" s="7">
        <v>0.2657122314111669</v>
      </c>
      <c r="J21" s="7">
        <v>42.72640437282422</v>
      </c>
      <c r="K21" s="7">
        <v>0.18464894781289853</v>
      </c>
      <c r="L21" s="32">
        <v>1980.8645235862332</v>
      </c>
      <c r="M21" s="7">
        <v>100.42029177337668</v>
      </c>
      <c r="N21" s="1"/>
      <c r="O21" s="1"/>
    </row>
    <row r="22" spans="1:15" ht="16" x14ac:dyDescent="0.2">
      <c r="A22" s="1" t="s">
        <v>574</v>
      </c>
      <c r="B22" s="1" t="s">
        <v>315</v>
      </c>
      <c r="C22" s="1" t="s">
        <v>696</v>
      </c>
      <c r="D22" s="1" t="s">
        <v>704</v>
      </c>
      <c r="E22" s="1" t="s">
        <v>781</v>
      </c>
      <c r="F22" s="8">
        <v>82.015102132862523</v>
      </c>
      <c r="G22" s="7">
        <v>39.070569999999996</v>
      </c>
      <c r="H22" s="7">
        <v>16.949010000000001</v>
      </c>
      <c r="I22" s="7">
        <v>0.23157</v>
      </c>
      <c r="J22" s="7">
        <v>43.362690000000001</v>
      </c>
      <c r="K22" s="7">
        <v>0.23283000000000001</v>
      </c>
      <c r="L22" s="32">
        <v>1533.56728</v>
      </c>
      <c r="M22" s="7">
        <v>100.1756</v>
      </c>
      <c r="N22" s="1"/>
      <c r="O22" s="1"/>
    </row>
    <row r="23" spans="1:15" ht="16" x14ac:dyDescent="0.2">
      <c r="A23" s="1" t="s">
        <v>574</v>
      </c>
      <c r="B23" s="1" t="s">
        <v>315</v>
      </c>
      <c r="C23" s="1" t="s">
        <v>696</v>
      </c>
      <c r="D23" s="1" t="s">
        <v>701</v>
      </c>
      <c r="E23" s="1" t="s">
        <v>781</v>
      </c>
      <c r="F23" s="8">
        <v>81.644820883862778</v>
      </c>
      <c r="G23" s="7">
        <v>38.477060000000002</v>
      </c>
      <c r="H23" s="7">
        <v>17.289449999999999</v>
      </c>
      <c r="I23" s="7">
        <v>0.26478000000000002</v>
      </c>
      <c r="J23" s="7">
        <v>43.145670000000003</v>
      </c>
      <c r="K23" s="7">
        <v>0.21096999999999999</v>
      </c>
      <c r="L23" s="32">
        <v>1845.8442</v>
      </c>
      <c r="M23" s="7">
        <v>99.827120000000008</v>
      </c>
      <c r="N23" s="1"/>
      <c r="O23" s="1"/>
    </row>
    <row r="24" spans="1:15" ht="16" x14ac:dyDescent="0.2">
      <c r="A24" s="1" t="s">
        <v>574</v>
      </c>
      <c r="B24" s="1" t="s">
        <v>315</v>
      </c>
      <c r="C24" s="1" t="s">
        <v>696</v>
      </c>
      <c r="D24" s="1" t="s">
        <v>702</v>
      </c>
      <c r="E24" s="1" t="s">
        <v>781</v>
      </c>
      <c r="F24" s="8">
        <v>81.12723542657001</v>
      </c>
      <c r="G24" s="7">
        <v>39.446959999999997</v>
      </c>
      <c r="H24" s="7">
        <v>16.847950000000001</v>
      </c>
      <c r="I24" s="7">
        <v>0.26788000000000001</v>
      </c>
      <c r="J24" s="7">
        <v>40.631630000000001</v>
      </c>
      <c r="K24" s="7">
        <v>0.58150999999999997</v>
      </c>
      <c r="L24" s="32">
        <v>1656.78072</v>
      </c>
      <c r="M24" s="7">
        <v>99.704180000000008</v>
      </c>
      <c r="N24" s="1"/>
      <c r="O24" s="1"/>
    </row>
    <row r="25" spans="1:15" ht="16" x14ac:dyDescent="0.2">
      <c r="A25" s="1" t="s">
        <v>574</v>
      </c>
      <c r="B25" s="1" t="s">
        <v>315</v>
      </c>
      <c r="C25" s="1" t="s">
        <v>696</v>
      </c>
      <c r="D25" s="1" t="s">
        <v>703</v>
      </c>
      <c r="E25" s="1" t="s">
        <v>781</v>
      </c>
      <c r="F25" s="8">
        <v>85.23681575831182</v>
      </c>
      <c r="G25" s="7">
        <v>40.709975441883557</v>
      </c>
      <c r="H25" s="7">
        <v>14.058523524912475</v>
      </c>
      <c r="I25" s="7">
        <v>0.21483021081457601</v>
      </c>
      <c r="J25" s="7">
        <v>45.537891195678917</v>
      </c>
      <c r="K25" s="7">
        <v>0.18354467917341696</v>
      </c>
      <c r="L25" s="32">
        <v>1963.7002290538717</v>
      </c>
      <c r="M25" s="7">
        <v>101.18046535350229</v>
      </c>
      <c r="N25" s="1"/>
      <c r="O25" s="1"/>
    </row>
    <row r="26" spans="1:15" ht="16" x14ac:dyDescent="0.2">
      <c r="A26" s="1" t="s">
        <v>574</v>
      </c>
      <c r="B26" s="1" t="s">
        <v>705</v>
      </c>
      <c r="C26" s="1" t="s">
        <v>706</v>
      </c>
      <c r="D26" s="1" t="s">
        <v>697</v>
      </c>
      <c r="E26" s="1" t="s">
        <v>778</v>
      </c>
      <c r="F26" s="8">
        <v>76.670526001422104</v>
      </c>
      <c r="G26" s="7">
        <v>36.825029999999998</v>
      </c>
      <c r="H26" s="7">
        <v>21.626159999999999</v>
      </c>
      <c r="I26" s="7">
        <v>0.32413999999999998</v>
      </c>
      <c r="J26" s="7">
        <v>39.873919999999998</v>
      </c>
      <c r="K26" s="7">
        <v>0.20910000000000001</v>
      </c>
      <c r="L26" s="32">
        <v>1285.0973199999999</v>
      </c>
      <c r="M26" s="7">
        <v>99.220299999999995</v>
      </c>
      <c r="N26" s="1"/>
      <c r="O26" s="1"/>
    </row>
    <row r="27" spans="1:15" ht="16" x14ac:dyDescent="0.2">
      <c r="A27" s="1" t="s">
        <v>574</v>
      </c>
      <c r="B27" s="1" t="s">
        <v>705</v>
      </c>
      <c r="C27" s="1" t="s">
        <v>706</v>
      </c>
      <c r="D27" s="1" t="s">
        <v>698</v>
      </c>
      <c r="E27" s="1" t="s">
        <v>778</v>
      </c>
      <c r="F27" s="8">
        <v>79.236844152157218</v>
      </c>
      <c r="G27" s="7">
        <v>38.940550000000002</v>
      </c>
      <c r="H27" s="7">
        <v>19.219149999999999</v>
      </c>
      <c r="I27" s="7">
        <v>0.27211999999999997</v>
      </c>
      <c r="J27" s="7">
        <v>41.148499999999999</v>
      </c>
      <c r="K27" s="7">
        <v>0.20411000000000001</v>
      </c>
      <c r="L27" s="32">
        <v>1500.1707799999999</v>
      </c>
      <c r="M27" s="7">
        <v>100.05673000000002</v>
      </c>
      <c r="N27" s="1"/>
      <c r="O27" s="1"/>
    </row>
    <row r="28" spans="1:15" ht="16" x14ac:dyDescent="0.2">
      <c r="A28" s="1" t="s">
        <v>574</v>
      </c>
      <c r="B28" s="1" t="s">
        <v>705</v>
      </c>
      <c r="C28" s="1" t="s">
        <v>706</v>
      </c>
      <c r="D28" s="1" t="s">
        <v>699</v>
      </c>
      <c r="E28" s="1" t="s">
        <v>778</v>
      </c>
      <c r="F28" s="8">
        <v>79.341963838966976</v>
      </c>
      <c r="G28" s="7">
        <v>39.685967444466471</v>
      </c>
      <c r="H28" s="7">
        <v>18.908100792691538</v>
      </c>
      <c r="I28" s="7">
        <v>0.25747128312117568</v>
      </c>
      <c r="J28" s="7">
        <v>40.742516193974907</v>
      </c>
      <c r="K28" s="7">
        <v>0.17857166247285508</v>
      </c>
      <c r="L28" s="32">
        <v>1431.757005053134</v>
      </c>
      <c r="M28" s="7">
        <v>100.04162808396877</v>
      </c>
      <c r="N28" s="1"/>
      <c r="O28" s="1"/>
    </row>
    <row r="29" spans="1:15" ht="16" x14ac:dyDescent="0.2">
      <c r="A29" s="1" t="s">
        <v>574</v>
      </c>
      <c r="B29" s="1" t="s">
        <v>705</v>
      </c>
      <c r="C29" s="1" t="s">
        <v>706</v>
      </c>
      <c r="D29" s="1" t="s">
        <v>704</v>
      </c>
      <c r="E29" s="1" t="s">
        <v>778</v>
      </c>
      <c r="F29" s="8">
        <v>78.060726879010375</v>
      </c>
      <c r="G29" s="7">
        <v>38.54195</v>
      </c>
      <c r="H29" s="7">
        <v>20.280290000000001</v>
      </c>
      <c r="I29" s="7">
        <v>0.31456000000000001</v>
      </c>
      <c r="J29" s="7">
        <v>40.482799999999997</v>
      </c>
      <c r="K29" s="7">
        <v>0.21917</v>
      </c>
      <c r="L29" s="32">
        <v>1442.7288000000001</v>
      </c>
      <c r="M29" s="7">
        <v>100.14509000000001</v>
      </c>
      <c r="N29" s="1"/>
      <c r="O29" s="1"/>
    </row>
    <row r="30" spans="1:15" ht="16" x14ac:dyDescent="0.2">
      <c r="A30" s="1" t="s">
        <v>574</v>
      </c>
      <c r="B30" s="1" t="s">
        <v>705</v>
      </c>
      <c r="C30" s="1" t="s">
        <v>706</v>
      </c>
      <c r="D30" s="1" t="s">
        <v>700</v>
      </c>
      <c r="E30" s="1" t="s">
        <v>778</v>
      </c>
      <c r="F30" s="8">
        <v>78.798531839969726</v>
      </c>
      <c r="G30" s="7">
        <v>38.248060000000002</v>
      </c>
      <c r="H30" s="7">
        <v>19.604980000000001</v>
      </c>
      <c r="I30" s="7">
        <v>0.28643999999999997</v>
      </c>
      <c r="J30" s="7">
        <v>40.87941</v>
      </c>
      <c r="K30" s="7">
        <v>0.21501999999999999</v>
      </c>
      <c r="L30" s="32">
        <v>1605.9394600000001</v>
      </c>
      <c r="M30" s="7">
        <v>99.514689999999987</v>
      </c>
      <c r="N30" s="1"/>
      <c r="O30" s="1"/>
    </row>
    <row r="31" spans="1:15" ht="16" x14ac:dyDescent="0.2">
      <c r="A31" s="1" t="s">
        <v>574</v>
      </c>
      <c r="B31" s="1" t="s">
        <v>705</v>
      </c>
      <c r="C31" s="1" t="s">
        <v>706</v>
      </c>
      <c r="D31" s="1" t="s">
        <v>708</v>
      </c>
      <c r="E31" s="1" t="s">
        <v>778</v>
      </c>
      <c r="F31" s="8">
        <v>76.319525937513959</v>
      </c>
      <c r="G31" s="7">
        <v>39.060706617588998</v>
      </c>
      <c r="H31" s="7">
        <v>21.361915432512102</v>
      </c>
      <c r="I31" s="7">
        <v>0.32286922243771848</v>
      </c>
      <c r="J31" s="7">
        <v>38.625266495208301</v>
      </c>
      <c r="K31" s="7">
        <v>0.16203809546378958</v>
      </c>
      <c r="L31" s="32">
        <v>946.13489031440224</v>
      </c>
      <c r="M31" s="7">
        <v>99.759291324925357</v>
      </c>
      <c r="N31" s="1"/>
      <c r="O31" s="1"/>
    </row>
    <row r="32" spans="1:15" ht="16" x14ac:dyDescent="0.2">
      <c r="A32" s="1" t="s">
        <v>574</v>
      </c>
      <c r="B32" s="1" t="s">
        <v>705</v>
      </c>
      <c r="C32" s="1" t="s">
        <v>706</v>
      </c>
      <c r="D32" s="1" t="s">
        <v>701</v>
      </c>
      <c r="E32" s="1" t="s">
        <v>778</v>
      </c>
      <c r="F32" s="8">
        <v>80.23726097448656</v>
      </c>
      <c r="G32" s="7">
        <v>39.830798567210671</v>
      </c>
      <c r="H32" s="7">
        <v>18.239493311709609</v>
      </c>
      <c r="I32" s="7">
        <v>0.25112449614838284</v>
      </c>
      <c r="J32" s="7">
        <v>41.545860118255561</v>
      </c>
      <c r="K32" s="7">
        <v>0.16337844912274652</v>
      </c>
      <c r="L32" s="32">
        <v>1615.9171433326624</v>
      </c>
      <c r="M32" s="7">
        <v>100.37648169618299</v>
      </c>
      <c r="N32" s="1"/>
      <c r="O32" s="1"/>
    </row>
    <row r="33" spans="1:15" ht="16" x14ac:dyDescent="0.2">
      <c r="A33" s="1" t="s">
        <v>574</v>
      </c>
      <c r="B33" s="1" t="s">
        <v>705</v>
      </c>
      <c r="C33" s="1" t="s">
        <v>706</v>
      </c>
      <c r="D33" s="1" t="s">
        <v>703</v>
      </c>
      <c r="E33" s="1" t="s">
        <v>778</v>
      </c>
      <c r="F33" s="8">
        <v>78.207371197988977</v>
      </c>
      <c r="G33" s="7">
        <v>37.534289999999999</v>
      </c>
      <c r="H33" s="7">
        <v>20.796700000000001</v>
      </c>
      <c r="I33" s="7">
        <v>0.33266000000000001</v>
      </c>
      <c r="J33" s="7">
        <v>41.871499999999997</v>
      </c>
      <c r="K33" s="7">
        <v>0.26801000000000003</v>
      </c>
      <c r="L33" s="32">
        <v>1332.7167999999999</v>
      </c>
      <c r="M33" s="7">
        <v>101.23047</v>
      </c>
      <c r="N33" s="1"/>
      <c r="O33" s="1"/>
    </row>
    <row r="34" spans="1:15" ht="16" x14ac:dyDescent="0.2">
      <c r="A34" s="1" t="s">
        <v>574</v>
      </c>
      <c r="B34" s="1" t="s">
        <v>705</v>
      </c>
      <c r="C34" s="1" t="s">
        <v>706</v>
      </c>
      <c r="D34" s="1" t="s">
        <v>709</v>
      </c>
      <c r="E34" s="1" t="s">
        <v>779</v>
      </c>
      <c r="F34" s="8">
        <v>77.172208714474067</v>
      </c>
      <c r="G34" s="7">
        <v>38.621580000000002</v>
      </c>
      <c r="H34" s="7">
        <v>21.129449999999999</v>
      </c>
      <c r="I34" s="7">
        <v>0.31256</v>
      </c>
      <c r="J34" s="7">
        <v>40.07479</v>
      </c>
      <c r="K34" s="7">
        <v>0.24654000000000001</v>
      </c>
      <c r="L34" s="32">
        <v>1049.4358999999999</v>
      </c>
      <c r="M34" s="7">
        <v>100.69676</v>
      </c>
      <c r="N34" s="1"/>
      <c r="O34" s="1"/>
    </row>
    <row r="35" spans="1:15" ht="16" x14ac:dyDescent="0.2">
      <c r="A35" s="1" t="s">
        <v>574</v>
      </c>
      <c r="B35" s="1" t="s">
        <v>705</v>
      </c>
      <c r="C35" s="1" t="s">
        <v>706</v>
      </c>
      <c r="D35" s="1" t="s">
        <v>709</v>
      </c>
      <c r="E35" s="1" t="s">
        <v>780</v>
      </c>
      <c r="F35" s="8">
        <v>76.68220631298361</v>
      </c>
      <c r="G35" s="7">
        <v>38.925870000000003</v>
      </c>
      <c r="H35" s="7">
        <v>20.716570000000001</v>
      </c>
      <c r="I35" s="7">
        <v>0.31357000000000002</v>
      </c>
      <c r="J35" s="7">
        <v>38.221789999999999</v>
      </c>
      <c r="K35" s="7">
        <v>0.57616999999999996</v>
      </c>
      <c r="L35" s="32">
        <v>1147.268</v>
      </c>
      <c r="M35" s="7">
        <v>99.974770000000021</v>
      </c>
      <c r="N35" s="1"/>
      <c r="O35" s="1"/>
    </row>
    <row r="36" spans="1:15" ht="16" x14ac:dyDescent="0.2">
      <c r="A36" s="1" t="s">
        <v>574</v>
      </c>
      <c r="B36" s="1" t="s">
        <v>705</v>
      </c>
      <c r="C36" s="1" t="s">
        <v>706</v>
      </c>
      <c r="D36" s="1" t="s">
        <v>710</v>
      </c>
      <c r="E36" s="1" t="s">
        <v>779</v>
      </c>
      <c r="F36" s="8">
        <v>80.470119296229811</v>
      </c>
      <c r="G36" s="7">
        <v>40.0950460026543</v>
      </c>
      <c r="H36" s="7">
        <v>18.189476858545536</v>
      </c>
      <c r="I36" s="7">
        <v>0.23878102784910402</v>
      </c>
      <c r="J36" s="7">
        <v>42.04760744836576</v>
      </c>
      <c r="K36" s="7">
        <v>0.16245695598221363</v>
      </c>
      <c r="L36" s="32">
        <v>1859.5152098399751</v>
      </c>
      <c r="M36" s="7">
        <v>101.13691879159207</v>
      </c>
      <c r="N36" s="1"/>
      <c r="O36" s="1"/>
    </row>
    <row r="37" spans="1:15" ht="16" x14ac:dyDescent="0.2">
      <c r="A37" s="1" t="s">
        <v>574</v>
      </c>
      <c r="B37" s="1" t="s">
        <v>705</v>
      </c>
      <c r="C37" s="1" t="s">
        <v>706</v>
      </c>
      <c r="D37" s="1" t="s">
        <v>697</v>
      </c>
      <c r="E37" s="1" t="s">
        <v>777</v>
      </c>
      <c r="F37" s="8">
        <v>77.241763497204886</v>
      </c>
      <c r="G37" s="7">
        <v>38.32938</v>
      </c>
      <c r="H37" s="7">
        <v>20.916820000000001</v>
      </c>
      <c r="I37" s="7">
        <v>0.31656000000000001</v>
      </c>
      <c r="J37" s="7">
        <v>39.828620000000001</v>
      </c>
      <c r="K37" s="7">
        <v>0.22025</v>
      </c>
      <c r="L37" s="32">
        <v>1526.18076</v>
      </c>
      <c r="M37" s="7">
        <v>100.03485000000001</v>
      </c>
      <c r="N37" s="1"/>
      <c r="O37" s="1"/>
    </row>
    <row r="38" spans="1:15" ht="16" x14ac:dyDescent="0.2">
      <c r="A38" s="1" t="s">
        <v>574</v>
      </c>
      <c r="B38" s="1" t="s">
        <v>705</v>
      </c>
      <c r="C38" s="1" t="s">
        <v>706</v>
      </c>
      <c r="D38" s="1" t="s">
        <v>698</v>
      </c>
      <c r="E38" s="1" t="s">
        <v>777</v>
      </c>
      <c r="F38" s="8">
        <v>79.211172995740398</v>
      </c>
      <c r="G38" s="7">
        <v>39.085209999999996</v>
      </c>
      <c r="H38" s="7">
        <v>19.405360000000002</v>
      </c>
      <c r="I38" s="7">
        <v>0.29248000000000002</v>
      </c>
      <c r="J38" s="7">
        <v>41.482430000000001</v>
      </c>
      <c r="K38" s="7">
        <v>0.20849999999999999</v>
      </c>
      <c r="L38" s="32">
        <v>1522.0946000000001</v>
      </c>
      <c r="M38" s="7">
        <v>100.79773</v>
      </c>
      <c r="N38" s="1"/>
      <c r="O38" s="1"/>
    </row>
    <row r="39" spans="1:15" ht="16" x14ac:dyDescent="0.2">
      <c r="A39" s="1" t="s">
        <v>574</v>
      </c>
      <c r="B39" s="1" t="s">
        <v>705</v>
      </c>
      <c r="C39" s="1" t="s">
        <v>706</v>
      </c>
      <c r="D39" s="1" t="s">
        <v>699</v>
      </c>
      <c r="E39" s="1" t="s">
        <v>777</v>
      </c>
      <c r="F39" s="8">
        <v>79.469132249459818</v>
      </c>
      <c r="G39" s="7">
        <v>38.656440000000003</v>
      </c>
      <c r="H39" s="7">
        <v>19.060500000000001</v>
      </c>
      <c r="I39" s="7">
        <v>0.27523999999999998</v>
      </c>
      <c r="J39" s="7">
        <v>41.391530000000003</v>
      </c>
      <c r="K39" s="7">
        <v>0.20236999999999999</v>
      </c>
      <c r="L39" s="32">
        <v>1736.4608400000002</v>
      </c>
      <c r="M39" s="7">
        <v>99.897819999999996</v>
      </c>
      <c r="N39" s="1"/>
      <c r="O39" s="1"/>
    </row>
    <row r="40" spans="1:15" ht="16" x14ac:dyDescent="0.2">
      <c r="A40" s="1" t="s">
        <v>574</v>
      </c>
      <c r="B40" s="1" t="s">
        <v>705</v>
      </c>
      <c r="C40" s="1" t="s">
        <v>706</v>
      </c>
      <c r="D40" s="1" t="s">
        <v>704</v>
      </c>
      <c r="E40" s="1" t="s">
        <v>777</v>
      </c>
      <c r="F40" s="8">
        <v>77.774581629455071</v>
      </c>
      <c r="G40" s="7">
        <v>38.58813</v>
      </c>
      <c r="H40" s="7">
        <v>20.501750000000001</v>
      </c>
      <c r="I40" s="7">
        <v>0.29948999999999998</v>
      </c>
      <c r="J40" s="7">
        <v>40.249890000000001</v>
      </c>
      <c r="K40" s="7">
        <v>0.21823999999999999</v>
      </c>
      <c r="L40" s="32">
        <v>1185.30072</v>
      </c>
      <c r="M40" s="7">
        <v>100.09735999999999</v>
      </c>
      <c r="N40" s="1"/>
      <c r="O40" s="1"/>
    </row>
    <row r="41" spans="1:15" ht="16" x14ac:dyDescent="0.2">
      <c r="A41" s="1" t="s">
        <v>574</v>
      </c>
      <c r="B41" s="1" t="s">
        <v>705</v>
      </c>
      <c r="C41" s="1" t="s">
        <v>706</v>
      </c>
      <c r="D41" s="1" t="s">
        <v>700</v>
      </c>
      <c r="E41" s="1" t="s">
        <v>777</v>
      </c>
      <c r="F41" s="8">
        <v>78.311032886761566</v>
      </c>
      <c r="G41" s="7">
        <v>38.405520000000003</v>
      </c>
      <c r="H41" s="7">
        <v>20.12651</v>
      </c>
      <c r="I41" s="7">
        <v>0.29311999999999999</v>
      </c>
      <c r="J41" s="7">
        <v>40.769799999999996</v>
      </c>
      <c r="K41" s="7">
        <v>0.19547</v>
      </c>
      <c r="L41" s="32">
        <v>1736.3822600000001</v>
      </c>
      <c r="M41" s="7">
        <v>100.11545000000001</v>
      </c>
      <c r="N41" s="1"/>
      <c r="O41" s="1"/>
    </row>
    <row r="42" spans="1:15" ht="16" x14ac:dyDescent="0.2">
      <c r="A42" s="1" t="s">
        <v>574</v>
      </c>
      <c r="B42" s="1" t="s">
        <v>705</v>
      </c>
      <c r="C42" s="1" t="s">
        <v>706</v>
      </c>
      <c r="D42" s="1" t="s">
        <v>709</v>
      </c>
      <c r="E42" s="1" t="s">
        <v>777</v>
      </c>
      <c r="F42" s="8">
        <v>76.956743385853088</v>
      </c>
      <c r="G42" s="7">
        <v>38.579569999999997</v>
      </c>
      <c r="H42" s="7">
        <v>21.413260000000001</v>
      </c>
      <c r="I42" s="7">
        <v>0.30764999999999998</v>
      </c>
      <c r="J42" s="7">
        <v>40.120989999999999</v>
      </c>
      <c r="K42" s="7">
        <v>0.24451000000000001</v>
      </c>
      <c r="L42" s="32">
        <v>986.65048000000002</v>
      </c>
      <c r="M42" s="7">
        <v>100.86073</v>
      </c>
      <c r="N42" s="1"/>
      <c r="O42" s="1"/>
    </row>
    <row r="43" spans="1:15" ht="16" x14ac:dyDescent="0.2">
      <c r="A43" s="1" t="s">
        <v>574</v>
      </c>
      <c r="B43" s="1" t="s">
        <v>705</v>
      </c>
      <c r="C43" s="1" t="s">
        <v>706</v>
      </c>
      <c r="D43" s="1" t="s">
        <v>701</v>
      </c>
      <c r="E43" s="1" t="s">
        <v>777</v>
      </c>
      <c r="F43" s="8">
        <v>80.233889267176636</v>
      </c>
      <c r="G43" s="7">
        <v>39.090339999999998</v>
      </c>
      <c r="H43" s="7">
        <v>18.455960000000001</v>
      </c>
      <c r="I43" s="7">
        <v>0.27268999999999999</v>
      </c>
      <c r="J43" s="7">
        <v>42.029989999999998</v>
      </c>
      <c r="K43" s="7">
        <v>0.19017000000000001</v>
      </c>
      <c r="L43" s="32">
        <v>1453.73</v>
      </c>
      <c r="M43" s="7">
        <v>100.32378999999999</v>
      </c>
      <c r="N43" s="1"/>
      <c r="O43" s="1"/>
    </row>
    <row r="44" spans="1:15" ht="16" x14ac:dyDescent="0.2">
      <c r="A44" s="1" t="s">
        <v>574</v>
      </c>
      <c r="B44" s="1" t="s">
        <v>705</v>
      </c>
      <c r="C44" s="1" t="s">
        <v>706</v>
      </c>
      <c r="D44" s="1" t="s">
        <v>703</v>
      </c>
      <c r="E44" s="1" t="s">
        <v>777</v>
      </c>
      <c r="F44" s="8">
        <v>78.022904592027317</v>
      </c>
      <c r="G44" s="7">
        <v>38.69511</v>
      </c>
      <c r="H44" s="7">
        <v>20.402740000000001</v>
      </c>
      <c r="I44" s="7">
        <v>0.28494999999999998</v>
      </c>
      <c r="J44" s="7">
        <v>40.637439999999998</v>
      </c>
      <c r="K44" s="7">
        <v>0.22595999999999999</v>
      </c>
      <c r="L44" s="32">
        <v>1183.25764</v>
      </c>
      <c r="M44" s="7">
        <v>100.53543000000001</v>
      </c>
      <c r="N44" s="1"/>
      <c r="O44" s="1"/>
    </row>
    <row r="45" spans="1:15" ht="16" x14ac:dyDescent="0.2">
      <c r="A45" s="1" t="s">
        <v>574</v>
      </c>
      <c r="B45" s="1" t="s">
        <v>705</v>
      </c>
      <c r="C45" s="1" t="s">
        <v>706</v>
      </c>
      <c r="D45" s="1" t="s">
        <v>697</v>
      </c>
      <c r="E45" s="1" t="s">
        <v>781</v>
      </c>
      <c r="F45" s="8">
        <v>77.16485298861835</v>
      </c>
      <c r="G45" s="7">
        <v>38.301780000000001</v>
      </c>
      <c r="H45" s="7">
        <v>21.015129999999999</v>
      </c>
      <c r="I45" s="7">
        <v>0.28810999999999998</v>
      </c>
      <c r="J45" s="7">
        <v>39.841329999999999</v>
      </c>
      <c r="K45" s="7">
        <v>0.20652000000000001</v>
      </c>
      <c r="L45" s="32">
        <v>1008.25998</v>
      </c>
      <c r="M45" s="7">
        <v>99.850830000000002</v>
      </c>
      <c r="N45" s="1"/>
      <c r="O45" s="1"/>
    </row>
    <row r="46" spans="1:15" ht="16" x14ac:dyDescent="0.2">
      <c r="A46" s="1" t="s">
        <v>574</v>
      </c>
      <c r="B46" s="1" t="s">
        <v>705</v>
      </c>
      <c r="C46" s="1" t="s">
        <v>706</v>
      </c>
      <c r="D46" s="1" t="s">
        <v>698</v>
      </c>
      <c r="E46" s="1" t="s">
        <v>781</v>
      </c>
      <c r="F46" s="8">
        <v>78.116389013316109</v>
      </c>
      <c r="G46" s="7">
        <v>38.726019999999998</v>
      </c>
      <c r="H46" s="7">
        <v>20.20898</v>
      </c>
      <c r="I46" s="7">
        <v>0.29823</v>
      </c>
      <c r="J46" s="7">
        <v>40.471899999999998</v>
      </c>
      <c r="K46" s="7">
        <v>0.2298</v>
      </c>
      <c r="L46" s="32">
        <v>1184.2005999999999</v>
      </c>
      <c r="M46" s="7">
        <v>100.21181999999999</v>
      </c>
      <c r="N46" s="1"/>
      <c r="O46" s="1"/>
    </row>
    <row r="47" spans="1:15" ht="16" x14ac:dyDescent="0.2">
      <c r="A47" s="1" t="s">
        <v>574</v>
      </c>
      <c r="B47" s="1" t="s">
        <v>705</v>
      </c>
      <c r="C47" s="1" t="s">
        <v>706</v>
      </c>
      <c r="D47" s="1" t="s">
        <v>699</v>
      </c>
      <c r="E47" s="1" t="s">
        <v>781</v>
      </c>
      <c r="F47" s="8">
        <v>77.975518174428913</v>
      </c>
      <c r="G47" s="7">
        <v>38.8825118361504</v>
      </c>
      <c r="H47" s="7">
        <v>20.27514440512897</v>
      </c>
      <c r="I47" s="7">
        <v>0.26950153955419576</v>
      </c>
      <c r="J47" s="7">
        <v>40.271940054291747</v>
      </c>
      <c r="K47" s="7">
        <v>0.18697640097721552</v>
      </c>
      <c r="L47" s="32">
        <v>1450.5954601621993</v>
      </c>
      <c r="M47" s="7">
        <v>100.2170657330784</v>
      </c>
      <c r="N47" s="1"/>
      <c r="O47" s="1"/>
    </row>
    <row r="48" spans="1:15" ht="16" x14ac:dyDescent="0.2">
      <c r="A48" s="1" t="s">
        <v>574</v>
      </c>
      <c r="B48" s="1" t="s">
        <v>705</v>
      </c>
      <c r="C48" s="1" t="s">
        <v>706</v>
      </c>
      <c r="D48" s="1" t="s">
        <v>704</v>
      </c>
      <c r="E48" s="1" t="s">
        <v>781</v>
      </c>
      <c r="F48" s="8">
        <v>76.829394306326179</v>
      </c>
      <c r="G48" s="7">
        <v>38.478529999999999</v>
      </c>
      <c r="H48" s="7">
        <v>21.13194</v>
      </c>
      <c r="I48" s="7">
        <v>0.27102999999999999</v>
      </c>
      <c r="J48" s="7">
        <v>39.311120000000003</v>
      </c>
      <c r="K48" s="7">
        <v>0.23713000000000001</v>
      </c>
      <c r="L48" s="32">
        <v>774.32731999999999</v>
      </c>
      <c r="M48" s="7">
        <v>99.660260000000008</v>
      </c>
      <c r="N48" s="1"/>
      <c r="O48" s="1"/>
    </row>
    <row r="49" spans="1:15" ht="16" x14ac:dyDescent="0.2">
      <c r="A49" s="1" t="s">
        <v>574</v>
      </c>
      <c r="B49" s="1" t="s">
        <v>705</v>
      </c>
      <c r="C49" s="1" t="s">
        <v>706</v>
      </c>
      <c r="D49" s="1" t="s">
        <v>700</v>
      </c>
      <c r="E49" s="1" t="s">
        <v>781</v>
      </c>
      <c r="F49" s="8">
        <v>77.411037761041086</v>
      </c>
      <c r="G49" s="7">
        <v>38.137160000000002</v>
      </c>
      <c r="H49" s="7">
        <v>20.78773</v>
      </c>
      <c r="I49" s="7">
        <v>0.32950000000000002</v>
      </c>
      <c r="J49" s="7">
        <v>39.966830000000002</v>
      </c>
      <c r="K49" s="7">
        <v>0.21717</v>
      </c>
      <c r="L49" s="32">
        <v>1285.4902200000001</v>
      </c>
      <c r="M49" s="7">
        <v>99.700910000000007</v>
      </c>
      <c r="N49" s="1"/>
      <c r="O49" s="1"/>
    </row>
    <row r="50" spans="1:15" ht="16" x14ac:dyDescent="0.2">
      <c r="A50" s="1" t="s">
        <v>574</v>
      </c>
      <c r="B50" s="1" t="s">
        <v>705</v>
      </c>
      <c r="C50" s="1" t="s">
        <v>706</v>
      </c>
      <c r="D50" s="1" t="s">
        <v>708</v>
      </c>
      <c r="E50" s="1" t="s">
        <v>781</v>
      </c>
      <c r="F50" s="8">
        <v>77.3370460592933</v>
      </c>
      <c r="G50" s="7">
        <v>39.407191495142555</v>
      </c>
      <c r="H50" s="7">
        <v>20.647358275024231</v>
      </c>
      <c r="I50" s="7">
        <v>0.29758082229294142</v>
      </c>
      <c r="J50" s="7">
        <v>39.529523857042811</v>
      </c>
      <c r="K50" s="7">
        <v>0.17398704370755919</v>
      </c>
      <c r="L50" s="32">
        <v>1064.1113077551745</v>
      </c>
      <c r="M50" s="7">
        <v>100.2848176902591</v>
      </c>
      <c r="N50" s="1"/>
      <c r="O50" s="1"/>
    </row>
    <row r="51" spans="1:15" ht="16" x14ac:dyDescent="0.2">
      <c r="A51" s="1" t="s">
        <v>574</v>
      </c>
      <c r="B51" s="1" t="s">
        <v>705</v>
      </c>
      <c r="C51" s="1" t="s">
        <v>706</v>
      </c>
      <c r="D51" s="1" t="s">
        <v>701</v>
      </c>
      <c r="E51" s="1" t="s">
        <v>781</v>
      </c>
      <c r="F51" s="8">
        <v>79.999296753574058</v>
      </c>
      <c r="G51" s="7">
        <v>39.287439999999997</v>
      </c>
      <c r="H51" s="7">
        <v>18.636669999999999</v>
      </c>
      <c r="I51" s="7">
        <v>0.23627000000000001</v>
      </c>
      <c r="J51" s="7">
        <v>41.821080000000002</v>
      </c>
      <c r="K51" s="7">
        <v>0.19769</v>
      </c>
      <c r="L51" s="32">
        <v>1655.5234399999999</v>
      </c>
      <c r="M51" s="7">
        <v>100.49428999999999</v>
      </c>
      <c r="N51" s="1"/>
      <c r="O51" s="1"/>
    </row>
    <row r="52" spans="1:15" ht="16" x14ac:dyDescent="0.2">
      <c r="A52" s="1" t="s">
        <v>574</v>
      </c>
      <c r="B52" s="1" t="s">
        <v>705</v>
      </c>
      <c r="C52" s="1" t="s">
        <v>706</v>
      </c>
      <c r="D52" s="1" t="s">
        <v>709</v>
      </c>
      <c r="E52" s="1" t="s">
        <v>781</v>
      </c>
      <c r="F52" s="8">
        <v>77.300898063407246</v>
      </c>
      <c r="G52" s="7">
        <v>38.45355</v>
      </c>
      <c r="H52" s="7">
        <v>20.95261</v>
      </c>
      <c r="I52" s="7">
        <v>0.30614000000000002</v>
      </c>
      <c r="J52" s="7">
        <v>40.031329999999997</v>
      </c>
      <c r="K52" s="7">
        <v>0.23116</v>
      </c>
      <c r="L52" s="32">
        <v>947.83196000000009</v>
      </c>
      <c r="M52" s="7">
        <v>100.20569</v>
      </c>
      <c r="N52" s="1"/>
      <c r="O52" s="1"/>
    </row>
    <row r="53" spans="1:15" ht="16" x14ac:dyDescent="0.2">
      <c r="A53" s="1" t="s">
        <v>574</v>
      </c>
      <c r="B53" s="1" t="s">
        <v>705</v>
      </c>
      <c r="C53" s="1" t="s">
        <v>706</v>
      </c>
      <c r="D53" s="1" t="s">
        <v>710</v>
      </c>
      <c r="E53" s="1" t="s">
        <v>781</v>
      </c>
      <c r="F53" s="8">
        <v>82.927714589475286</v>
      </c>
      <c r="G53" s="7">
        <v>40.642770975941438</v>
      </c>
      <c r="H53" s="7">
        <v>16.024462158223105</v>
      </c>
      <c r="I53" s="7">
        <v>0.20675982681381117</v>
      </c>
      <c r="J53" s="7">
        <v>43.669429847649617</v>
      </c>
      <c r="K53" s="7">
        <v>0.17370526481334664</v>
      </c>
      <c r="L53" s="32">
        <v>1489.1711954976267</v>
      </c>
      <c r="M53" s="7">
        <v>101.0441569746134</v>
      </c>
      <c r="N53" s="1"/>
      <c r="O53" s="1"/>
    </row>
    <row r="54" spans="1:15" ht="16" x14ac:dyDescent="0.2">
      <c r="A54" s="1" t="s">
        <v>554</v>
      </c>
      <c r="B54" s="1" t="s">
        <v>82</v>
      </c>
      <c r="C54" s="1" t="s">
        <v>601</v>
      </c>
      <c r="D54" s="1" t="s">
        <v>697</v>
      </c>
      <c r="E54" s="1" t="s">
        <v>780</v>
      </c>
      <c r="F54" s="8">
        <v>82.968739314910735</v>
      </c>
      <c r="G54" s="7">
        <v>39.678400000000003</v>
      </c>
      <c r="H54" s="7">
        <v>16.067769999999999</v>
      </c>
      <c r="I54" s="7">
        <v>0.24417</v>
      </c>
      <c r="J54" s="7">
        <v>43.914639999999999</v>
      </c>
      <c r="K54" s="7">
        <v>0.23730000000000001</v>
      </c>
      <c r="L54" s="32">
        <v>1423.2409600000001</v>
      </c>
      <c r="M54" s="7">
        <v>100.52716000000002</v>
      </c>
      <c r="N54" s="1"/>
      <c r="O54" s="1"/>
    </row>
    <row r="55" spans="1:15" ht="16" x14ac:dyDescent="0.2">
      <c r="A55" s="1" t="s">
        <v>554</v>
      </c>
      <c r="B55" s="1" t="s">
        <v>82</v>
      </c>
      <c r="C55" s="1" t="s">
        <v>601</v>
      </c>
      <c r="D55" s="1" t="s">
        <v>698</v>
      </c>
      <c r="E55" s="1" t="s">
        <v>778</v>
      </c>
      <c r="F55" s="8">
        <v>85.729343070920521</v>
      </c>
      <c r="G55" s="7">
        <v>40.747113955490057</v>
      </c>
      <c r="H55" s="7">
        <v>13.535908426226475</v>
      </c>
      <c r="I55" s="7">
        <v>0.17210834489729018</v>
      </c>
      <c r="J55" s="7">
        <v>45.620386821669442</v>
      </c>
      <c r="K55" s="7">
        <v>0.22050340818999689</v>
      </c>
      <c r="L55" s="32">
        <v>1580.7640685043764</v>
      </c>
      <c r="M55" s="7">
        <v>100.5965778667119</v>
      </c>
      <c r="N55" s="1"/>
      <c r="O55" s="1"/>
    </row>
    <row r="56" spans="1:15" ht="16" x14ac:dyDescent="0.2">
      <c r="A56" s="1" t="s">
        <v>554</v>
      </c>
      <c r="B56" s="1" t="s">
        <v>82</v>
      </c>
      <c r="C56" s="1" t="s">
        <v>601</v>
      </c>
      <c r="D56" s="1" t="s">
        <v>700</v>
      </c>
      <c r="E56" s="1" t="s">
        <v>778</v>
      </c>
      <c r="F56" s="8">
        <v>84.586595581260866</v>
      </c>
      <c r="G56" s="7">
        <v>39.556669999999997</v>
      </c>
      <c r="H56" s="7">
        <v>14.719609999999999</v>
      </c>
      <c r="I56" s="7">
        <v>0.24302000000000001</v>
      </c>
      <c r="J56" s="7">
        <v>45.319519999999997</v>
      </c>
      <c r="K56" s="7">
        <v>0.23547000000000001</v>
      </c>
      <c r="L56" s="32">
        <v>1200.62382</v>
      </c>
      <c r="M56" s="7">
        <v>100.29714</v>
      </c>
      <c r="N56" s="1"/>
      <c r="O56" s="1"/>
    </row>
    <row r="57" spans="1:15" ht="16" x14ac:dyDescent="0.2">
      <c r="A57" s="1" t="s">
        <v>554</v>
      </c>
      <c r="B57" s="1" t="s">
        <v>82</v>
      </c>
      <c r="C57" s="1" t="s">
        <v>601</v>
      </c>
      <c r="D57" s="1" t="s">
        <v>708</v>
      </c>
      <c r="E57" s="1" t="s">
        <v>778</v>
      </c>
      <c r="F57" s="8">
        <v>85.476617784419162</v>
      </c>
      <c r="G57" s="7">
        <v>40.737559439764617</v>
      </c>
      <c r="H57" s="7">
        <v>13.719373950548151</v>
      </c>
      <c r="I57" s="7">
        <v>0.16946010988035401</v>
      </c>
      <c r="J57" s="7">
        <v>45.300175223092367</v>
      </c>
      <c r="K57" s="7">
        <v>0.19397811390507047</v>
      </c>
      <c r="L57" s="32">
        <v>2329.1722820660739</v>
      </c>
      <c r="M57" s="7">
        <v>100.55987622338706</v>
      </c>
      <c r="N57" s="1"/>
      <c r="O57" s="1"/>
    </row>
    <row r="58" spans="1:15" ht="16" x14ac:dyDescent="0.2">
      <c r="A58" s="1" t="s">
        <v>554</v>
      </c>
      <c r="B58" s="1" t="s">
        <v>82</v>
      </c>
      <c r="C58" s="1" t="s">
        <v>601</v>
      </c>
      <c r="D58" s="1" t="s">
        <v>701</v>
      </c>
      <c r="E58" s="1" t="s">
        <v>778</v>
      </c>
      <c r="F58" s="8">
        <v>84.994091046623112</v>
      </c>
      <c r="G58" s="7">
        <v>38.708570000000002</v>
      </c>
      <c r="H58" s="7">
        <v>14.20144</v>
      </c>
      <c r="I58" s="7">
        <v>0.17419999999999999</v>
      </c>
      <c r="J58" s="7">
        <v>45.127870000000001</v>
      </c>
      <c r="K58" s="7">
        <v>0.19411999999999999</v>
      </c>
      <c r="L58" s="32">
        <v>1709.115</v>
      </c>
      <c r="M58" s="7">
        <v>98.829400000000007</v>
      </c>
      <c r="N58" s="1"/>
      <c r="O58" s="1"/>
    </row>
    <row r="59" spans="1:15" ht="16" x14ac:dyDescent="0.2">
      <c r="A59" s="1" t="s">
        <v>554</v>
      </c>
      <c r="B59" s="1" t="s">
        <v>82</v>
      </c>
      <c r="C59" s="1" t="s">
        <v>601</v>
      </c>
      <c r="D59" s="1" t="s">
        <v>702</v>
      </c>
      <c r="E59" s="1" t="s">
        <v>778</v>
      </c>
      <c r="F59" s="8">
        <v>86.866495454017226</v>
      </c>
      <c r="G59" s="7">
        <v>39.721769999999999</v>
      </c>
      <c r="H59" s="7">
        <v>12.65109</v>
      </c>
      <c r="I59" s="7">
        <v>0.19491</v>
      </c>
      <c r="J59" s="7">
        <v>46.944600000000001</v>
      </c>
      <c r="K59" s="7">
        <v>0.18104000000000001</v>
      </c>
      <c r="L59" s="32">
        <v>2420.6569</v>
      </c>
      <c r="M59" s="7">
        <v>100.13854999999998</v>
      </c>
      <c r="N59" s="1"/>
      <c r="O59" s="1"/>
    </row>
    <row r="60" spans="1:15" ht="16" x14ac:dyDescent="0.2">
      <c r="A60" s="1" t="s">
        <v>554</v>
      </c>
      <c r="B60" s="1" t="s">
        <v>82</v>
      </c>
      <c r="C60" s="1" t="s">
        <v>601</v>
      </c>
      <c r="D60" s="1" t="s">
        <v>711</v>
      </c>
      <c r="E60" s="1" t="s">
        <v>778</v>
      </c>
      <c r="F60" s="8">
        <v>85.700849132730482</v>
      </c>
      <c r="G60" s="7">
        <v>40.39566516902741</v>
      </c>
      <c r="H60" s="7">
        <v>13.419363426720134</v>
      </c>
      <c r="I60" s="7">
        <v>0.18413761582167829</v>
      </c>
      <c r="J60" s="7">
        <v>45.122465032719077</v>
      </c>
      <c r="K60" s="7">
        <v>0.15507739521216088</v>
      </c>
      <c r="L60" s="32">
        <v>2298.5164023117686</v>
      </c>
      <c r="M60" s="7">
        <v>100.08464113028271</v>
      </c>
      <c r="N60" s="1"/>
      <c r="O60" s="1"/>
    </row>
    <row r="61" spans="1:15" ht="16" x14ac:dyDescent="0.2">
      <c r="A61" s="1" t="s">
        <v>554</v>
      </c>
      <c r="B61" s="1" t="s">
        <v>82</v>
      </c>
      <c r="C61" s="1" t="s">
        <v>601</v>
      </c>
      <c r="D61" s="1" t="s">
        <v>712</v>
      </c>
      <c r="E61" s="1" t="s">
        <v>778</v>
      </c>
      <c r="F61" s="8">
        <v>86.689697266820076</v>
      </c>
      <c r="G61" s="7">
        <v>40.127380000000002</v>
      </c>
      <c r="H61" s="7">
        <v>12.874650000000001</v>
      </c>
      <c r="I61" s="7">
        <v>0.18897</v>
      </c>
      <c r="J61" s="7">
        <v>47.04365</v>
      </c>
      <c r="K61" s="7">
        <v>0.19686999999999999</v>
      </c>
      <c r="L61" s="32">
        <v>2395.6684599999999</v>
      </c>
      <c r="M61" s="7">
        <v>100.85305000000001</v>
      </c>
      <c r="N61" s="1"/>
      <c r="O61" s="1"/>
    </row>
    <row r="62" spans="1:15" ht="16" x14ac:dyDescent="0.2">
      <c r="A62" s="1" t="s">
        <v>554</v>
      </c>
      <c r="B62" s="1" t="s">
        <v>82</v>
      </c>
      <c r="C62" s="1" t="s">
        <v>601</v>
      </c>
      <c r="D62" s="1" t="s">
        <v>713</v>
      </c>
      <c r="E62" s="1" t="s">
        <v>778</v>
      </c>
      <c r="F62" s="8">
        <v>85.432180711954473</v>
      </c>
      <c r="G62" s="7">
        <v>39.992220000000003</v>
      </c>
      <c r="H62" s="7">
        <v>13.857749999999999</v>
      </c>
      <c r="I62" s="7">
        <v>0.1857</v>
      </c>
      <c r="J62" s="7">
        <v>45.593789999999998</v>
      </c>
      <c r="K62" s="7">
        <v>0.19844000000000001</v>
      </c>
      <c r="L62" s="32">
        <v>2239.6085800000001</v>
      </c>
      <c r="M62" s="7">
        <v>100.23619000000001</v>
      </c>
      <c r="N62" s="1"/>
      <c r="O62" s="1"/>
    </row>
    <row r="63" spans="1:15" ht="16" x14ac:dyDescent="0.2">
      <c r="A63" s="1" t="s">
        <v>554</v>
      </c>
      <c r="B63" s="1" t="s">
        <v>82</v>
      </c>
      <c r="C63" s="1" t="s">
        <v>601</v>
      </c>
      <c r="D63" s="1" t="s">
        <v>714</v>
      </c>
      <c r="E63" s="1" t="s">
        <v>779</v>
      </c>
      <c r="F63" s="8">
        <v>83.30204328542473</v>
      </c>
      <c r="G63" s="7">
        <v>39.808540000000001</v>
      </c>
      <c r="H63" s="7">
        <v>15.874420000000001</v>
      </c>
      <c r="I63" s="7">
        <v>0.22203999999999999</v>
      </c>
      <c r="J63" s="7">
        <v>44.429989999999997</v>
      </c>
      <c r="K63" s="7">
        <v>0.27106000000000002</v>
      </c>
      <c r="L63" s="32">
        <v>1456.8732</v>
      </c>
      <c r="M63" s="7">
        <v>100.88497</v>
      </c>
      <c r="N63" s="1"/>
      <c r="O63" s="1"/>
    </row>
    <row r="64" spans="1:15" ht="16" x14ac:dyDescent="0.2">
      <c r="A64" s="1" t="s">
        <v>554</v>
      </c>
      <c r="B64" s="1" t="s">
        <v>82</v>
      </c>
      <c r="C64" s="1" t="s">
        <v>601</v>
      </c>
      <c r="D64" s="1" t="s">
        <v>715</v>
      </c>
      <c r="E64" s="1" t="s">
        <v>778</v>
      </c>
      <c r="F64" s="8">
        <v>85.989770206176573</v>
      </c>
      <c r="G64" s="7">
        <v>39.9161</v>
      </c>
      <c r="H64" s="7">
        <v>13.453950000000001</v>
      </c>
      <c r="I64" s="7">
        <v>0.18973000000000001</v>
      </c>
      <c r="J64" s="7">
        <v>46.32734</v>
      </c>
      <c r="K64" s="7">
        <v>0.22839000000000001</v>
      </c>
      <c r="L64" s="32">
        <v>2619.22856</v>
      </c>
      <c r="M64" s="7">
        <v>100.57032000000001</v>
      </c>
      <c r="N64" s="1"/>
      <c r="O64" s="1"/>
    </row>
    <row r="65" spans="1:15" ht="16" x14ac:dyDescent="0.2">
      <c r="A65" s="1" t="s">
        <v>554</v>
      </c>
      <c r="B65" s="1" t="s">
        <v>82</v>
      </c>
      <c r="C65" s="1" t="s">
        <v>601</v>
      </c>
      <c r="D65" s="1" t="s">
        <v>697</v>
      </c>
      <c r="E65" s="1" t="s">
        <v>777</v>
      </c>
      <c r="F65" s="8">
        <v>82.878520406872397</v>
      </c>
      <c r="G65" s="7">
        <v>39.609479999999998</v>
      </c>
      <c r="H65" s="7">
        <v>16.166789999999999</v>
      </c>
      <c r="I65" s="7">
        <v>0.21345</v>
      </c>
      <c r="J65" s="7">
        <v>43.904649999999997</v>
      </c>
      <c r="K65" s="7">
        <v>0.22366</v>
      </c>
      <c r="L65" s="32">
        <v>1251.85798</v>
      </c>
      <c r="M65" s="7">
        <v>100.36663</v>
      </c>
      <c r="N65" s="1"/>
      <c r="O65" s="1"/>
    </row>
    <row r="66" spans="1:15" ht="16" x14ac:dyDescent="0.2">
      <c r="A66" s="1" t="s">
        <v>554</v>
      </c>
      <c r="B66" s="1" t="s">
        <v>82</v>
      </c>
      <c r="C66" s="1" t="s">
        <v>601</v>
      </c>
      <c r="D66" s="1" t="s">
        <v>698</v>
      </c>
      <c r="E66" s="1" t="s">
        <v>777</v>
      </c>
      <c r="F66" s="8">
        <v>86.737195104196687</v>
      </c>
      <c r="G66" s="7">
        <v>40.152529999999999</v>
      </c>
      <c r="H66" s="7">
        <v>12.78407</v>
      </c>
      <c r="I66" s="7">
        <v>0.18056</v>
      </c>
      <c r="J66" s="7">
        <v>46.905650000000001</v>
      </c>
      <c r="K66" s="7">
        <v>0.16475999999999999</v>
      </c>
      <c r="L66" s="32">
        <v>2776.5457200000001</v>
      </c>
      <c r="M66" s="7">
        <v>100.67887999999999</v>
      </c>
      <c r="N66" s="1"/>
      <c r="O66" s="1"/>
    </row>
    <row r="67" spans="1:15" ht="16" x14ac:dyDescent="0.2">
      <c r="A67" s="1" t="s">
        <v>554</v>
      </c>
      <c r="B67" s="1" t="s">
        <v>82</v>
      </c>
      <c r="C67" s="1" t="s">
        <v>601</v>
      </c>
      <c r="D67" s="1" t="s">
        <v>701</v>
      </c>
      <c r="E67" s="1" t="s">
        <v>777</v>
      </c>
      <c r="F67" s="8">
        <v>84.915329747920055</v>
      </c>
      <c r="G67" s="7">
        <v>38.688670000000002</v>
      </c>
      <c r="H67" s="7">
        <v>14.0206</v>
      </c>
      <c r="I67" s="7">
        <v>0.20619999999999999</v>
      </c>
      <c r="J67" s="7">
        <v>44.279519999999998</v>
      </c>
      <c r="K67" s="7">
        <v>0.30929000000000001</v>
      </c>
      <c r="L67" s="32">
        <v>1847.8087</v>
      </c>
      <c r="M67" s="7">
        <v>98.043400000000005</v>
      </c>
      <c r="N67" s="1"/>
      <c r="O67" s="1"/>
    </row>
    <row r="68" spans="1:15" ht="16" x14ac:dyDescent="0.2">
      <c r="A68" s="1" t="s">
        <v>554</v>
      </c>
      <c r="B68" s="1" t="s">
        <v>82</v>
      </c>
      <c r="C68" s="1" t="s">
        <v>601</v>
      </c>
      <c r="D68" s="1" t="s">
        <v>698</v>
      </c>
      <c r="E68" s="1" t="s">
        <v>781</v>
      </c>
      <c r="F68" s="8">
        <v>84.501442738616618</v>
      </c>
      <c r="G68" s="7">
        <v>40.132313363018355</v>
      </c>
      <c r="H68" s="7">
        <v>14.625749505857076</v>
      </c>
      <c r="I68" s="7">
        <v>0.2271041893848339</v>
      </c>
      <c r="J68" s="7">
        <v>44.738045664168411</v>
      </c>
      <c r="K68" s="7">
        <v>0.23792484100858297</v>
      </c>
      <c r="L68" s="32">
        <v>1484.6822515658721</v>
      </c>
      <c r="M68" s="7">
        <v>100.2269639933962</v>
      </c>
      <c r="N68" s="1"/>
      <c r="O68" s="1"/>
    </row>
    <row r="69" spans="1:15" ht="16" x14ac:dyDescent="0.2">
      <c r="A69" s="1" t="s">
        <v>554</v>
      </c>
      <c r="B69" s="1" t="s">
        <v>82</v>
      </c>
      <c r="C69" s="1" t="s">
        <v>601</v>
      </c>
      <c r="D69" s="1" t="s">
        <v>700</v>
      </c>
      <c r="E69" s="1" t="s">
        <v>781</v>
      </c>
      <c r="F69" s="8">
        <v>83.999716095677499</v>
      </c>
      <c r="G69" s="7">
        <v>39.722349999999999</v>
      </c>
      <c r="H69" s="7">
        <v>15.221629999999999</v>
      </c>
      <c r="I69" s="7">
        <v>0.25951000000000002</v>
      </c>
      <c r="J69" s="7">
        <v>44.832949999999997</v>
      </c>
      <c r="K69" s="7">
        <v>0.28860000000000002</v>
      </c>
      <c r="L69" s="32">
        <v>1323.6015199999999</v>
      </c>
      <c r="M69" s="7">
        <v>100.64865999999999</v>
      </c>
      <c r="N69" s="1"/>
      <c r="O69" s="1"/>
    </row>
    <row r="70" spans="1:15" ht="16" x14ac:dyDescent="0.2">
      <c r="A70" s="1" t="s">
        <v>554</v>
      </c>
      <c r="B70" s="1" t="s">
        <v>82</v>
      </c>
      <c r="C70" s="1" t="s">
        <v>601</v>
      </c>
      <c r="D70" s="1" t="s">
        <v>708</v>
      </c>
      <c r="E70" s="1" t="s">
        <v>781</v>
      </c>
      <c r="F70" s="8">
        <v>82.724726823966606</v>
      </c>
      <c r="G70" s="7">
        <v>40.387028774665239</v>
      </c>
      <c r="H70" s="7">
        <v>15.958805763983429</v>
      </c>
      <c r="I70" s="7">
        <v>0.23994804667012673</v>
      </c>
      <c r="J70" s="7">
        <v>42.87427928600767</v>
      </c>
      <c r="K70" s="7">
        <v>0.29415431862052321</v>
      </c>
      <c r="L70" s="32">
        <v>1426.0605579594246</v>
      </c>
      <c r="M70" s="7">
        <v>100.07439503038444</v>
      </c>
      <c r="N70" s="1"/>
      <c r="O70" s="1"/>
    </row>
    <row r="71" spans="1:15" ht="16" x14ac:dyDescent="0.2">
      <c r="A71" s="1" t="s">
        <v>554</v>
      </c>
      <c r="B71" s="1" t="s">
        <v>82</v>
      </c>
      <c r="C71" s="1" t="s">
        <v>601</v>
      </c>
      <c r="D71" s="1" t="s">
        <v>701</v>
      </c>
      <c r="E71" s="1" t="s">
        <v>781</v>
      </c>
      <c r="F71" s="8">
        <v>85.253233587914181</v>
      </c>
      <c r="G71" s="7">
        <v>38.778060000000004</v>
      </c>
      <c r="H71" s="7">
        <v>14.007619999999999</v>
      </c>
      <c r="I71" s="7">
        <v>0.23527999999999999</v>
      </c>
      <c r="J71" s="7">
        <v>45.432270000000003</v>
      </c>
      <c r="K71" s="7">
        <v>0.18719</v>
      </c>
      <c r="L71" s="32">
        <v>1798.61762</v>
      </c>
      <c r="M71" s="7">
        <v>98.954010000000011</v>
      </c>
      <c r="N71" s="1"/>
      <c r="O71" s="1"/>
    </row>
    <row r="72" spans="1:15" ht="16" x14ac:dyDescent="0.2">
      <c r="A72" s="1" t="s">
        <v>554</v>
      </c>
      <c r="B72" s="1" t="s">
        <v>82</v>
      </c>
      <c r="C72" s="1" t="s">
        <v>601</v>
      </c>
      <c r="D72" s="1" t="s">
        <v>702</v>
      </c>
      <c r="E72" s="1" t="s">
        <v>781</v>
      </c>
      <c r="F72" s="8">
        <v>86.305976339011067</v>
      </c>
      <c r="G72" s="7">
        <v>38.806510000000003</v>
      </c>
      <c r="H72" s="7">
        <v>13.144830000000001</v>
      </c>
      <c r="I72" s="7">
        <v>0.21178</v>
      </c>
      <c r="J72" s="7">
        <v>46.478360000000002</v>
      </c>
      <c r="K72" s="7">
        <v>0.17230000000000001</v>
      </c>
      <c r="L72" s="32">
        <v>2425.3716999999997</v>
      </c>
      <c r="M72" s="7">
        <v>99.234140000000011</v>
      </c>
      <c r="N72" s="1"/>
      <c r="O72" s="1"/>
    </row>
    <row r="73" spans="1:15" ht="16" x14ac:dyDescent="0.2">
      <c r="A73" s="1" t="s">
        <v>554</v>
      </c>
      <c r="B73" s="1" t="s">
        <v>82</v>
      </c>
      <c r="C73" s="1" t="s">
        <v>601</v>
      </c>
      <c r="D73" s="1" t="s">
        <v>711</v>
      </c>
      <c r="E73" s="1" t="s">
        <v>781</v>
      </c>
      <c r="F73" s="8">
        <v>84.761854317826604</v>
      </c>
      <c r="G73" s="7">
        <v>40.681725553782982</v>
      </c>
      <c r="H73" s="7">
        <v>14.338974322934162</v>
      </c>
      <c r="I73" s="7">
        <v>0.18317706956129806</v>
      </c>
      <c r="J73" s="7">
        <v>44.747877507604684</v>
      </c>
      <c r="K73" s="7">
        <v>0.16889217667436487</v>
      </c>
      <c r="L73" s="32">
        <v>1852.2447444703721</v>
      </c>
      <c r="M73" s="7">
        <v>100.45562236736251</v>
      </c>
      <c r="N73" s="1"/>
      <c r="O73" s="1"/>
    </row>
    <row r="74" spans="1:15" ht="16" x14ac:dyDescent="0.2">
      <c r="A74" s="1" t="s">
        <v>554</v>
      </c>
      <c r="B74" s="1" t="s">
        <v>82</v>
      </c>
      <c r="C74" s="1" t="s">
        <v>601</v>
      </c>
      <c r="D74" s="1" t="s">
        <v>712</v>
      </c>
      <c r="E74" s="1" t="s">
        <v>781</v>
      </c>
      <c r="F74" s="8">
        <v>85.446710084404728</v>
      </c>
      <c r="G74" s="7">
        <v>39.377699999999997</v>
      </c>
      <c r="H74" s="7">
        <v>13.81339</v>
      </c>
      <c r="I74" s="7">
        <v>0.21478</v>
      </c>
      <c r="J74" s="7">
        <v>45.500950000000003</v>
      </c>
      <c r="K74" s="7">
        <v>0.26551000000000002</v>
      </c>
      <c r="L74" s="32">
        <v>1546.0615</v>
      </c>
      <c r="M74" s="7">
        <v>99.466309999999993</v>
      </c>
      <c r="N74" s="1"/>
      <c r="O74" s="1"/>
    </row>
    <row r="75" spans="1:15" ht="16" x14ac:dyDescent="0.2">
      <c r="A75" s="1" t="s">
        <v>554</v>
      </c>
      <c r="B75" s="1" t="s">
        <v>82</v>
      </c>
      <c r="C75" s="1" t="s">
        <v>601</v>
      </c>
      <c r="D75" s="1" t="s">
        <v>713</v>
      </c>
      <c r="E75" s="1" t="s">
        <v>781</v>
      </c>
      <c r="F75" s="8">
        <v>85.082380991048993</v>
      </c>
      <c r="G75" s="7">
        <v>39.383029999999998</v>
      </c>
      <c r="H75" s="7">
        <v>14.28464</v>
      </c>
      <c r="I75" s="7">
        <v>0.19339000000000001</v>
      </c>
      <c r="J75" s="7">
        <v>45.70834</v>
      </c>
      <c r="K75" s="7">
        <v>0.25597999999999999</v>
      </c>
      <c r="L75" s="32">
        <v>1799.01052</v>
      </c>
      <c r="M75" s="7">
        <v>100.20577999999998</v>
      </c>
      <c r="N75" s="1"/>
      <c r="O75" s="1"/>
    </row>
    <row r="76" spans="1:15" ht="16" x14ac:dyDescent="0.2">
      <c r="A76" s="1" t="s">
        <v>554</v>
      </c>
      <c r="B76" s="1" t="s">
        <v>82</v>
      </c>
      <c r="C76" s="1" t="s">
        <v>601</v>
      </c>
      <c r="D76" s="1" t="s">
        <v>714</v>
      </c>
      <c r="E76" s="1" t="s">
        <v>781</v>
      </c>
      <c r="F76" s="8">
        <v>82.785142781195219</v>
      </c>
      <c r="G76" s="7">
        <v>39.366619999999998</v>
      </c>
      <c r="H76" s="7">
        <v>16.237349999999999</v>
      </c>
      <c r="I76" s="7">
        <v>0.24668000000000001</v>
      </c>
      <c r="J76" s="7">
        <v>43.807670000000002</v>
      </c>
      <c r="K76" s="7">
        <v>0.36767</v>
      </c>
      <c r="L76" s="32">
        <v>1389.0586600000001</v>
      </c>
      <c r="M76" s="7">
        <v>100.37312000000001</v>
      </c>
      <c r="N76" s="1"/>
      <c r="O76" s="1"/>
    </row>
    <row r="77" spans="1:15" ht="16" x14ac:dyDescent="0.2">
      <c r="A77" s="1" t="s">
        <v>554</v>
      </c>
      <c r="B77" s="1" t="s">
        <v>82</v>
      </c>
      <c r="C77" s="1" t="s">
        <v>601</v>
      </c>
      <c r="D77" s="1" t="s">
        <v>715</v>
      </c>
      <c r="E77" s="1" t="s">
        <v>781</v>
      </c>
      <c r="F77" s="8">
        <v>84.115762888693624</v>
      </c>
      <c r="G77" s="7">
        <v>39.289560000000002</v>
      </c>
      <c r="H77" s="7">
        <v>15.193379999999999</v>
      </c>
      <c r="I77" s="7">
        <v>0.24142</v>
      </c>
      <c r="J77" s="7">
        <v>45.138950000000001</v>
      </c>
      <c r="K77" s="7">
        <v>0.32405</v>
      </c>
      <c r="L77" s="32">
        <v>1729.3886399999999</v>
      </c>
      <c r="M77" s="7">
        <v>100.53750999999998</v>
      </c>
      <c r="N77" s="1"/>
      <c r="O77" s="1"/>
    </row>
    <row r="78" spans="1:15" ht="16" x14ac:dyDescent="0.2">
      <c r="A78" s="1" t="s">
        <v>554</v>
      </c>
      <c r="B78" s="1" t="s">
        <v>289</v>
      </c>
      <c r="C78" s="1" t="s">
        <v>716</v>
      </c>
      <c r="D78" s="1" t="s">
        <v>717</v>
      </c>
      <c r="E78" s="1" t="s">
        <v>778</v>
      </c>
      <c r="F78" s="8">
        <v>85.754667290711083</v>
      </c>
      <c r="G78" s="7">
        <v>40.062980000000003</v>
      </c>
      <c r="H78" s="7">
        <v>13.606719999999999</v>
      </c>
      <c r="I78" s="7">
        <v>0.15314</v>
      </c>
      <c r="J78" s="7">
        <v>45.954140000000002</v>
      </c>
      <c r="K78" s="7">
        <v>0.19495999999999999</v>
      </c>
      <c r="L78" s="32">
        <v>2232.4578000000001</v>
      </c>
      <c r="M78" s="7">
        <v>100.29912999999999</v>
      </c>
      <c r="N78" s="1"/>
      <c r="O78" s="1"/>
    </row>
    <row r="79" spans="1:15" ht="16" x14ac:dyDescent="0.2">
      <c r="A79" s="1" t="s">
        <v>554</v>
      </c>
      <c r="B79" s="1" t="s">
        <v>289</v>
      </c>
      <c r="C79" s="1" t="s">
        <v>716</v>
      </c>
      <c r="D79" s="1" t="s">
        <v>718</v>
      </c>
      <c r="E79" s="1" t="s">
        <v>778</v>
      </c>
      <c r="F79" s="8">
        <v>86.256649572582191</v>
      </c>
      <c r="G79" s="7">
        <v>39.905099999999997</v>
      </c>
      <c r="H79" s="7">
        <v>13.15361</v>
      </c>
      <c r="I79" s="7">
        <v>0.22821</v>
      </c>
      <c r="J79" s="7">
        <v>46.315989999999999</v>
      </c>
      <c r="K79" s="7">
        <v>0.22269</v>
      </c>
      <c r="L79" s="32">
        <v>2510.1595200000002</v>
      </c>
      <c r="M79" s="7">
        <v>100.26977999999998</v>
      </c>
      <c r="N79" s="1"/>
      <c r="O79" s="1"/>
    </row>
    <row r="80" spans="1:15" ht="16" x14ac:dyDescent="0.2">
      <c r="A80" s="1" t="s">
        <v>554</v>
      </c>
      <c r="B80" s="1" t="s">
        <v>289</v>
      </c>
      <c r="C80" s="1" t="s">
        <v>716</v>
      </c>
      <c r="D80" s="1" t="s">
        <v>719</v>
      </c>
      <c r="E80" s="1" t="s">
        <v>778</v>
      </c>
      <c r="F80" s="8">
        <v>83.940542262534933</v>
      </c>
      <c r="G80" s="7">
        <v>39.620229999999999</v>
      </c>
      <c r="H80" s="7">
        <v>15.373889999999999</v>
      </c>
      <c r="I80" s="7">
        <v>0.27043</v>
      </c>
      <c r="J80" s="7">
        <v>45.08278</v>
      </c>
      <c r="K80" s="7">
        <v>0.28637000000000001</v>
      </c>
      <c r="L80" s="32">
        <v>1553.21228</v>
      </c>
      <c r="M80" s="7">
        <v>101.02407000000001</v>
      </c>
      <c r="N80" s="1"/>
      <c r="O80" s="1"/>
    </row>
    <row r="81" spans="1:15" ht="16" x14ac:dyDescent="0.2">
      <c r="A81" s="1" t="s">
        <v>554</v>
      </c>
      <c r="B81" s="1" t="s">
        <v>289</v>
      </c>
      <c r="C81" s="1" t="s">
        <v>716</v>
      </c>
      <c r="D81" s="1" t="s">
        <v>720</v>
      </c>
      <c r="E81" s="1" t="s">
        <v>778</v>
      </c>
      <c r="F81" s="8">
        <v>86.220457359773818</v>
      </c>
      <c r="G81" s="7">
        <v>40.034439999999996</v>
      </c>
      <c r="H81" s="7">
        <v>13.263030000000001</v>
      </c>
      <c r="I81" s="7">
        <v>0.15804000000000001</v>
      </c>
      <c r="J81" s="7">
        <v>46.559069999999998</v>
      </c>
      <c r="K81" s="7">
        <v>0.19872000000000001</v>
      </c>
      <c r="L81" s="32">
        <v>2229.7860800000003</v>
      </c>
      <c r="M81" s="7">
        <v>100.56954999999998</v>
      </c>
      <c r="N81" s="1"/>
      <c r="O81" s="1"/>
    </row>
    <row r="82" spans="1:15" ht="16" x14ac:dyDescent="0.2">
      <c r="A82" s="1" t="s">
        <v>554</v>
      </c>
      <c r="B82" s="1" t="s">
        <v>289</v>
      </c>
      <c r="C82" s="1" t="s">
        <v>716</v>
      </c>
      <c r="D82" s="1" t="s">
        <v>721</v>
      </c>
      <c r="E82" s="1" t="s">
        <v>778</v>
      </c>
      <c r="F82" s="8">
        <v>84.247156790514438</v>
      </c>
      <c r="G82" s="7">
        <v>39.1492</v>
      </c>
      <c r="H82" s="7">
        <v>15.05057</v>
      </c>
      <c r="I82" s="7">
        <v>0.23849999999999999</v>
      </c>
      <c r="J82" s="7">
        <v>45.158059999999999</v>
      </c>
      <c r="K82" s="7">
        <v>0.25074000000000002</v>
      </c>
      <c r="L82" s="32">
        <v>1626.44884</v>
      </c>
      <c r="M82" s="7">
        <v>100.10503</v>
      </c>
      <c r="N82" s="1"/>
      <c r="O82" s="1"/>
    </row>
    <row r="83" spans="1:15" ht="16" x14ac:dyDescent="0.2">
      <c r="A83" s="1" t="s">
        <v>554</v>
      </c>
      <c r="B83" s="1" t="s">
        <v>289</v>
      </c>
      <c r="C83" s="1" t="s">
        <v>716</v>
      </c>
      <c r="D83" s="1" t="s">
        <v>722</v>
      </c>
      <c r="E83" s="1" t="s">
        <v>778</v>
      </c>
      <c r="F83" s="8">
        <v>86.642351407134882</v>
      </c>
      <c r="G83" s="7">
        <v>40.219540000000002</v>
      </c>
      <c r="H83" s="7">
        <v>12.858230000000001</v>
      </c>
      <c r="I83" s="7">
        <v>0.18514</v>
      </c>
      <c r="J83" s="7">
        <v>46.791550000000001</v>
      </c>
      <c r="K83" s="7">
        <v>0.19200999999999999</v>
      </c>
      <c r="L83" s="32">
        <v>3032.2450399999998</v>
      </c>
      <c r="M83" s="7">
        <v>100.74229</v>
      </c>
      <c r="N83" s="1"/>
      <c r="O83" s="1"/>
    </row>
    <row r="84" spans="1:15" ht="16" x14ac:dyDescent="0.2">
      <c r="A84" s="1" t="s">
        <v>554</v>
      </c>
      <c r="B84" s="1" t="s">
        <v>289</v>
      </c>
      <c r="C84" s="1" t="s">
        <v>716</v>
      </c>
      <c r="D84" s="1" t="s">
        <v>723</v>
      </c>
      <c r="E84" s="1" t="s">
        <v>778</v>
      </c>
      <c r="F84" s="8">
        <v>86.94218211623658</v>
      </c>
      <c r="G84" s="7">
        <v>41.171729952133205</v>
      </c>
      <c r="H84" s="7">
        <v>12.467767087103375</v>
      </c>
      <c r="I84" s="7">
        <v>0.17563633256392044</v>
      </c>
      <c r="J84" s="7">
        <v>46.573045166889578</v>
      </c>
      <c r="K84" s="7">
        <v>0.16654655777119021</v>
      </c>
      <c r="L84" s="32">
        <v>2367.5483466973792</v>
      </c>
      <c r="M84" s="7">
        <v>100.97345376265974</v>
      </c>
      <c r="N84" s="1"/>
      <c r="O84" s="1"/>
    </row>
    <row r="85" spans="1:15" ht="16" x14ac:dyDescent="0.2">
      <c r="A85" s="1" t="s">
        <v>554</v>
      </c>
      <c r="B85" s="1" t="s">
        <v>289</v>
      </c>
      <c r="C85" s="1" t="s">
        <v>716</v>
      </c>
      <c r="D85" s="1" t="s">
        <v>724</v>
      </c>
      <c r="E85" s="1" t="s">
        <v>779</v>
      </c>
      <c r="F85" s="8">
        <v>86.095553697198127</v>
      </c>
      <c r="G85" s="7">
        <v>39.899619999999999</v>
      </c>
      <c r="H85" s="7">
        <v>13.2903</v>
      </c>
      <c r="I85" s="7">
        <v>0.16864999999999999</v>
      </c>
      <c r="J85" s="7">
        <v>46.16872</v>
      </c>
      <c r="K85" s="7">
        <v>0.24571999999999999</v>
      </c>
      <c r="L85" s="32">
        <v>2217.0561200000002</v>
      </c>
      <c r="M85" s="7">
        <v>100.19943000000001</v>
      </c>
      <c r="N85" s="1"/>
      <c r="O85" s="1"/>
    </row>
    <row r="86" spans="1:15" ht="16" x14ac:dyDescent="0.2">
      <c r="A86" s="1" t="s">
        <v>554</v>
      </c>
      <c r="B86" s="1" t="s">
        <v>289</v>
      </c>
      <c r="C86" s="1" t="s">
        <v>716</v>
      </c>
      <c r="D86" s="1" t="s">
        <v>724</v>
      </c>
      <c r="E86" s="1" t="s">
        <v>780</v>
      </c>
      <c r="F86" s="8">
        <v>85.800261957449493</v>
      </c>
      <c r="G86" s="7">
        <v>39.936790000000002</v>
      </c>
      <c r="H86" s="7">
        <v>13.630240000000001</v>
      </c>
      <c r="I86" s="7">
        <v>0.16805999999999999</v>
      </c>
      <c r="J86" s="7">
        <v>46.205939999999998</v>
      </c>
      <c r="K86" s="7">
        <v>0.22971</v>
      </c>
      <c r="L86" s="32">
        <v>2067.9898600000001</v>
      </c>
      <c r="M86" s="7">
        <v>100.53347000000001</v>
      </c>
      <c r="N86" s="1"/>
      <c r="O86" s="1"/>
    </row>
    <row r="87" spans="1:15" ht="16" x14ac:dyDescent="0.2">
      <c r="A87" s="1" t="s">
        <v>554</v>
      </c>
      <c r="B87" s="1" t="s">
        <v>289</v>
      </c>
      <c r="C87" s="1" t="s">
        <v>725</v>
      </c>
      <c r="D87" s="1" t="s">
        <v>726</v>
      </c>
      <c r="E87" s="1" t="s">
        <v>778</v>
      </c>
      <c r="F87" s="8">
        <v>85.312755349866634</v>
      </c>
      <c r="G87" s="7">
        <v>40.404876650397348</v>
      </c>
      <c r="H87" s="7">
        <v>13.876851302105106</v>
      </c>
      <c r="I87" s="7">
        <v>0.20358194479348776</v>
      </c>
      <c r="J87" s="7">
        <v>45.222086857149378</v>
      </c>
      <c r="K87" s="7">
        <v>0.15203113689634964</v>
      </c>
      <c r="L87" s="32">
        <v>2135.94280038735</v>
      </c>
      <c r="M87" s="7">
        <v>100.23496257110263</v>
      </c>
      <c r="N87" s="1"/>
      <c r="O87" s="1"/>
    </row>
    <row r="88" spans="1:15" ht="16" x14ac:dyDescent="0.2">
      <c r="A88" s="1" t="s">
        <v>554</v>
      </c>
      <c r="B88" s="1" t="s">
        <v>289</v>
      </c>
      <c r="C88" s="1" t="s">
        <v>716</v>
      </c>
      <c r="D88" s="1" t="s">
        <v>727</v>
      </c>
      <c r="E88" s="1" t="s">
        <v>779</v>
      </c>
      <c r="F88" s="8">
        <v>84.605361797828593</v>
      </c>
      <c r="G88" s="7">
        <v>39.77861</v>
      </c>
      <c r="H88" s="7">
        <v>14.58464</v>
      </c>
      <c r="I88" s="7">
        <v>0.25167</v>
      </c>
      <c r="J88" s="7">
        <v>44.968679999999999</v>
      </c>
      <c r="K88" s="7">
        <v>0.22006999999999999</v>
      </c>
      <c r="L88" s="32">
        <v>1460.0949800000001</v>
      </c>
      <c r="M88" s="7">
        <v>100.12212000000001</v>
      </c>
      <c r="N88" s="1"/>
      <c r="O88" s="1"/>
    </row>
    <row r="89" spans="1:15" ht="16" x14ac:dyDescent="0.2">
      <c r="A89" s="1" t="s">
        <v>554</v>
      </c>
      <c r="B89" s="1" t="s">
        <v>289</v>
      </c>
      <c r="C89" s="1" t="s">
        <v>716</v>
      </c>
      <c r="D89" s="1" t="s">
        <v>727</v>
      </c>
      <c r="E89" s="1" t="s">
        <v>780</v>
      </c>
      <c r="F89" s="8">
        <v>84.936229474862586</v>
      </c>
      <c r="G89" s="7">
        <v>40.01493</v>
      </c>
      <c r="H89" s="7">
        <v>14.408160000000001</v>
      </c>
      <c r="I89" s="7">
        <v>0.20585999999999999</v>
      </c>
      <c r="J89" s="7">
        <v>45.577849999999998</v>
      </c>
      <c r="K89" s="7">
        <v>0.18243000000000001</v>
      </c>
      <c r="L89" s="32">
        <v>2046.5375200000001</v>
      </c>
      <c r="M89" s="7">
        <v>100.75268000000001</v>
      </c>
      <c r="N89" s="1"/>
      <c r="O89" s="1"/>
    </row>
    <row r="90" spans="1:15" ht="16" x14ac:dyDescent="0.2">
      <c r="A90" s="1" t="s">
        <v>554</v>
      </c>
      <c r="B90" s="1" t="s">
        <v>289</v>
      </c>
      <c r="C90" s="1" t="s">
        <v>716</v>
      </c>
      <c r="D90" s="1" t="s">
        <v>727</v>
      </c>
      <c r="E90" s="1" t="s">
        <v>782</v>
      </c>
      <c r="F90" s="8">
        <v>86.151654944503946</v>
      </c>
      <c r="G90" s="7">
        <v>39.928829999999998</v>
      </c>
      <c r="H90" s="7">
        <v>13.315429999999999</v>
      </c>
      <c r="I90" s="7">
        <v>0.21049000000000001</v>
      </c>
      <c r="J90" s="7">
        <v>46.473669999999998</v>
      </c>
      <c r="K90" s="7">
        <v>0.23896999999999999</v>
      </c>
      <c r="L90" s="32">
        <v>2292.1786000000002</v>
      </c>
      <c r="M90" s="7">
        <v>100.53846</v>
      </c>
      <c r="N90" s="1"/>
      <c r="O90" s="1"/>
    </row>
    <row r="91" spans="1:15" ht="16" x14ac:dyDescent="0.2">
      <c r="A91" s="1" t="s">
        <v>554</v>
      </c>
      <c r="B91" s="1" t="s">
        <v>289</v>
      </c>
      <c r="C91" s="1" t="s">
        <v>716</v>
      </c>
      <c r="D91" s="1" t="s">
        <v>728</v>
      </c>
      <c r="E91" s="1" t="s">
        <v>778</v>
      </c>
      <c r="F91" s="8">
        <v>86.963906324549967</v>
      </c>
      <c r="G91" s="7">
        <v>39.614829999999998</v>
      </c>
      <c r="H91" s="7">
        <v>12.3459</v>
      </c>
      <c r="I91" s="7">
        <v>0.12978000000000001</v>
      </c>
      <c r="J91" s="7">
        <v>46.206209999999999</v>
      </c>
      <c r="K91" s="7">
        <v>0.1678</v>
      </c>
      <c r="L91" s="32">
        <v>2515.8172800000002</v>
      </c>
      <c r="M91" s="7">
        <v>98.979379999999992</v>
      </c>
      <c r="N91" s="1"/>
      <c r="O91" s="1"/>
    </row>
    <row r="92" spans="1:15" ht="16" x14ac:dyDescent="0.2">
      <c r="A92" s="1" t="s">
        <v>554</v>
      </c>
      <c r="B92" s="1" t="s">
        <v>289</v>
      </c>
      <c r="C92" s="1" t="s">
        <v>716</v>
      </c>
      <c r="D92" s="1" t="s">
        <v>729</v>
      </c>
      <c r="E92" s="1" t="s">
        <v>778</v>
      </c>
      <c r="F92" s="8">
        <v>85.599435445378262</v>
      </c>
      <c r="G92" s="7">
        <v>39.928339999999999</v>
      </c>
      <c r="H92" s="7">
        <v>13.71678</v>
      </c>
      <c r="I92" s="7">
        <v>0.18465000000000001</v>
      </c>
      <c r="J92" s="7">
        <v>45.743519999999997</v>
      </c>
      <c r="K92" s="7">
        <v>0.22972000000000001</v>
      </c>
      <c r="L92" s="32">
        <v>1845.13698</v>
      </c>
      <c r="M92" s="7">
        <v>100.09737999999999</v>
      </c>
      <c r="N92" s="1"/>
      <c r="O92" s="1"/>
    </row>
    <row r="93" spans="1:15" ht="16" x14ac:dyDescent="0.2">
      <c r="A93" s="1" t="s">
        <v>554</v>
      </c>
      <c r="B93" s="1" t="s">
        <v>289</v>
      </c>
      <c r="C93" s="1" t="s">
        <v>716</v>
      </c>
      <c r="D93" s="1" t="s">
        <v>730</v>
      </c>
      <c r="E93" s="1" t="s">
        <v>778</v>
      </c>
      <c r="F93" s="8">
        <v>85.663448191913787</v>
      </c>
      <c r="G93" s="7">
        <v>39.956429999999997</v>
      </c>
      <c r="H93" s="7">
        <v>13.575900000000001</v>
      </c>
      <c r="I93" s="7">
        <v>0.21984999999999999</v>
      </c>
      <c r="J93" s="7">
        <v>45.509860000000003</v>
      </c>
      <c r="K93" s="7">
        <v>0.20929</v>
      </c>
      <c r="L93" s="32">
        <v>2271.82638</v>
      </c>
      <c r="M93" s="7">
        <v>99.901349999999994</v>
      </c>
      <c r="N93" s="1"/>
      <c r="O93" s="1"/>
    </row>
    <row r="94" spans="1:15" ht="16" x14ac:dyDescent="0.2">
      <c r="A94" s="1" t="s">
        <v>554</v>
      </c>
      <c r="B94" s="1" t="s">
        <v>289</v>
      </c>
      <c r="C94" s="1" t="s">
        <v>716</v>
      </c>
      <c r="D94" s="1" t="s">
        <v>731</v>
      </c>
      <c r="E94" s="1" t="s">
        <v>779</v>
      </c>
      <c r="F94" s="8">
        <v>86.394206062566042</v>
      </c>
      <c r="G94" s="7">
        <v>39.87189</v>
      </c>
      <c r="H94" s="7">
        <v>13.12959</v>
      </c>
      <c r="I94" s="7">
        <v>0.18110999999999999</v>
      </c>
      <c r="J94" s="7">
        <v>46.773290000000003</v>
      </c>
      <c r="K94" s="7">
        <v>0.18695999999999999</v>
      </c>
      <c r="L94" s="32">
        <v>2455.7035799999999</v>
      </c>
      <c r="M94" s="7">
        <v>100.54801</v>
      </c>
      <c r="N94" s="1"/>
      <c r="O94" s="1"/>
    </row>
    <row r="95" spans="1:15" ht="16" x14ac:dyDescent="0.2">
      <c r="A95" s="1" t="s">
        <v>554</v>
      </c>
      <c r="B95" s="1" t="s">
        <v>289</v>
      </c>
      <c r="C95" s="1" t="s">
        <v>716</v>
      </c>
      <c r="D95" s="1" t="s">
        <v>731</v>
      </c>
      <c r="E95" s="1" t="s">
        <v>780</v>
      </c>
      <c r="F95" s="8">
        <v>85.401238295756755</v>
      </c>
      <c r="G95" s="7">
        <v>39.755890000000001</v>
      </c>
      <c r="H95" s="7">
        <v>14.058680000000001</v>
      </c>
      <c r="I95" s="7">
        <v>0.20380000000000001</v>
      </c>
      <c r="J95" s="7">
        <v>46.140120000000003</v>
      </c>
      <c r="K95" s="7">
        <v>0.20673</v>
      </c>
      <c r="L95" s="32">
        <v>2062.4892599999998</v>
      </c>
      <c r="M95" s="7">
        <v>100.73425</v>
      </c>
      <c r="N95" s="1"/>
      <c r="O95" s="1"/>
    </row>
    <row r="96" spans="1:15" ht="16" x14ac:dyDescent="0.2">
      <c r="A96" s="1" t="s">
        <v>554</v>
      </c>
      <c r="B96" s="1" t="s">
        <v>289</v>
      </c>
      <c r="C96" s="1" t="s">
        <v>716</v>
      </c>
      <c r="D96" s="1" t="s">
        <v>732</v>
      </c>
      <c r="E96" s="1" t="s">
        <v>778</v>
      </c>
      <c r="F96" s="8">
        <v>83.693876653846729</v>
      </c>
      <c r="G96" s="7">
        <v>39.799430000000001</v>
      </c>
      <c r="H96" s="7">
        <v>15.4796</v>
      </c>
      <c r="I96" s="7">
        <v>0.22703000000000001</v>
      </c>
      <c r="J96" s="7">
        <v>44.574730000000002</v>
      </c>
      <c r="K96" s="7">
        <v>0.30184</v>
      </c>
      <c r="L96" s="32">
        <v>1359.98406</v>
      </c>
      <c r="M96" s="7">
        <v>100.76562</v>
      </c>
      <c r="N96" s="1"/>
      <c r="O96" s="1"/>
    </row>
    <row r="97" spans="1:15" ht="16" x14ac:dyDescent="0.2">
      <c r="A97" s="1" t="s">
        <v>554</v>
      </c>
      <c r="B97" s="1" t="s">
        <v>289</v>
      </c>
      <c r="C97" s="1" t="s">
        <v>716</v>
      </c>
      <c r="D97" s="1" t="s">
        <v>733</v>
      </c>
      <c r="E97" s="1" t="s">
        <v>778</v>
      </c>
      <c r="F97" s="8">
        <v>86.342891311811357</v>
      </c>
      <c r="G97" s="7">
        <v>40.027389999999997</v>
      </c>
      <c r="H97" s="7">
        <v>13.087120000000001</v>
      </c>
      <c r="I97" s="7">
        <v>0.17121</v>
      </c>
      <c r="J97" s="7">
        <v>46.419229999999999</v>
      </c>
      <c r="K97" s="7">
        <v>0.2409</v>
      </c>
      <c r="L97" s="32">
        <v>2376.49494</v>
      </c>
      <c r="M97" s="7">
        <v>100.37607</v>
      </c>
      <c r="N97" s="1"/>
      <c r="O97" s="1"/>
    </row>
    <row r="98" spans="1:15" ht="16" x14ac:dyDescent="0.2">
      <c r="A98" s="1" t="s">
        <v>554</v>
      </c>
      <c r="B98" s="1" t="s">
        <v>289</v>
      </c>
      <c r="C98" s="1" t="s">
        <v>716</v>
      </c>
      <c r="D98" s="1" t="s">
        <v>734</v>
      </c>
      <c r="E98" s="1" t="s">
        <v>778</v>
      </c>
      <c r="F98" s="8">
        <v>85.567805176867978</v>
      </c>
      <c r="G98" s="7">
        <v>39.986910000000002</v>
      </c>
      <c r="H98" s="7">
        <v>13.917899999999999</v>
      </c>
      <c r="I98" s="7">
        <v>0.22853000000000001</v>
      </c>
      <c r="J98" s="7">
        <v>46.295389999999998</v>
      </c>
      <c r="K98" s="7">
        <v>0.21981000000000001</v>
      </c>
      <c r="L98" s="32">
        <v>1863.76044</v>
      </c>
      <c r="M98" s="7">
        <v>100.96223999999998</v>
      </c>
      <c r="N98" s="1"/>
      <c r="O98" s="1"/>
    </row>
    <row r="99" spans="1:15" ht="16" x14ac:dyDescent="0.2">
      <c r="A99" s="1" t="s">
        <v>554</v>
      </c>
      <c r="B99" s="1" t="s">
        <v>289</v>
      </c>
      <c r="C99" s="1" t="s">
        <v>716</v>
      </c>
      <c r="D99" s="1" t="s">
        <v>735</v>
      </c>
      <c r="E99" s="1" t="s">
        <v>778</v>
      </c>
      <c r="F99" s="8">
        <v>85.432836877548382</v>
      </c>
      <c r="G99" s="7">
        <v>39.787860000000002</v>
      </c>
      <c r="H99" s="7">
        <v>13.89363</v>
      </c>
      <c r="I99" s="7">
        <v>0.2135</v>
      </c>
      <c r="J99" s="7">
        <v>45.71425</v>
      </c>
      <c r="K99" s="7">
        <v>0.20604</v>
      </c>
      <c r="L99" s="32">
        <v>2186.17418</v>
      </c>
      <c r="M99" s="7">
        <v>100.17518000000001</v>
      </c>
      <c r="N99" s="1"/>
      <c r="O99" s="1"/>
    </row>
    <row r="100" spans="1:15" ht="16" x14ac:dyDescent="0.2">
      <c r="A100" s="1" t="s">
        <v>554</v>
      </c>
      <c r="B100" s="1" t="s">
        <v>289</v>
      </c>
      <c r="C100" s="1" t="s">
        <v>716</v>
      </c>
      <c r="D100" s="1" t="s">
        <v>736</v>
      </c>
      <c r="E100" s="1" t="s">
        <v>778</v>
      </c>
      <c r="F100" s="8">
        <v>85.625987418905169</v>
      </c>
      <c r="G100" s="7">
        <v>40.090339999999998</v>
      </c>
      <c r="H100" s="7">
        <v>13.79585</v>
      </c>
      <c r="I100" s="7">
        <v>0.20735999999999999</v>
      </c>
      <c r="J100" s="7">
        <v>46.106490000000001</v>
      </c>
      <c r="K100" s="7">
        <v>0.20208000000000001</v>
      </c>
      <c r="L100" s="32">
        <v>1828.1637000000001</v>
      </c>
      <c r="M100" s="7">
        <v>100.73169000000001</v>
      </c>
      <c r="N100" s="1"/>
      <c r="O100" s="1"/>
    </row>
    <row r="101" spans="1:15" ht="16" x14ac:dyDescent="0.2">
      <c r="A101" s="1" t="s">
        <v>554</v>
      </c>
      <c r="B101" s="1" t="s">
        <v>289</v>
      </c>
      <c r="C101" s="1" t="s">
        <v>716</v>
      </c>
      <c r="D101" s="1" t="s">
        <v>717</v>
      </c>
      <c r="E101" s="1" t="s">
        <v>777</v>
      </c>
      <c r="F101" s="8">
        <v>85.629390295726211</v>
      </c>
      <c r="G101" s="7">
        <v>40.178840000000001</v>
      </c>
      <c r="H101" s="7">
        <v>13.721500000000001</v>
      </c>
      <c r="I101" s="7">
        <v>0.17724999999999999</v>
      </c>
      <c r="J101" s="7">
        <v>45.870690000000003</v>
      </c>
      <c r="K101" s="7">
        <v>0.19635</v>
      </c>
      <c r="L101" s="32">
        <v>2064.5323400000002</v>
      </c>
      <c r="M101" s="7">
        <v>100.44409</v>
      </c>
      <c r="N101" s="1"/>
      <c r="O101" s="1"/>
    </row>
    <row r="102" spans="1:15" ht="16" x14ac:dyDescent="0.2">
      <c r="A102" s="1" t="s">
        <v>554</v>
      </c>
      <c r="B102" s="1" t="s">
        <v>289</v>
      </c>
      <c r="C102" s="1" t="s">
        <v>716</v>
      </c>
      <c r="D102" s="1" t="s">
        <v>718</v>
      </c>
      <c r="E102" s="1" t="s">
        <v>777</v>
      </c>
      <c r="F102" s="8">
        <v>86.150077505216785</v>
      </c>
      <c r="G102" s="7">
        <v>40.681750000000001</v>
      </c>
      <c r="H102" s="7">
        <v>13.26431</v>
      </c>
      <c r="I102" s="7">
        <v>0.17735999999999999</v>
      </c>
      <c r="J102" s="7">
        <v>46.28913</v>
      </c>
      <c r="K102" s="7">
        <v>0.17787</v>
      </c>
      <c r="L102" s="32">
        <v>2175.7230400000003</v>
      </c>
      <c r="M102" s="7">
        <v>100.90965000000001</v>
      </c>
      <c r="N102" s="1"/>
      <c r="O102" s="1"/>
    </row>
    <row r="103" spans="1:15" ht="16" x14ac:dyDescent="0.2">
      <c r="A103" s="1" t="s">
        <v>554</v>
      </c>
      <c r="B103" s="1" t="s">
        <v>289</v>
      </c>
      <c r="C103" s="1" t="s">
        <v>716</v>
      </c>
      <c r="D103" s="1" t="s">
        <v>719</v>
      </c>
      <c r="E103" s="1" t="s">
        <v>777</v>
      </c>
      <c r="F103" s="8">
        <v>86.662115196039252</v>
      </c>
      <c r="G103" s="7">
        <v>40.662329999999997</v>
      </c>
      <c r="H103" s="7">
        <v>12.833349999999999</v>
      </c>
      <c r="I103" s="7">
        <v>0.17321</v>
      </c>
      <c r="J103" s="7">
        <v>46.780880000000003</v>
      </c>
      <c r="K103" s="7">
        <v>0.17022000000000001</v>
      </c>
      <c r="L103" s="32">
        <v>3062.57692</v>
      </c>
      <c r="M103" s="7">
        <v>101.05606999999999</v>
      </c>
      <c r="N103" s="1"/>
      <c r="O103" s="1"/>
    </row>
    <row r="104" spans="1:15" ht="16" x14ac:dyDescent="0.2">
      <c r="A104" s="1" t="s">
        <v>554</v>
      </c>
      <c r="B104" s="1" t="s">
        <v>289</v>
      </c>
      <c r="C104" s="1" t="s">
        <v>716</v>
      </c>
      <c r="D104" s="1" t="s">
        <v>720</v>
      </c>
      <c r="E104" s="1" t="s">
        <v>777</v>
      </c>
      <c r="F104" s="8">
        <v>86.681103764821273</v>
      </c>
      <c r="G104" s="7">
        <v>39.359900000000003</v>
      </c>
      <c r="H104" s="7">
        <v>12.88978</v>
      </c>
      <c r="I104" s="7">
        <v>0.14865</v>
      </c>
      <c r="J104" s="7">
        <v>47.063879999999997</v>
      </c>
      <c r="K104" s="7">
        <v>0.16669</v>
      </c>
      <c r="L104" s="32">
        <v>2626.3793400000004</v>
      </c>
      <c r="M104" s="7">
        <v>100.04562000000001</v>
      </c>
      <c r="N104" s="1"/>
      <c r="O104" s="1"/>
    </row>
    <row r="105" spans="1:15" ht="16" x14ac:dyDescent="0.2">
      <c r="A105" s="1" t="s">
        <v>554</v>
      </c>
      <c r="B105" s="1" t="s">
        <v>289</v>
      </c>
      <c r="C105" s="1" t="s">
        <v>716</v>
      </c>
      <c r="D105" s="1" t="s">
        <v>721</v>
      </c>
      <c r="E105" s="1" t="s">
        <v>777</v>
      </c>
      <c r="F105" s="8">
        <v>87.435046050694325</v>
      </c>
      <c r="G105" s="7">
        <v>39.433909999999997</v>
      </c>
      <c r="H105" s="7">
        <v>12.15879</v>
      </c>
      <c r="I105" s="7">
        <v>0.14235</v>
      </c>
      <c r="J105" s="7">
        <v>47.46801</v>
      </c>
      <c r="K105" s="7">
        <v>0.15606999999999999</v>
      </c>
      <c r="L105" s="32">
        <v>3426.2451599999999</v>
      </c>
      <c r="M105" s="7">
        <v>99.848029999999994</v>
      </c>
      <c r="N105" s="1"/>
      <c r="O105" s="1"/>
    </row>
    <row r="106" spans="1:15" ht="16" x14ac:dyDescent="0.2">
      <c r="A106" s="1" t="s">
        <v>554</v>
      </c>
      <c r="B106" s="1" t="s">
        <v>289</v>
      </c>
      <c r="C106" s="1" t="s">
        <v>716</v>
      </c>
      <c r="D106" s="1" t="s">
        <v>722</v>
      </c>
      <c r="E106" s="1" t="s">
        <v>777</v>
      </c>
      <c r="F106" s="8">
        <v>87.00515234152266</v>
      </c>
      <c r="G106" s="7">
        <v>40.076799999999999</v>
      </c>
      <c r="H106" s="7">
        <v>12.504020000000001</v>
      </c>
      <c r="I106" s="7">
        <v>0.16955000000000001</v>
      </c>
      <c r="J106" s="7">
        <v>46.968800000000002</v>
      </c>
      <c r="K106" s="7">
        <v>0.16339999999999999</v>
      </c>
      <c r="L106" s="32">
        <v>3236.4744599999999</v>
      </c>
      <c r="M106" s="7">
        <v>100.45778999999999</v>
      </c>
      <c r="N106" s="1"/>
      <c r="O106" s="1"/>
    </row>
    <row r="107" spans="1:15" ht="16" x14ac:dyDescent="0.2">
      <c r="A107" s="1" t="s">
        <v>554</v>
      </c>
      <c r="B107" s="1" t="s">
        <v>289</v>
      </c>
      <c r="C107" s="1" t="s">
        <v>716</v>
      </c>
      <c r="D107" s="1" t="s">
        <v>723</v>
      </c>
      <c r="E107" s="1" t="s">
        <v>777</v>
      </c>
      <c r="F107" s="8">
        <v>86.523689712070308</v>
      </c>
      <c r="G107" s="7">
        <v>40.428910000000002</v>
      </c>
      <c r="H107" s="7">
        <v>12.87904</v>
      </c>
      <c r="I107" s="7">
        <v>0.16453999999999999</v>
      </c>
      <c r="J107" s="7">
        <v>46.390979999999999</v>
      </c>
      <c r="K107" s="7">
        <v>0.16456999999999999</v>
      </c>
      <c r="L107" s="32">
        <v>2633.76586</v>
      </c>
      <c r="M107" s="7">
        <v>100.49687</v>
      </c>
      <c r="N107" s="1"/>
      <c r="O107" s="1"/>
    </row>
    <row r="108" spans="1:15" ht="16" x14ac:dyDescent="0.2">
      <c r="A108" s="1" t="s">
        <v>554</v>
      </c>
      <c r="B108" s="1" t="s">
        <v>289</v>
      </c>
      <c r="C108" s="1" t="s">
        <v>716</v>
      </c>
      <c r="D108" s="1" t="s">
        <v>724</v>
      </c>
      <c r="E108" s="1" t="s">
        <v>777</v>
      </c>
      <c r="F108" s="8">
        <v>86.174807655310758</v>
      </c>
      <c r="G108" s="7">
        <v>40.144449999999999</v>
      </c>
      <c r="H108" s="7">
        <v>13.19183</v>
      </c>
      <c r="I108" s="7">
        <v>0.19370000000000001</v>
      </c>
      <c r="J108" s="7">
        <v>46.131779999999999</v>
      </c>
      <c r="K108" s="7">
        <v>0.15684999999999999</v>
      </c>
      <c r="L108" s="32">
        <v>2475.27</v>
      </c>
      <c r="M108" s="7">
        <v>100.25731</v>
      </c>
      <c r="N108" s="1"/>
      <c r="O108" s="1"/>
    </row>
    <row r="109" spans="1:15" ht="16" x14ac:dyDescent="0.2">
      <c r="A109" s="1" t="s">
        <v>554</v>
      </c>
      <c r="B109" s="1" t="s">
        <v>289</v>
      </c>
      <c r="C109" s="1" t="s">
        <v>716</v>
      </c>
      <c r="D109" s="1" t="s">
        <v>727</v>
      </c>
      <c r="E109" s="1" t="s">
        <v>777</v>
      </c>
      <c r="F109" s="8">
        <v>85.112698346025184</v>
      </c>
      <c r="G109" s="7">
        <v>39.874720000000003</v>
      </c>
      <c r="H109" s="7">
        <v>14.244619999999999</v>
      </c>
      <c r="I109" s="7">
        <v>0.19747999999999999</v>
      </c>
      <c r="J109" s="7">
        <v>45.68938</v>
      </c>
      <c r="K109" s="7">
        <v>0.18648000000000001</v>
      </c>
      <c r="L109" s="32">
        <v>1885.2913599999999</v>
      </c>
      <c r="M109" s="7">
        <v>100.49257</v>
      </c>
      <c r="N109" s="1"/>
      <c r="O109" s="1"/>
    </row>
    <row r="110" spans="1:15" ht="16" x14ac:dyDescent="0.2">
      <c r="A110" s="1" t="s">
        <v>554</v>
      </c>
      <c r="B110" s="1" t="s">
        <v>289</v>
      </c>
      <c r="C110" s="1" t="s">
        <v>716</v>
      </c>
      <c r="D110" s="1" t="s">
        <v>729</v>
      </c>
      <c r="E110" s="1" t="s">
        <v>777</v>
      </c>
      <c r="F110" s="8">
        <v>85.977952803347662</v>
      </c>
      <c r="G110" s="7">
        <v>39.846209999999999</v>
      </c>
      <c r="H110" s="7">
        <v>13.45162</v>
      </c>
      <c r="I110" s="7">
        <v>0.21557999999999999</v>
      </c>
      <c r="J110" s="7">
        <v>46.273919999999997</v>
      </c>
      <c r="K110" s="7">
        <v>0.1971</v>
      </c>
      <c r="L110" s="32">
        <v>1910.59412</v>
      </c>
      <c r="M110" s="7">
        <v>100.38556</v>
      </c>
      <c r="N110" s="1"/>
      <c r="O110" s="1"/>
    </row>
    <row r="111" spans="1:15" ht="16" x14ac:dyDescent="0.2">
      <c r="A111" s="1" t="s">
        <v>554</v>
      </c>
      <c r="B111" s="1" t="s">
        <v>289</v>
      </c>
      <c r="C111" s="1" t="s">
        <v>716</v>
      </c>
      <c r="D111" s="1" t="s">
        <v>730</v>
      </c>
      <c r="E111" s="1" t="s">
        <v>777</v>
      </c>
      <c r="F111" s="8">
        <v>87.155404819823985</v>
      </c>
      <c r="G111" s="7">
        <v>40.683239999999998</v>
      </c>
      <c r="H111" s="7">
        <v>12.35857</v>
      </c>
      <c r="I111" s="7">
        <v>0.17075000000000001</v>
      </c>
      <c r="J111" s="7">
        <v>47.046590000000002</v>
      </c>
      <c r="K111" s="7">
        <v>0.15675</v>
      </c>
      <c r="L111" s="32">
        <v>2450.1244000000002</v>
      </c>
      <c r="M111" s="7">
        <v>100.83226000000001</v>
      </c>
      <c r="N111" s="1"/>
      <c r="O111" s="1"/>
    </row>
    <row r="112" spans="1:15" ht="16" x14ac:dyDescent="0.2">
      <c r="A112" s="1" t="s">
        <v>554</v>
      </c>
      <c r="B112" s="1" t="s">
        <v>289</v>
      </c>
      <c r="C112" s="1" t="s">
        <v>716</v>
      </c>
      <c r="D112" s="1" t="s">
        <v>731</v>
      </c>
      <c r="E112" s="1" t="s">
        <v>777</v>
      </c>
      <c r="F112" s="8">
        <v>86.282136345010997</v>
      </c>
      <c r="G112" s="7">
        <v>39.674909999999997</v>
      </c>
      <c r="H112" s="7">
        <v>13.13683</v>
      </c>
      <c r="I112" s="7">
        <v>0.20152999999999999</v>
      </c>
      <c r="J112" s="7">
        <v>46.356540000000003</v>
      </c>
      <c r="K112" s="7">
        <v>0.20802999999999999</v>
      </c>
      <c r="L112" s="32">
        <v>2126.5319600000003</v>
      </c>
      <c r="M112" s="7">
        <v>99.952289999999977</v>
      </c>
      <c r="N112" s="1"/>
      <c r="O112" s="1"/>
    </row>
    <row r="113" spans="1:15" ht="16" x14ac:dyDescent="0.2">
      <c r="A113" s="1" t="s">
        <v>554</v>
      </c>
      <c r="B113" s="1" t="s">
        <v>289</v>
      </c>
      <c r="C113" s="1" t="s">
        <v>716</v>
      </c>
      <c r="D113" s="1" t="s">
        <v>732</v>
      </c>
      <c r="E113" s="1" t="s">
        <v>777</v>
      </c>
      <c r="F113" s="8">
        <v>83.670739659937396</v>
      </c>
      <c r="G113" s="7">
        <v>39.478059999999999</v>
      </c>
      <c r="H113" s="7">
        <v>15.557309999999999</v>
      </c>
      <c r="I113" s="7">
        <v>0.23943</v>
      </c>
      <c r="J113" s="7">
        <v>44.722659999999998</v>
      </c>
      <c r="K113" s="7">
        <v>0.21337999999999999</v>
      </c>
      <c r="L113" s="32">
        <v>1481.78306</v>
      </c>
      <c r="M113" s="7">
        <v>100.63116999999998</v>
      </c>
      <c r="N113" s="1"/>
      <c r="O113" s="1"/>
    </row>
    <row r="114" spans="1:15" ht="16" x14ac:dyDescent="0.2">
      <c r="A114" s="1" t="s">
        <v>554</v>
      </c>
      <c r="B114" s="1" t="s">
        <v>289</v>
      </c>
      <c r="C114" s="1" t="s">
        <v>716</v>
      </c>
      <c r="D114" s="1" t="s">
        <v>737</v>
      </c>
      <c r="E114" s="1" t="s">
        <v>777</v>
      </c>
      <c r="F114" s="8">
        <v>86.371378269786547</v>
      </c>
      <c r="G114" s="7">
        <v>40.069159999999997</v>
      </c>
      <c r="H114" s="7">
        <v>13.18385</v>
      </c>
      <c r="I114" s="7">
        <v>0.18235000000000001</v>
      </c>
      <c r="J114" s="7">
        <v>46.875529999999998</v>
      </c>
      <c r="K114" s="7">
        <v>0.17030999999999999</v>
      </c>
      <c r="L114" s="32">
        <v>2297.7577799999999</v>
      </c>
      <c r="M114" s="7">
        <v>100.85622000000001</v>
      </c>
      <c r="N114" s="1"/>
      <c r="O114" s="1"/>
    </row>
    <row r="115" spans="1:15" ht="16" x14ac:dyDescent="0.2">
      <c r="A115" s="1" t="s">
        <v>554</v>
      </c>
      <c r="B115" s="1" t="s">
        <v>289</v>
      </c>
      <c r="C115" s="1" t="s">
        <v>716</v>
      </c>
      <c r="D115" s="1" t="s">
        <v>733</v>
      </c>
      <c r="E115" s="1" t="s">
        <v>777</v>
      </c>
      <c r="F115" s="8">
        <v>86.044171182280778</v>
      </c>
      <c r="G115" s="7">
        <v>39.51728</v>
      </c>
      <c r="H115" s="7">
        <v>13.21147</v>
      </c>
      <c r="I115" s="7">
        <v>0.19880999999999999</v>
      </c>
      <c r="J115" s="7">
        <v>45.698610000000002</v>
      </c>
      <c r="K115" s="7">
        <v>0.18762000000000001</v>
      </c>
      <c r="L115" s="32">
        <v>2108.6942999999997</v>
      </c>
      <c r="M115" s="7">
        <v>99.233969999999999</v>
      </c>
      <c r="N115" s="1"/>
      <c r="O115" s="1"/>
    </row>
    <row r="116" spans="1:15" ht="16" x14ac:dyDescent="0.2">
      <c r="A116" s="1" t="s">
        <v>554</v>
      </c>
      <c r="B116" s="1" t="s">
        <v>289</v>
      </c>
      <c r="C116" s="1" t="s">
        <v>716</v>
      </c>
      <c r="D116" s="1" t="s">
        <v>734</v>
      </c>
      <c r="E116" s="1" t="s">
        <v>777</v>
      </c>
      <c r="F116" s="8">
        <v>85.565996239076455</v>
      </c>
      <c r="G116" s="7">
        <v>39.941130000000001</v>
      </c>
      <c r="H116" s="7">
        <v>13.851610000000001</v>
      </c>
      <c r="I116" s="7">
        <v>0.19941999999999999</v>
      </c>
      <c r="J116" s="7">
        <v>46.06814</v>
      </c>
      <c r="K116" s="7">
        <v>0.20924999999999999</v>
      </c>
      <c r="L116" s="32">
        <v>1618.1193599999999</v>
      </c>
      <c r="M116" s="7">
        <v>100.57195000000002</v>
      </c>
      <c r="N116" s="1"/>
      <c r="O116" s="1"/>
    </row>
    <row r="117" spans="1:15" ht="16" x14ac:dyDescent="0.2">
      <c r="A117" s="1" t="s">
        <v>554</v>
      </c>
      <c r="B117" s="1" t="s">
        <v>289</v>
      </c>
      <c r="C117" s="1" t="s">
        <v>716</v>
      </c>
      <c r="D117" s="1" t="s">
        <v>735</v>
      </c>
      <c r="E117" s="1" t="s">
        <v>777</v>
      </c>
      <c r="F117" s="8">
        <v>86.646917853427411</v>
      </c>
      <c r="G117" s="7">
        <v>40.057070000000003</v>
      </c>
      <c r="H117" s="7">
        <v>12.83489</v>
      </c>
      <c r="I117" s="7">
        <v>0.18493999999999999</v>
      </c>
      <c r="J117" s="7">
        <v>46.725050000000003</v>
      </c>
      <c r="K117" s="7">
        <v>0.16724</v>
      </c>
      <c r="L117" s="32">
        <v>2428.3577400000004</v>
      </c>
      <c r="M117" s="7">
        <v>100.40395000000002</v>
      </c>
      <c r="N117" s="1"/>
      <c r="O117" s="1"/>
    </row>
    <row r="118" spans="1:15" ht="16" x14ac:dyDescent="0.2">
      <c r="A118" s="1" t="s">
        <v>554</v>
      </c>
      <c r="B118" s="1" t="s">
        <v>289</v>
      </c>
      <c r="C118" s="1" t="s">
        <v>716</v>
      </c>
      <c r="D118" s="1" t="s">
        <v>717</v>
      </c>
      <c r="E118" s="1" t="s">
        <v>781</v>
      </c>
      <c r="F118" s="8">
        <v>84.241531452477815</v>
      </c>
      <c r="G118" s="7">
        <v>39.937289999999997</v>
      </c>
      <c r="H118" s="7">
        <v>14.951219999999999</v>
      </c>
      <c r="I118" s="7">
        <v>0.21804999999999999</v>
      </c>
      <c r="J118" s="7">
        <v>44.840960000000003</v>
      </c>
      <c r="K118" s="7">
        <v>0.29116999999999998</v>
      </c>
      <c r="L118" s="32">
        <v>1375.7000600000001</v>
      </c>
      <c r="M118" s="7">
        <v>100.45762999999999</v>
      </c>
      <c r="N118" s="1"/>
      <c r="O118" s="1"/>
    </row>
    <row r="119" spans="1:15" ht="16" x14ac:dyDescent="0.2">
      <c r="A119" s="1" t="s">
        <v>554</v>
      </c>
      <c r="B119" s="1" t="s">
        <v>289</v>
      </c>
      <c r="C119" s="1" t="s">
        <v>716</v>
      </c>
      <c r="D119" s="1" t="s">
        <v>718</v>
      </c>
      <c r="E119" s="1" t="s">
        <v>781</v>
      </c>
      <c r="F119" s="8">
        <v>85.748933586273452</v>
      </c>
      <c r="G119" s="7">
        <v>40.581919999999997</v>
      </c>
      <c r="H119" s="7">
        <v>13.574490000000001</v>
      </c>
      <c r="I119" s="7">
        <v>0.22722999999999999</v>
      </c>
      <c r="J119" s="7">
        <v>45.823779999999999</v>
      </c>
      <c r="K119" s="7">
        <v>0.20938000000000001</v>
      </c>
      <c r="L119" s="32">
        <v>2031.6073199999998</v>
      </c>
      <c r="M119" s="7">
        <v>100.74719999999999</v>
      </c>
      <c r="N119" s="1"/>
      <c r="O119" s="1"/>
    </row>
    <row r="120" spans="1:15" ht="16" x14ac:dyDescent="0.2">
      <c r="A120" s="1" t="s">
        <v>554</v>
      </c>
      <c r="B120" s="1" t="s">
        <v>289</v>
      </c>
      <c r="C120" s="1" t="s">
        <v>716</v>
      </c>
      <c r="D120" s="1" t="s">
        <v>719</v>
      </c>
      <c r="E120" s="1" t="s">
        <v>781</v>
      </c>
      <c r="F120" s="8">
        <v>85.168833751038534</v>
      </c>
      <c r="G120" s="7">
        <v>39.993180000000002</v>
      </c>
      <c r="H120" s="7">
        <v>14.187659999999999</v>
      </c>
      <c r="I120" s="7">
        <v>0.21435000000000001</v>
      </c>
      <c r="J120" s="7">
        <v>45.709049999999998</v>
      </c>
      <c r="K120" s="7">
        <v>0.22389000000000001</v>
      </c>
      <c r="L120" s="32">
        <v>1795.9458999999999</v>
      </c>
      <c r="M120" s="7">
        <v>100.61456</v>
      </c>
      <c r="N120" s="1"/>
      <c r="O120" s="1"/>
    </row>
    <row r="121" spans="1:15" ht="16" x14ac:dyDescent="0.2">
      <c r="A121" s="1" t="s">
        <v>554</v>
      </c>
      <c r="B121" s="1" t="s">
        <v>289</v>
      </c>
      <c r="C121" s="1" t="s">
        <v>716</v>
      </c>
      <c r="D121" s="1" t="s">
        <v>720</v>
      </c>
      <c r="E121" s="1" t="s">
        <v>781</v>
      </c>
      <c r="F121" s="8">
        <v>86.911497138316804</v>
      </c>
      <c r="G121" s="7">
        <v>39.444659999999999</v>
      </c>
      <c r="H121" s="7">
        <v>12.69993</v>
      </c>
      <c r="I121" s="7">
        <v>0.16492000000000001</v>
      </c>
      <c r="J121" s="7">
        <v>47.312359999999998</v>
      </c>
      <c r="K121" s="7">
        <v>0.18658</v>
      </c>
      <c r="L121" s="32">
        <v>2414.6848199999999</v>
      </c>
      <c r="M121" s="7">
        <v>100.15215999999999</v>
      </c>
      <c r="N121" s="1"/>
      <c r="O121" s="1"/>
    </row>
    <row r="122" spans="1:15" ht="16" x14ac:dyDescent="0.2">
      <c r="A122" s="1" t="s">
        <v>554</v>
      </c>
      <c r="B122" s="1" t="s">
        <v>289</v>
      </c>
      <c r="C122" s="1" t="s">
        <v>716</v>
      </c>
      <c r="D122" s="1" t="s">
        <v>721</v>
      </c>
      <c r="E122" s="1" t="s">
        <v>781</v>
      </c>
      <c r="F122" s="8">
        <v>87.712921760270618</v>
      </c>
      <c r="G122" s="7">
        <v>39.148339999999997</v>
      </c>
      <c r="H122" s="7">
        <v>11.97603</v>
      </c>
      <c r="I122" s="7">
        <v>0.11447</v>
      </c>
      <c r="J122" s="7">
        <v>47.963830000000002</v>
      </c>
      <c r="K122" s="7">
        <v>0.13874</v>
      </c>
      <c r="L122" s="32">
        <v>3488.6376800000003</v>
      </c>
      <c r="M122" s="7">
        <v>99.865110000000001</v>
      </c>
      <c r="N122" s="1"/>
      <c r="O122" s="1"/>
    </row>
    <row r="123" spans="1:15" ht="16" x14ac:dyDescent="0.2">
      <c r="A123" s="1" t="s">
        <v>554</v>
      </c>
      <c r="B123" s="1" t="s">
        <v>289</v>
      </c>
      <c r="C123" s="1" t="s">
        <v>716</v>
      </c>
      <c r="D123" s="1" t="s">
        <v>722</v>
      </c>
      <c r="E123" s="1" t="s">
        <v>781</v>
      </c>
      <c r="F123" s="8">
        <v>85.186365850103087</v>
      </c>
      <c r="G123" s="7">
        <v>40.056229999999999</v>
      </c>
      <c r="H123" s="7">
        <v>14.1966</v>
      </c>
      <c r="I123" s="7">
        <v>0.25824000000000003</v>
      </c>
      <c r="J123" s="7">
        <v>45.801409999999997</v>
      </c>
      <c r="K123" s="7">
        <v>0.2258</v>
      </c>
      <c r="L123" s="32">
        <v>1903.44334</v>
      </c>
      <c r="M123" s="7">
        <v>100.85989000000002</v>
      </c>
      <c r="N123" s="1"/>
      <c r="O123" s="1"/>
    </row>
    <row r="124" spans="1:15" ht="16" x14ac:dyDescent="0.2">
      <c r="A124" s="1" t="s">
        <v>554</v>
      </c>
      <c r="B124" s="1" t="s">
        <v>289</v>
      </c>
      <c r="C124" s="1" t="s">
        <v>716</v>
      </c>
      <c r="D124" s="1" t="s">
        <v>723</v>
      </c>
      <c r="E124" s="1" t="s">
        <v>781</v>
      </c>
      <c r="F124" s="8">
        <v>85.054441571070527</v>
      </c>
      <c r="G124" s="7">
        <v>40.30587235231048</v>
      </c>
      <c r="H124" s="7">
        <v>14.081622493104172</v>
      </c>
      <c r="I124" s="7">
        <v>0.22994378373579544</v>
      </c>
      <c r="J124" s="7">
        <v>44.959717512290752</v>
      </c>
      <c r="K124" s="7">
        <v>0.19286517592464925</v>
      </c>
      <c r="L124" s="32">
        <v>1637.2906472795087</v>
      </c>
      <c r="M124" s="7">
        <v>100.17724676694716</v>
      </c>
      <c r="N124" s="1"/>
      <c r="O124" s="1"/>
    </row>
    <row r="125" spans="1:15" ht="16" x14ac:dyDescent="0.2">
      <c r="A125" s="1" t="s">
        <v>554</v>
      </c>
      <c r="B125" s="1" t="s">
        <v>289</v>
      </c>
      <c r="C125" s="1" t="s">
        <v>716</v>
      </c>
      <c r="D125" s="1" t="s">
        <v>724</v>
      </c>
      <c r="E125" s="1" t="s">
        <v>781</v>
      </c>
      <c r="F125" s="8">
        <v>84.821342359920038</v>
      </c>
      <c r="G125" s="7">
        <v>39.780700000000003</v>
      </c>
      <c r="H125" s="7">
        <v>14.329219999999999</v>
      </c>
      <c r="I125" s="7">
        <v>0.23458000000000001</v>
      </c>
      <c r="J125" s="7">
        <v>44.924199999999999</v>
      </c>
      <c r="K125" s="7">
        <v>0.21101</v>
      </c>
      <c r="L125" s="32">
        <v>1923.08834</v>
      </c>
      <c r="M125" s="7">
        <v>99.816870000000009</v>
      </c>
      <c r="N125" s="1"/>
      <c r="O125" s="1"/>
    </row>
    <row r="126" spans="1:15" ht="16" x14ac:dyDescent="0.2">
      <c r="A126" s="1" t="s">
        <v>554</v>
      </c>
      <c r="B126" s="1" t="s">
        <v>289</v>
      </c>
      <c r="C126" s="1" t="s">
        <v>716</v>
      </c>
      <c r="D126" s="1" t="s">
        <v>726</v>
      </c>
      <c r="E126" s="1" t="s">
        <v>781</v>
      </c>
      <c r="F126" s="8">
        <v>84.519400258319308</v>
      </c>
      <c r="G126" s="7">
        <v>40.621472578162752</v>
      </c>
      <c r="H126" s="7">
        <v>14.586743915763412</v>
      </c>
      <c r="I126" s="7">
        <v>0.18133677065122378</v>
      </c>
      <c r="J126" s="7">
        <v>44.679984011659805</v>
      </c>
      <c r="K126" s="7">
        <v>0.19163249500189583</v>
      </c>
      <c r="L126" s="32">
        <v>1918.5783718115938</v>
      </c>
      <c r="M126" s="7">
        <v>100.6174399026857</v>
      </c>
      <c r="N126" s="1"/>
      <c r="O126" s="1"/>
    </row>
    <row r="127" spans="1:15" ht="16" x14ac:dyDescent="0.2">
      <c r="A127" s="1" t="s">
        <v>554</v>
      </c>
      <c r="B127" s="1" t="s">
        <v>289</v>
      </c>
      <c r="C127" s="1" t="s">
        <v>716</v>
      </c>
      <c r="D127" s="1" t="s">
        <v>727</v>
      </c>
      <c r="E127" s="1" t="s">
        <v>781</v>
      </c>
      <c r="F127" s="8">
        <v>85.023804636160534</v>
      </c>
      <c r="G127" s="7">
        <v>39.919370000000001</v>
      </c>
      <c r="H127" s="7">
        <v>14.278829999999999</v>
      </c>
      <c r="I127" s="7">
        <v>0.20466999999999999</v>
      </c>
      <c r="J127" s="7">
        <v>45.479709999999997</v>
      </c>
      <c r="K127" s="7">
        <v>0.21919</v>
      </c>
      <c r="L127" s="32">
        <v>1748.7193199999999</v>
      </c>
      <c r="M127" s="7">
        <v>100.43643999999999</v>
      </c>
      <c r="N127" s="1"/>
      <c r="O127" s="1"/>
    </row>
    <row r="128" spans="1:15" ht="16" x14ac:dyDescent="0.2">
      <c r="A128" s="1" t="s">
        <v>554</v>
      </c>
      <c r="B128" s="1" t="s">
        <v>289</v>
      </c>
      <c r="C128" s="1" t="s">
        <v>716</v>
      </c>
      <c r="D128" s="1" t="s">
        <v>728</v>
      </c>
      <c r="E128" s="1" t="s">
        <v>781</v>
      </c>
      <c r="F128" s="8">
        <v>86.177493350875963</v>
      </c>
      <c r="G128" s="7">
        <v>40.044260000000001</v>
      </c>
      <c r="H128" s="7">
        <v>13.284979999999999</v>
      </c>
      <c r="I128" s="7">
        <v>0.20784</v>
      </c>
      <c r="J128" s="7">
        <v>46.468000000000004</v>
      </c>
      <c r="K128" s="7">
        <v>0.16261999999999999</v>
      </c>
      <c r="L128" s="32">
        <v>2254.3816199999997</v>
      </c>
      <c r="M128" s="7">
        <v>100.75775</v>
      </c>
      <c r="N128" s="1"/>
      <c r="O128" s="1"/>
    </row>
    <row r="129" spans="1:15" ht="16" x14ac:dyDescent="0.2">
      <c r="A129" s="1" t="s">
        <v>554</v>
      </c>
      <c r="B129" s="1" t="s">
        <v>289</v>
      </c>
      <c r="C129" s="1" t="s">
        <v>716</v>
      </c>
      <c r="D129" s="1" t="s">
        <v>729</v>
      </c>
      <c r="E129" s="1" t="s">
        <v>781</v>
      </c>
      <c r="F129" s="8">
        <v>85.999538266779993</v>
      </c>
      <c r="G129" s="7">
        <v>39.907490000000003</v>
      </c>
      <c r="H129" s="7">
        <v>13.54425</v>
      </c>
      <c r="I129" s="7">
        <v>0.21221000000000001</v>
      </c>
      <c r="J129" s="7">
        <v>46.676119999999997</v>
      </c>
      <c r="K129" s="7">
        <v>0.18934000000000001</v>
      </c>
      <c r="L129" s="32">
        <v>2063.3536399999998</v>
      </c>
      <c r="M129" s="7">
        <v>100.87824000000001</v>
      </c>
      <c r="N129" s="1"/>
      <c r="O129" s="1"/>
    </row>
    <row r="130" spans="1:15" ht="16" x14ac:dyDescent="0.2">
      <c r="A130" s="1" t="s">
        <v>554</v>
      </c>
      <c r="B130" s="1" t="s">
        <v>289</v>
      </c>
      <c r="C130" s="1" t="s">
        <v>716</v>
      </c>
      <c r="D130" s="1" t="s">
        <v>730</v>
      </c>
      <c r="E130" s="1" t="s">
        <v>781</v>
      </c>
      <c r="F130" s="8">
        <v>84.28277664731678</v>
      </c>
      <c r="G130" s="7">
        <v>40.12406</v>
      </c>
      <c r="H130" s="7">
        <v>14.781219999999999</v>
      </c>
      <c r="I130" s="7">
        <v>0.21451999999999999</v>
      </c>
      <c r="J130" s="7">
        <v>44.469200000000001</v>
      </c>
      <c r="K130" s="7">
        <v>0.42412</v>
      </c>
      <c r="L130" s="32">
        <v>1753.19838</v>
      </c>
      <c r="M130" s="7">
        <v>100.78473000000001</v>
      </c>
      <c r="N130" s="1"/>
      <c r="O130" s="1"/>
    </row>
    <row r="131" spans="1:15" ht="16" x14ac:dyDescent="0.2">
      <c r="A131" s="1" t="s">
        <v>554</v>
      </c>
      <c r="B131" s="1" t="s">
        <v>289</v>
      </c>
      <c r="C131" s="1" t="s">
        <v>716</v>
      </c>
      <c r="D131" s="1" t="s">
        <v>731</v>
      </c>
      <c r="E131" s="1" t="s">
        <v>781</v>
      </c>
      <c r="F131" s="8">
        <v>85.099265591612678</v>
      </c>
      <c r="G131" s="7">
        <v>40.003039999999999</v>
      </c>
      <c r="H131" s="7">
        <v>14.215870000000001</v>
      </c>
      <c r="I131" s="7">
        <v>0.20768</v>
      </c>
      <c r="J131" s="7">
        <v>45.548870000000001</v>
      </c>
      <c r="K131" s="7">
        <v>0.24404000000000001</v>
      </c>
      <c r="L131" s="32">
        <v>1635.0926399999998</v>
      </c>
      <c r="M131" s="7">
        <v>100.54263999999999</v>
      </c>
      <c r="N131" s="1"/>
      <c r="O131" s="1"/>
    </row>
    <row r="132" spans="1:15" ht="16" x14ac:dyDescent="0.2">
      <c r="A132" s="1" t="s">
        <v>554</v>
      </c>
      <c r="B132" s="1" t="s">
        <v>289</v>
      </c>
      <c r="C132" s="1" t="s">
        <v>716</v>
      </c>
      <c r="D132" s="1" t="s">
        <v>732</v>
      </c>
      <c r="E132" s="1" t="s">
        <v>781</v>
      </c>
      <c r="F132" s="8">
        <v>83.947851698751251</v>
      </c>
      <c r="G132" s="7">
        <v>39.844610000000003</v>
      </c>
      <c r="H132" s="7">
        <v>15.30321</v>
      </c>
      <c r="I132" s="7">
        <v>0.22201000000000001</v>
      </c>
      <c r="J132" s="7">
        <v>44.899859999999997</v>
      </c>
      <c r="K132" s="7">
        <v>0.21264</v>
      </c>
      <c r="L132" s="32">
        <v>1177.8356200000001</v>
      </c>
      <c r="M132" s="7">
        <v>100.69082999999998</v>
      </c>
      <c r="N132" s="1"/>
      <c r="O132" s="1"/>
    </row>
    <row r="133" spans="1:15" ht="16" x14ac:dyDescent="0.2">
      <c r="A133" s="1" t="s">
        <v>554</v>
      </c>
      <c r="B133" s="1" t="s">
        <v>289</v>
      </c>
      <c r="C133" s="1" t="s">
        <v>716</v>
      </c>
      <c r="D133" s="1" t="s">
        <v>733</v>
      </c>
      <c r="E133" s="1" t="s">
        <v>781</v>
      </c>
      <c r="F133" s="8">
        <v>84.396485752153623</v>
      </c>
      <c r="G133" s="7">
        <v>39.472700000000003</v>
      </c>
      <c r="H133" s="7">
        <v>14.83839</v>
      </c>
      <c r="I133" s="7">
        <v>0.25806000000000001</v>
      </c>
      <c r="J133" s="7">
        <v>45.027180000000001</v>
      </c>
      <c r="K133" s="7">
        <v>0.23394000000000001</v>
      </c>
      <c r="L133" s="32">
        <v>1322.0299199999999</v>
      </c>
      <c r="M133" s="7">
        <v>100.09909999999999</v>
      </c>
      <c r="N133" s="1"/>
      <c r="O133" s="1"/>
    </row>
    <row r="134" spans="1:15" ht="16" x14ac:dyDescent="0.2">
      <c r="A134" s="1" t="s">
        <v>554</v>
      </c>
      <c r="B134" s="1" t="s">
        <v>289</v>
      </c>
      <c r="C134" s="1" t="s">
        <v>716</v>
      </c>
      <c r="D134" s="1" t="s">
        <v>734</v>
      </c>
      <c r="E134" s="1" t="s">
        <v>781</v>
      </c>
      <c r="F134" s="8">
        <v>84.254633637312011</v>
      </c>
      <c r="G134" s="7">
        <v>39.416620000000002</v>
      </c>
      <c r="H134" s="7">
        <v>15.06316</v>
      </c>
      <c r="I134" s="7">
        <v>0.23588999999999999</v>
      </c>
      <c r="J134" s="7">
        <v>45.221310000000003</v>
      </c>
      <c r="K134" s="7">
        <v>0.26883000000000001</v>
      </c>
      <c r="L134" s="32">
        <v>1491.29124</v>
      </c>
      <c r="M134" s="7">
        <v>100.49930999999999</v>
      </c>
      <c r="N134" s="1"/>
      <c r="O134" s="1"/>
    </row>
    <row r="135" spans="1:15" ht="16" x14ac:dyDescent="0.2">
      <c r="A135" s="1" t="s">
        <v>554</v>
      </c>
      <c r="B135" s="1" t="s">
        <v>289</v>
      </c>
      <c r="C135" s="1" t="s">
        <v>716</v>
      </c>
      <c r="D135" s="1" t="s">
        <v>735</v>
      </c>
      <c r="E135" s="1" t="s">
        <v>781</v>
      </c>
      <c r="F135" s="8">
        <v>87.075832616158522</v>
      </c>
      <c r="G135" s="7">
        <v>39.844299999999997</v>
      </c>
      <c r="H135" s="7">
        <v>12.36426</v>
      </c>
      <c r="I135" s="7">
        <v>0.15869</v>
      </c>
      <c r="J135" s="7">
        <v>46.735750000000003</v>
      </c>
      <c r="K135" s="7">
        <v>0.19011</v>
      </c>
      <c r="L135" s="32">
        <v>2401.0119</v>
      </c>
      <c r="M135" s="7">
        <v>99.702069999999992</v>
      </c>
      <c r="N135" s="1"/>
      <c r="O135" s="1"/>
    </row>
    <row r="136" spans="1:15" ht="16" x14ac:dyDescent="0.2">
      <c r="A136" s="1" t="s">
        <v>554</v>
      </c>
      <c r="B136" s="1" t="s">
        <v>289</v>
      </c>
      <c r="C136" s="1" t="s">
        <v>716</v>
      </c>
      <c r="D136" s="1" t="s">
        <v>736</v>
      </c>
      <c r="E136" s="1" t="s">
        <v>781</v>
      </c>
      <c r="F136" s="8">
        <v>85.29576052428861</v>
      </c>
      <c r="G136" s="7">
        <v>39.770310000000002</v>
      </c>
      <c r="H136" s="7">
        <v>13.86711</v>
      </c>
      <c r="I136" s="7">
        <v>0.19639000000000001</v>
      </c>
      <c r="J136" s="7">
        <v>45.12912</v>
      </c>
      <c r="K136" s="7">
        <v>0.21293999999999999</v>
      </c>
      <c r="L136" s="32">
        <v>1962.06402</v>
      </c>
      <c r="M136" s="7">
        <v>99.522990000000007</v>
      </c>
      <c r="N136" s="1"/>
      <c r="O136" s="1"/>
    </row>
    <row r="137" spans="1:15" ht="16" x14ac:dyDescent="0.2">
      <c r="A137" s="1" t="s">
        <v>554</v>
      </c>
      <c r="B137" s="1" t="s">
        <v>738</v>
      </c>
      <c r="C137" s="1" t="s">
        <v>739</v>
      </c>
      <c r="D137" s="1" t="s">
        <v>740</v>
      </c>
      <c r="E137" s="1" t="s">
        <v>780</v>
      </c>
      <c r="F137" s="8">
        <v>87.086435807200843</v>
      </c>
      <c r="G137" s="7">
        <v>40.795300193193043</v>
      </c>
      <c r="H137" s="7">
        <v>12.32242146928802</v>
      </c>
      <c r="I137" s="7">
        <v>0.11393694520323426</v>
      </c>
      <c r="J137" s="7">
        <v>46.62152502741251</v>
      </c>
      <c r="K137" s="7">
        <v>0.1183395199234773</v>
      </c>
      <c r="L137" s="32">
        <v>2279.6281830010485</v>
      </c>
      <c r="M137" s="7">
        <v>100.45100653068796</v>
      </c>
      <c r="N137" s="1"/>
      <c r="O137" s="1"/>
    </row>
    <row r="138" spans="1:15" ht="16" x14ac:dyDescent="0.2">
      <c r="A138" s="1" t="s">
        <v>554</v>
      </c>
      <c r="B138" s="1" t="s">
        <v>738</v>
      </c>
      <c r="C138" s="1" t="s">
        <v>739</v>
      </c>
      <c r="D138" s="1" t="s">
        <v>741</v>
      </c>
      <c r="E138" s="1" t="s">
        <v>778</v>
      </c>
      <c r="F138" s="8">
        <v>86.161289712124599</v>
      </c>
      <c r="G138" s="7">
        <v>40.019770000000001</v>
      </c>
      <c r="H138" s="7">
        <v>13.140599999999999</v>
      </c>
      <c r="I138" s="7">
        <v>0.15223999999999999</v>
      </c>
      <c r="J138" s="7">
        <v>45.900539999999999</v>
      </c>
      <c r="K138" s="7">
        <v>0.16868</v>
      </c>
      <c r="L138" s="32">
        <v>2543.3988600000002</v>
      </c>
      <c r="M138" s="7">
        <v>99.805980000000005</v>
      </c>
      <c r="N138" s="1"/>
      <c r="O138" s="1"/>
    </row>
    <row r="139" spans="1:15" ht="16" x14ac:dyDescent="0.2">
      <c r="A139" s="1" t="s">
        <v>554</v>
      </c>
      <c r="B139" s="1" t="s">
        <v>738</v>
      </c>
      <c r="C139" s="1" t="s">
        <v>739</v>
      </c>
      <c r="D139" s="1" t="s">
        <v>740</v>
      </c>
      <c r="E139" s="1" t="s">
        <v>779</v>
      </c>
      <c r="F139" s="8">
        <v>86.785701667279127</v>
      </c>
      <c r="G139" s="7">
        <v>40.121940000000002</v>
      </c>
      <c r="H139" s="7">
        <v>12.70987</v>
      </c>
      <c r="I139" s="7">
        <v>0.19120000000000001</v>
      </c>
      <c r="J139" s="7">
        <v>46.830759999999998</v>
      </c>
      <c r="K139" s="7">
        <v>0.16123000000000001</v>
      </c>
      <c r="L139" s="32">
        <v>2490.35736</v>
      </c>
      <c r="M139" s="7">
        <v>100.46057999999999</v>
      </c>
      <c r="N139" s="1"/>
      <c r="O139" s="1"/>
    </row>
    <row r="140" spans="1:15" ht="16" x14ac:dyDescent="0.2">
      <c r="A140" s="1" t="s">
        <v>554</v>
      </c>
      <c r="B140" s="1" t="s">
        <v>738</v>
      </c>
      <c r="C140" s="1" t="s">
        <v>739</v>
      </c>
      <c r="D140" s="1" t="s">
        <v>742</v>
      </c>
      <c r="E140" s="1" t="s">
        <v>778</v>
      </c>
      <c r="F140" s="8">
        <v>86.020116853225147</v>
      </c>
      <c r="G140" s="7">
        <v>39.919989999999999</v>
      </c>
      <c r="H140" s="7">
        <v>13.439220000000001</v>
      </c>
      <c r="I140" s="7">
        <v>0.18390999999999999</v>
      </c>
      <c r="J140" s="7">
        <v>46.393439999999998</v>
      </c>
      <c r="K140" s="7">
        <v>0.15303</v>
      </c>
      <c r="L140" s="32">
        <v>1592.8165999999999</v>
      </c>
      <c r="M140" s="7">
        <v>100.43140999999997</v>
      </c>
      <c r="N140" s="1"/>
      <c r="O140" s="1"/>
    </row>
    <row r="141" spans="1:15" ht="16" x14ac:dyDescent="0.2">
      <c r="A141" s="1" t="s">
        <v>554</v>
      </c>
      <c r="B141" s="1" t="s">
        <v>738</v>
      </c>
      <c r="C141" s="1" t="s">
        <v>739</v>
      </c>
      <c r="D141" s="1" t="s">
        <v>743</v>
      </c>
      <c r="E141" s="1" t="s">
        <v>778</v>
      </c>
      <c r="F141" s="8">
        <v>84.96137676105127</v>
      </c>
      <c r="G141" s="7">
        <v>35.766660000000002</v>
      </c>
      <c r="H141" s="7">
        <v>15.242470000000001</v>
      </c>
      <c r="I141" s="7">
        <v>0.19692999999999999</v>
      </c>
      <c r="J141" s="7">
        <v>48.311979999999998</v>
      </c>
      <c r="K141" s="7">
        <v>0.22650999999999999</v>
      </c>
      <c r="L141" s="32">
        <v>1633.2853</v>
      </c>
      <c r="M141" s="7">
        <v>100.15361</v>
      </c>
      <c r="N141" s="1"/>
      <c r="O141" s="1"/>
    </row>
    <row r="142" spans="1:15" ht="16" x14ac:dyDescent="0.2">
      <c r="A142" s="1" t="s">
        <v>554</v>
      </c>
      <c r="B142" s="1" t="s">
        <v>738</v>
      </c>
      <c r="C142" s="1" t="s">
        <v>739</v>
      </c>
      <c r="D142" s="1" t="s">
        <v>744</v>
      </c>
      <c r="E142" s="1" t="s">
        <v>778</v>
      </c>
      <c r="F142" s="8">
        <v>84.673410661182231</v>
      </c>
      <c r="G142" s="7">
        <v>39.908149999999999</v>
      </c>
      <c r="H142" s="7">
        <v>14.657859999999999</v>
      </c>
      <c r="I142" s="7">
        <v>0.17007</v>
      </c>
      <c r="J142" s="7">
        <v>45.431609999999999</v>
      </c>
      <c r="K142" s="7">
        <v>0.15694</v>
      </c>
      <c r="L142" s="32">
        <v>1917.0376800000001</v>
      </c>
      <c r="M142" s="7">
        <v>100.67673000000002</v>
      </c>
      <c r="N142" s="1"/>
      <c r="O142" s="1"/>
    </row>
    <row r="143" spans="1:15" ht="16" x14ac:dyDescent="0.2">
      <c r="A143" s="1" t="s">
        <v>554</v>
      </c>
      <c r="B143" s="1" t="s">
        <v>738</v>
      </c>
      <c r="C143" s="1" t="s">
        <v>739</v>
      </c>
      <c r="D143" s="1" t="s">
        <v>745</v>
      </c>
      <c r="E143" s="1" t="s">
        <v>778</v>
      </c>
      <c r="F143" s="8">
        <v>85.480585247367742</v>
      </c>
      <c r="G143" s="7">
        <v>39.791460000000001</v>
      </c>
      <c r="H143" s="7">
        <v>13.887560000000001</v>
      </c>
      <c r="I143" s="7">
        <v>0.20734</v>
      </c>
      <c r="J143" s="7">
        <v>45.870170000000002</v>
      </c>
      <c r="K143" s="7">
        <v>0.19161</v>
      </c>
      <c r="L143" s="32">
        <v>1822.4273599999999</v>
      </c>
      <c r="M143" s="7">
        <v>100.30256</v>
      </c>
      <c r="N143" s="1"/>
      <c r="O143" s="1"/>
    </row>
    <row r="144" spans="1:15" ht="16" x14ac:dyDescent="0.2">
      <c r="A144" s="1" t="s">
        <v>554</v>
      </c>
      <c r="B144" s="1" t="s">
        <v>738</v>
      </c>
      <c r="C144" s="1" t="s">
        <v>739</v>
      </c>
      <c r="D144" s="1" t="s">
        <v>709</v>
      </c>
      <c r="E144" s="1" t="s">
        <v>778</v>
      </c>
      <c r="F144" s="8">
        <v>83.025813081318901</v>
      </c>
      <c r="G144" s="7">
        <v>39.805210000000002</v>
      </c>
      <c r="H144" s="7">
        <v>15.99377</v>
      </c>
      <c r="I144" s="7">
        <v>0.17469000000000001</v>
      </c>
      <c r="J144" s="7">
        <v>43.889539999999997</v>
      </c>
      <c r="K144" s="7">
        <v>0.13958000000000001</v>
      </c>
      <c r="L144" s="32">
        <v>1816.2981200000002</v>
      </c>
      <c r="M144" s="7">
        <v>100.36905999999999</v>
      </c>
      <c r="N144" s="1"/>
      <c r="O144" s="1"/>
    </row>
    <row r="145" spans="1:15" ht="16" x14ac:dyDescent="0.2">
      <c r="A145" s="1" t="s">
        <v>554</v>
      </c>
      <c r="B145" s="1" t="s">
        <v>738</v>
      </c>
      <c r="C145" s="1" t="s">
        <v>739</v>
      </c>
      <c r="D145" s="1" t="s">
        <v>710</v>
      </c>
      <c r="E145" s="1" t="s">
        <v>778</v>
      </c>
      <c r="F145" s="8">
        <v>85.635450475674645</v>
      </c>
      <c r="G145" s="7">
        <v>39.689039999999999</v>
      </c>
      <c r="H145" s="7">
        <v>13.736269999999999</v>
      </c>
      <c r="I145" s="7">
        <v>0.21304000000000001</v>
      </c>
      <c r="J145" s="7">
        <v>45.942689999999999</v>
      </c>
      <c r="K145" s="7">
        <v>0.32496999999999998</v>
      </c>
      <c r="L145" s="32">
        <v>2121.7385799999997</v>
      </c>
      <c r="M145" s="7">
        <v>100.76107999999998</v>
      </c>
      <c r="N145" s="1"/>
      <c r="O145" s="1"/>
    </row>
    <row r="146" spans="1:15" ht="16" x14ac:dyDescent="0.2">
      <c r="A146" s="1" t="s">
        <v>554</v>
      </c>
      <c r="B146" s="1" t="s">
        <v>738</v>
      </c>
      <c r="C146" s="1" t="s">
        <v>739</v>
      </c>
      <c r="D146" s="1" t="s">
        <v>746</v>
      </c>
      <c r="E146" s="1" t="s">
        <v>777</v>
      </c>
      <c r="F146" s="8">
        <v>81.88754547423602</v>
      </c>
      <c r="G146" s="7">
        <v>37.615119999999997</v>
      </c>
      <c r="H146" s="7">
        <v>16.909020000000002</v>
      </c>
      <c r="I146" s="7">
        <v>0.23863000000000001</v>
      </c>
      <c r="J146" s="7">
        <v>42.888910000000003</v>
      </c>
      <c r="K146" s="7">
        <v>0.2142</v>
      </c>
      <c r="L146" s="32">
        <v>1304.2708399999999</v>
      </c>
      <c r="M146" s="7">
        <v>98.135170000000002</v>
      </c>
      <c r="N146" s="1"/>
      <c r="O146" s="1"/>
    </row>
    <row r="147" spans="1:15" ht="16" x14ac:dyDescent="0.2">
      <c r="A147" s="1" t="s">
        <v>554</v>
      </c>
      <c r="B147" s="1" t="s">
        <v>738</v>
      </c>
      <c r="C147" s="1" t="s">
        <v>739</v>
      </c>
      <c r="D147" s="1" t="s">
        <v>747</v>
      </c>
      <c r="E147" s="1" t="s">
        <v>777</v>
      </c>
      <c r="F147" s="8">
        <v>85.553889435707219</v>
      </c>
      <c r="G147" s="7">
        <v>39.116079999999997</v>
      </c>
      <c r="H147" s="7">
        <v>13.85927</v>
      </c>
      <c r="I147" s="7">
        <v>0.18798000000000001</v>
      </c>
      <c r="J147" s="7">
        <v>46.048470000000002</v>
      </c>
      <c r="K147" s="7">
        <v>0.16275000000000001</v>
      </c>
      <c r="L147" s="32">
        <v>1902.50038</v>
      </c>
      <c r="M147" s="7">
        <v>99.761889999999994</v>
      </c>
      <c r="N147" s="1"/>
      <c r="O147" s="1"/>
    </row>
    <row r="148" spans="1:15" ht="16" x14ac:dyDescent="0.2">
      <c r="A148" s="1" t="s">
        <v>554</v>
      </c>
      <c r="B148" s="1" t="s">
        <v>738</v>
      </c>
      <c r="C148" s="1" t="s">
        <v>739</v>
      </c>
      <c r="D148" s="1" t="s">
        <v>741</v>
      </c>
      <c r="E148" s="1" t="s">
        <v>777</v>
      </c>
      <c r="F148" s="8">
        <v>86.543865540006735</v>
      </c>
      <c r="G148" s="7">
        <v>39.916400000000003</v>
      </c>
      <c r="H148" s="7">
        <v>12.925890000000001</v>
      </c>
      <c r="I148" s="7">
        <v>0.17435</v>
      </c>
      <c r="J148" s="7">
        <v>46.640419999999999</v>
      </c>
      <c r="K148" s="7">
        <v>0.18176</v>
      </c>
      <c r="L148" s="32">
        <v>2775.9170800000002</v>
      </c>
      <c r="M148" s="7">
        <v>100.33369999999999</v>
      </c>
      <c r="N148" s="1"/>
      <c r="O148" s="1"/>
    </row>
    <row r="149" spans="1:15" ht="16" x14ac:dyDescent="0.2">
      <c r="A149" s="1" t="s">
        <v>554</v>
      </c>
      <c r="B149" s="1" t="s">
        <v>738</v>
      </c>
      <c r="C149" s="1" t="s">
        <v>739</v>
      </c>
      <c r="D149" s="1" t="s">
        <v>740</v>
      </c>
      <c r="E149" s="1" t="s">
        <v>777</v>
      </c>
      <c r="F149" s="8">
        <v>87.069288283040791</v>
      </c>
      <c r="G149" s="7">
        <v>40.404139999999998</v>
      </c>
      <c r="H149" s="7">
        <v>12.451739999999999</v>
      </c>
      <c r="I149" s="7">
        <v>0.18492</v>
      </c>
      <c r="J149" s="7">
        <v>47.039059999999999</v>
      </c>
      <c r="K149" s="7">
        <v>0.16378000000000001</v>
      </c>
      <c r="L149" s="32">
        <v>2128.4964599999998</v>
      </c>
      <c r="M149" s="7">
        <v>100.6532</v>
      </c>
      <c r="N149" s="1"/>
      <c r="O149" s="1"/>
    </row>
    <row r="150" spans="1:15" ht="16" x14ac:dyDescent="0.2">
      <c r="A150" s="1" t="s">
        <v>554</v>
      </c>
      <c r="B150" s="1" t="s">
        <v>738</v>
      </c>
      <c r="C150" s="1" t="s">
        <v>739</v>
      </c>
      <c r="D150" s="1" t="s">
        <v>742</v>
      </c>
      <c r="E150" s="1" t="s">
        <v>777</v>
      </c>
      <c r="F150" s="8">
        <v>85.608759618421047</v>
      </c>
      <c r="G150" s="7">
        <v>40.069569999999999</v>
      </c>
      <c r="H150" s="7">
        <v>13.74967</v>
      </c>
      <c r="I150" s="7">
        <v>0.17007</v>
      </c>
      <c r="J150" s="7">
        <v>45.887909999999998</v>
      </c>
      <c r="K150" s="7">
        <v>0.17348</v>
      </c>
      <c r="L150" s="32">
        <v>2274.34094</v>
      </c>
      <c r="M150" s="7">
        <v>100.4674</v>
      </c>
      <c r="N150" s="1"/>
      <c r="O150" s="1"/>
    </row>
    <row r="151" spans="1:15" ht="16" x14ac:dyDescent="0.2">
      <c r="A151" s="1" t="s">
        <v>554</v>
      </c>
      <c r="B151" s="1" t="s">
        <v>738</v>
      </c>
      <c r="C151" s="1" t="s">
        <v>739</v>
      </c>
      <c r="D151" s="1" t="s">
        <v>743</v>
      </c>
      <c r="E151" s="1" t="s">
        <v>777</v>
      </c>
      <c r="F151" s="8">
        <v>83.245410768496725</v>
      </c>
      <c r="G151" s="7">
        <v>39.709319999999998</v>
      </c>
      <c r="H151" s="7">
        <v>15.875209999999999</v>
      </c>
      <c r="I151" s="7">
        <v>0.17191000000000001</v>
      </c>
      <c r="J151" s="7">
        <v>44.251910000000002</v>
      </c>
      <c r="K151" s="7">
        <v>0.14907000000000001</v>
      </c>
      <c r="L151" s="32">
        <v>1724.35952</v>
      </c>
      <c r="M151" s="7">
        <v>100.49850000000001</v>
      </c>
      <c r="N151" s="1"/>
      <c r="O151" s="1"/>
    </row>
    <row r="152" spans="1:15" ht="16" x14ac:dyDescent="0.2">
      <c r="A152" s="1" t="s">
        <v>554</v>
      </c>
      <c r="B152" s="1" t="s">
        <v>738</v>
      </c>
      <c r="C152" s="1" t="s">
        <v>739</v>
      </c>
      <c r="D152" s="1" t="s">
        <v>744</v>
      </c>
      <c r="E152" s="1" t="s">
        <v>777</v>
      </c>
      <c r="F152" s="8">
        <v>82.918258636933558</v>
      </c>
      <c r="G152" s="7">
        <v>39.791870000000003</v>
      </c>
      <c r="H152" s="7">
        <v>16.238209999999999</v>
      </c>
      <c r="I152" s="7">
        <v>0.16328999999999999</v>
      </c>
      <c r="J152" s="7">
        <v>44.222389999999997</v>
      </c>
      <c r="K152" s="7">
        <v>0.16414000000000001</v>
      </c>
      <c r="L152" s="32">
        <v>1622.5198399999999</v>
      </c>
      <c r="M152" s="7">
        <v>100.9533</v>
      </c>
      <c r="N152" s="1"/>
      <c r="O152" s="1"/>
    </row>
    <row r="153" spans="1:15" ht="16" x14ac:dyDescent="0.2">
      <c r="A153" s="1" t="s">
        <v>554</v>
      </c>
      <c r="B153" s="1" t="s">
        <v>738</v>
      </c>
      <c r="C153" s="1" t="s">
        <v>739</v>
      </c>
      <c r="D153" s="1" t="s">
        <v>745</v>
      </c>
      <c r="E153" s="1" t="s">
        <v>777</v>
      </c>
      <c r="F153" s="8">
        <v>86.822094886024118</v>
      </c>
      <c r="G153" s="7">
        <v>40.212220000000002</v>
      </c>
      <c r="H153" s="7">
        <v>12.698259999999999</v>
      </c>
      <c r="I153" s="7">
        <v>0.17365</v>
      </c>
      <c r="J153" s="7">
        <v>46.936869999999999</v>
      </c>
      <c r="K153" s="7">
        <v>0.15328</v>
      </c>
      <c r="L153" s="32">
        <v>2422.07134</v>
      </c>
      <c r="M153" s="7">
        <v>100.6644</v>
      </c>
      <c r="N153" s="1"/>
      <c r="O153" s="1"/>
    </row>
    <row r="154" spans="1:15" ht="16" x14ac:dyDescent="0.2">
      <c r="A154" s="1" t="s">
        <v>554</v>
      </c>
      <c r="B154" s="1" t="s">
        <v>738</v>
      </c>
      <c r="C154" s="1" t="s">
        <v>739</v>
      </c>
      <c r="D154" s="1" t="s">
        <v>709</v>
      </c>
      <c r="E154" s="1" t="s">
        <v>777</v>
      </c>
      <c r="F154" s="8">
        <v>82.424143078194106</v>
      </c>
      <c r="G154" s="7">
        <v>39.411090000000002</v>
      </c>
      <c r="H154" s="7">
        <v>16.730799999999999</v>
      </c>
      <c r="I154" s="7">
        <v>0.2545</v>
      </c>
      <c r="J154" s="7">
        <v>44.01905</v>
      </c>
      <c r="K154" s="7">
        <v>0.15214</v>
      </c>
      <c r="L154" s="32">
        <v>1442.2573200000002</v>
      </c>
      <c r="M154" s="7">
        <v>100.86620000000001</v>
      </c>
      <c r="N154" s="1"/>
      <c r="O154" s="1"/>
    </row>
    <row r="155" spans="1:15" ht="16" x14ac:dyDescent="0.2">
      <c r="A155" s="1" t="s">
        <v>554</v>
      </c>
      <c r="B155" s="1" t="s">
        <v>738</v>
      </c>
      <c r="C155" s="1" t="s">
        <v>739</v>
      </c>
      <c r="D155" s="1" t="s">
        <v>710</v>
      </c>
      <c r="E155" s="1" t="s">
        <v>777</v>
      </c>
      <c r="F155" s="8">
        <v>86.207675455849568</v>
      </c>
      <c r="G155" s="7">
        <v>39.759979999999999</v>
      </c>
      <c r="H155" s="7">
        <v>13.34013</v>
      </c>
      <c r="I155" s="7">
        <v>0.16081999999999999</v>
      </c>
      <c r="J155" s="7">
        <v>46.779389999999999</v>
      </c>
      <c r="K155" s="7">
        <v>0.15396000000000001</v>
      </c>
      <c r="L155" s="32">
        <v>2155.8422999999998</v>
      </c>
      <c r="M155" s="7">
        <v>100.6889</v>
      </c>
      <c r="N155" s="1"/>
      <c r="O155" s="1"/>
    </row>
    <row r="156" spans="1:15" ht="16" x14ac:dyDescent="0.2">
      <c r="A156" s="1" t="s">
        <v>554</v>
      </c>
      <c r="B156" s="1" t="s">
        <v>738</v>
      </c>
      <c r="C156" s="1" t="s">
        <v>739</v>
      </c>
      <c r="D156" s="1" t="s">
        <v>741</v>
      </c>
      <c r="E156" s="1" t="s">
        <v>781</v>
      </c>
      <c r="F156" s="8">
        <v>82.314317156828622</v>
      </c>
      <c r="G156" s="7">
        <v>39.134010000000004</v>
      </c>
      <c r="H156" s="7">
        <v>16.628250000000001</v>
      </c>
      <c r="I156" s="7">
        <v>0.22764000000000001</v>
      </c>
      <c r="J156" s="7">
        <v>43.419629999999998</v>
      </c>
      <c r="K156" s="7">
        <v>0.21392</v>
      </c>
      <c r="L156" s="32">
        <v>1466.6171200000001</v>
      </c>
      <c r="M156" s="7">
        <v>99.935960000000009</v>
      </c>
      <c r="N156" s="1"/>
      <c r="O156" s="1"/>
    </row>
    <row r="157" spans="1:15" ht="16" x14ac:dyDescent="0.2">
      <c r="A157" s="1" t="s">
        <v>554</v>
      </c>
      <c r="B157" s="1" t="s">
        <v>738</v>
      </c>
      <c r="C157" s="1" t="s">
        <v>739</v>
      </c>
      <c r="D157" s="1" t="s">
        <v>740</v>
      </c>
      <c r="E157" s="1" t="s">
        <v>781</v>
      </c>
      <c r="F157" s="8">
        <v>87.001324388131607</v>
      </c>
      <c r="G157" s="7">
        <v>40.345210000000002</v>
      </c>
      <c r="H157" s="7">
        <v>12.47419</v>
      </c>
      <c r="I157" s="7">
        <v>0.17459</v>
      </c>
      <c r="J157" s="7">
        <v>46.840890000000002</v>
      </c>
      <c r="K157" s="7">
        <v>0.14779</v>
      </c>
      <c r="L157" s="32">
        <v>2391.5037200000002</v>
      </c>
      <c r="M157" s="7">
        <v>100.38802</v>
      </c>
      <c r="N157" s="1"/>
      <c r="O157" s="1"/>
    </row>
    <row r="158" spans="1:15" ht="16" x14ac:dyDescent="0.2">
      <c r="A158" s="1" t="s">
        <v>554</v>
      </c>
      <c r="B158" s="1" t="s">
        <v>738</v>
      </c>
      <c r="C158" s="1" t="s">
        <v>739</v>
      </c>
      <c r="D158" s="1" t="s">
        <v>743</v>
      </c>
      <c r="E158" s="1" t="s">
        <v>781</v>
      </c>
      <c r="F158" s="8">
        <v>82.581540156597171</v>
      </c>
      <c r="G158" s="7">
        <v>39.374180000000003</v>
      </c>
      <c r="H158" s="7">
        <v>16.366430000000001</v>
      </c>
      <c r="I158" s="7">
        <v>0.24151</v>
      </c>
      <c r="J158" s="7">
        <v>43.53246</v>
      </c>
      <c r="K158" s="7">
        <v>0.2077</v>
      </c>
      <c r="L158" s="32">
        <v>1282.6613399999999</v>
      </c>
      <c r="M158" s="7">
        <v>99.993049999999997</v>
      </c>
      <c r="N158" s="1"/>
      <c r="O158" s="1"/>
    </row>
    <row r="159" spans="1:15" ht="16" x14ac:dyDescent="0.2">
      <c r="A159" s="1" t="s">
        <v>554</v>
      </c>
      <c r="B159" s="1" t="s">
        <v>738</v>
      </c>
      <c r="C159" s="1" t="s">
        <v>739</v>
      </c>
      <c r="D159" s="1" t="s">
        <v>744</v>
      </c>
      <c r="E159" s="1" t="s">
        <v>781</v>
      </c>
      <c r="F159" s="8">
        <v>81.72266614485973</v>
      </c>
      <c r="G159" s="7">
        <v>39.08005</v>
      </c>
      <c r="H159" s="7">
        <v>17.272369999999999</v>
      </c>
      <c r="I159" s="7">
        <v>0.22949</v>
      </c>
      <c r="J159" s="7">
        <v>43.3279</v>
      </c>
      <c r="K159" s="7">
        <v>0.16827</v>
      </c>
      <c r="L159" s="32">
        <v>1512.665</v>
      </c>
      <c r="M159" s="7">
        <v>100.37163</v>
      </c>
      <c r="N159" s="1"/>
      <c r="O159" s="1"/>
    </row>
    <row r="160" spans="1:15" ht="16" x14ac:dyDescent="0.2">
      <c r="A160" s="1" t="s">
        <v>554</v>
      </c>
      <c r="B160" s="1" t="s">
        <v>738</v>
      </c>
      <c r="C160" s="1" t="s">
        <v>739</v>
      </c>
      <c r="D160" s="1" t="s">
        <v>745</v>
      </c>
      <c r="E160" s="1" t="s">
        <v>781</v>
      </c>
      <c r="F160" s="8">
        <v>86.768461063578513</v>
      </c>
      <c r="G160" s="7">
        <v>40.161200000000001</v>
      </c>
      <c r="H160" s="7">
        <v>12.74573</v>
      </c>
      <c r="I160" s="7">
        <v>0.14788999999999999</v>
      </c>
      <c r="J160" s="7">
        <v>46.892380000000003</v>
      </c>
      <c r="K160" s="7">
        <v>0.16788</v>
      </c>
      <c r="L160" s="32">
        <v>2203.6189400000003</v>
      </c>
      <c r="M160" s="7">
        <v>100.50175999999999</v>
      </c>
      <c r="N160" s="1"/>
      <c r="O160" s="1"/>
    </row>
    <row r="161" spans="1:15" ht="16" x14ac:dyDescent="0.2">
      <c r="A161" s="1" t="s">
        <v>554</v>
      </c>
      <c r="B161" s="1" t="s">
        <v>738</v>
      </c>
      <c r="C161" s="1" t="s">
        <v>739</v>
      </c>
      <c r="D161" s="1" t="s">
        <v>709</v>
      </c>
      <c r="E161" s="1" t="s">
        <v>781</v>
      </c>
      <c r="F161" s="8">
        <v>78.980054694611212</v>
      </c>
      <c r="G161" s="7">
        <v>38.597259999999999</v>
      </c>
      <c r="H161" s="7">
        <v>19.171130000000002</v>
      </c>
      <c r="I161" s="7">
        <v>0.25283</v>
      </c>
      <c r="J161" s="7">
        <v>40.412860000000002</v>
      </c>
      <c r="K161" s="7">
        <v>0.58033999999999997</v>
      </c>
      <c r="L161" s="32">
        <v>684.35321999999996</v>
      </c>
      <c r="M161" s="7">
        <v>99.97402000000001</v>
      </c>
      <c r="N161" s="1"/>
      <c r="O161" s="1"/>
    </row>
    <row r="162" spans="1:15" ht="16" x14ac:dyDescent="0.2">
      <c r="A162" s="1" t="s">
        <v>554</v>
      </c>
      <c r="B162" s="1" t="s">
        <v>738</v>
      </c>
      <c r="C162" s="1" t="s">
        <v>739</v>
      </c>
      <c r="D162" s="1" t="s">
        <v>710</v>
      </c>
      <c r="E162" s="1" t="s">
        <v>781</v>
      </c>
      <c r="F162" s="8">
        <v>82.829337294319984</v>
      </c>
      <c r="G162" s="7">
        <v>38.984479999999998</v>
      </c>
      <c r="H162" s="7">
        <v>16.325040000000001</v>
      </c>
      <c r="I162" s="7">
        <v>0.23666000000000001</v>
      </c>
      <c r="J162" s="7">
        <v>44.181190000000001</v>
      </c>
      <c r="K162" s="7">
        <v>0.17194999999999999</v>
      </c>
      <c r="L162" s="32">
        <v>1690.49154</v>
      </c>
      <c r="M162" s="7">
        <v>100.27741999999999</v>
      </c>
      <c r="N162" s="1"/>
      <c r="O162" s="1"/>
    </row>
    <row r="163" spans="1:15" ht="16" x14ac:dyDescent="0.2">
      <c r="A163" s="1" t="s">
        <v>554</v>
      </c>
      <c r="B163" s="1" t="s">
        <v>748</v>
      </c>
      <c r="C163" s="1" t="s">
        <v>749</v>
      </c>
      <c r="D163" s="1" t="s">
        <v>698</v>
      </c>
      <c r="E163" s="1" t="s">
        <v>779</v>
      </c>
      <c r="F163" s="8">
        <v>72.66076295545696</v>
      </c>
      <c r="G163" s="7">
        <v>38.431849999999997</v>
      </c>
      <c r="H163" s="7">
        <v>24.924769999999999</v>
      </c>
      <c r="I163" s="7">
        <v>0.29470000000000002</v>
      </c>
      <c r="J163" s="7">
        <v>37.164709999999999</v>
      </c>
      <c r="K163" s="7">
        <v>0.18462999999999999</v>
      </c>
      <c r="L163" s="32">
        <v>441.46244000000002</v>
      </c>
      <c r="M163" s="7">
        <v>101.15998</v>
      </c>
      <c r="N163" s="1"/>
      <c r="O163" s="1"/>
    </row>
    <row r="164" spans="1:15" ht="16" x14ac:dyDescent="0.2">
      <c r="A164" s="1" t="s">
        <v>554</v>
      </c>
      <c r="B164" s="1" t="s">
        <v>748</v>
      </c>
      <c r="C164" s="1" t="s">
        <v>749</v>
      </c>
      <c r="D164" s="1" t="s">
        <v>747</v>
      </c>
      <c r="E164" s="1" t="s">
        <v>780</v>
      </c>
      <c r="F164" s="8">
        <v>78.890902051582898</v>
      </c>
      <c r="G164" s="7">
        <v>39.13317</v>
      </c>
      <c r="H164" s="7">
        <v>19.765090000000001</v>
      </c>
      <c r="I164" s="7">
        <v>0.27934999999999999</v>
      </c>
      <c r="J164" s="7">
        <v>41.442129999999999</v>
      </c>
      <c r="K164" s="7">
        <v>0.20383999999999999</v>
      </c>
      <c r="L164" s="32">
        <v>1179.9572799999999</v>
      </c>
      <c r="M164" s="7">
        <v>101.03635</v>
      </c>
      <c r="N164" s="1"/>
      <c r="O164" s="1"/>
    </row>
    <row r="165" spans="1:15" ht="16" x14ac:dyDescent="0.2">
      <c r="A165" s="1" t="s">
        <v>554</v>
      </c>
      <c r="B165" s="1" t="s">
        <v>748</v>
      </c>
      <c r="C165" s="1" t="s">
        <v>749</v>
      </c>
      <c r="D165" s="1" t="s">
        <v>699</v>
      </c>
      <c r="E165" s="1" t="s">
        <v>778</v>
      </c>
      <c r="F165" s="8">
        <v>74.098332244754445</v>
      </c>
      <c r="G165" s="7">
        <v>37.694510000000001</v>
      </c>
      <c r="H165" s="7">
        <v>23.82225</v>
      </c>
      <c r="I165" s="7">
        <v>0.40004000000000001</v>
      </c>
      <c r="J165" s="7">
        <v>38.233980000000003</v>
      </c>
      <c r="K165" s="7">
        <v>0.19550000000000001</v>
      </c>
      <c r="L165" s="32">
        <v>691.34684000000004</v>
      </c>
      <c r="M165" s="7">
        <v>100.54552000000001</v>
      </c>
      <c r="N165" s="1"/>
      <c r="O165" s="1"/>
    </row>
    <row r="166" spans="1:15" ht="16" x14ac:dyDescent="0.2">
      <c r="A166" s="1" t="s">
        <v>554</v>
      </c>
      <c r="B166" s="1" t="s">
        <v>748</v>
      </c>
      <c r="C166" s="1" t="s">
        <v>749</v>
      </c>
      <c r="D166" s="1" t="s">
        <v>711</v>
      </c>
      <c r="E166" s="1" t="s">
        <v>778</v>
      </c>
      <c r="F166" s="8">
        <v>76.753296533800182</v>
      </c>
      <c r="G166" s="7">
        <v>38.073990000000002</v>
      </c>
      <c r="H166" s="7">
        <v>21.764669999999999</v>
      </c>
      <c r="I166" s="7">
        <v>0.31446000000000002</v>
      </c>
      <c r="J166" s="7">
        <v>40.315660000000001</v>
      </c>
      <c r="K166" s="7">
        <v>0.19475999999999999</v>
      </c>
      <c r="L166" s="32">
        <v>788.31456000000003</v>
      </c>
      <c r="M166" s="7">
        <v>100.80535999999999</v>
      </c>
      <c r="N166" s="1"/>
      <c r="O166" s="1"/>
    </row>
    <row r="167" spans="1:15" ht="16" x14ac:dyDescent="0.2">
      <c r="A167" s="1" t="s">
        <v>554</v>
      </c>
      <c r="B167" s="1" t="s">
        <v>748</v>
      </c>
      <c r="C167" s="1" t="s">
        <v>749</v>
      </c>
      <c r="D167" s="1" t="s">
        <v>712</v>
      </c>
      <c r="E167" s="1" t="s">
        <v>778</v>
      </c>
      <c r="F167" s="8">
        <v>76.759117053208655</v>
      </c>
      <c r="G167" s="7">
        <v>37.63449</v>
      </c>
      <c r="H167" s="7">
        <v>21.587009999999999</v>
      </c>
      <c r="I167" s="7">
        <v>0.29520999999999997</v>
      </c>
      <c r="J167" s="7">
        <v>39.99962</v>
      </c>
      <c r="K167" s="7">
        <v>0.18706999999999999</v>
      </c>
      <c r="L167" s="32">
        <v>893.92607999999996</v>
      </c>
      <c r="M167" s="7">
        <v>99.901259999999994</v>
      </c>
      <c r="N167" s="1"/>
      <c r="O167" s="1"/>
    </row>
    <row r="168" spans="1:15" ht="16" x14ac:dyDescent="0.2">
      <c r="A168" s="1" t="s">
        <v>554</v>
      </c>
      <c r="B168" s="1" t="s">
        <v>748</v>
      </c>
      <c r="C168" s="1" t="s">
        <v>749</v>
      </c>
      <c r="D168" s="1" t="s">
        <v>750</v>
      </c>
      <c r="E168" s="1" t="s">
        <v>778</v>
      </c>
      <c r="F168" s="8">
        <v>73.33634260967213</v>
      </c>
      <c r="G168" s="7">
        <v>38.669220000000003</v>
      </c>
      <c r="H168" s="7">
        <v>23.36223</v>
      </c>
      <c r="I168" s="7">
        <v>0.39689999999999998</v>
      </c>
      <c r="J168" s="7">
        <v>36.049550000000004</v>
      </c>
      <c r="K168" s="7">
        <v>0.68684000000000001</v>
      </c>
      <c r="L168" s="32">
        <v>540.15891999999997</v>
      </c>
      <c r="M168" s="7">
        <v>100.79770000000002</v>
      </c>
      <c r="N168" s="1"/>
      <c r="O168" s="1"/>
    </row>
    <row r="169" spans="1:15" ht="16" x14ac:dyDescent="0.2">
      <c r="A169" s="1" t="s">
        <v>554</v>
      </c>
      <c r="B169" s="1" t="s">
        <v>748</v>
      </c>
      <c r="C169" s="1" t="s">
        <v>749</v>
      </c>
      <c r="D169" s="1" t="s">
        <v>713</v>
      </c>
      <c r="E169" s="1" t="s">
        <v>778</v>
      </c>
      <c r="F169" s="8">
        <v>72.941878018753115</v>
      </c>
      <c r="G169" s="7">
        <v>37.730289999999997</v>
      </c>
      <c r="H169" s="7">
        <v>24.54279</v>
      </c>
      <c r="I169" s="7">
        <v>0.34061000000000002</v>
      </c>
      <c r="J169" s="7">
        <v>37.118400000000001</v>
      </c>
      <c r="K169" s="7">
        <v>0.21001</v>
      </c>
      <c r="L169" s="32">
        <v>532.85097999999994</v>
      </c>
      <c r="M169" s="7">
        <v>100.08506</v>
      </c>
      <c r="N169" s="1"/>
      <c r="O169" s="1"/>
    </row>
    <row r="170" spans="1:15" ht="16" x14ac:dyDescent="0.2">
      <c r="A170" s="1" t="s">
        <v>554</v>
      </c>
      <c r="B170" s="1" t="s">
        <v>748</v>
      </c>
      <c r="C170" s="1" t="s">
        <v>749</v>
      </c>
      <c r="D170" s="1" t="s">
        <v>698</v>
      </c>
      <c r="E170" s="1" t="s">
        <v>777</v>
      </c>
      <c r="F170" s="8">
        <v>78.357482651572539</v>
      </c>
      <c r="G170" s="7">
        <v>38.811889999999998</v>
      </c>
      <c r="H170" s="7">
        <v>20.309819999999998</v>
      </c>
      <c r="I170" s="7">
        <v>0.32171</v>
      </c>
      <c r="J170" s="7">
        <v>41.253880000000002</v>
      </c>
      <c r="K170" s="7">
        <v>0.17199</v>
      </c>
      <c r="L170" s="32">
        <v>993.95841999999993</v>
      </c>
      <c r="M170" s="7">
        <v>101.04086</v>
      </c>
      <c r="N170" s="1"/>
      <c r="O170" s="1"/>
    </row>
    <row r="171" spans="1:15" ht="16" x14ac:dyDescent="0.2">
      <c r="A171" s="1" t="s">
        <v>554</v>
      </c>
      <c r="B171" s="1" t="s">
        <v>748</v>
      </c>
      <c r="C171" s="1" t="s">
        <v>749</v>
      </c>
      <c r="D171" s="1" t="s">
        <v>747</v>
      </c>
      <c r="E171" s="1" t="s">
        <v>777</v>
      </c>
      <c r="F171" s="8">
        <v>77.986456605711126</v>
      </c>
      <c r="G171" s="7">
        <v>38.695729999999998</v>
      </c>
      <c r="H171" s="7">
        <v>20.516210000000001</v>
      </c>
      <c r="I171" s="7">
        <v>0.26441999999999999</v>
      </c>
      <c r="J171" s="7">
        <v>40.776730000000001</v>
      </c>
      <c r="K171" s="7">
        <v>0.17710999999999999</v>
      </c>
      <c r="L171" s="32">
        <v>1023.1116000000001</v>
      </c>
      <c r="M171" s="7">
        <v>100.64964000000001</v>
      </c>
      <c r="N171" s="1"/>
      <c r="O171" s="1"/>
    </row>
    <row r="172" spans="1:15" ht="16" x14ac:dyDescent="0.2">
      <c r="A172" s="1" t="s">
        <v>554</v>
      </c>
      <c r="B172" s="1" t="s">
        <v>748</v>
      </c>
      <c r="C172" s="1" t="s">
        <v>749</v>
      </c>
      <c r="D172" s="1" t="s">
        <v>699</v>
      </c>
      <c r="E172" s="1" t="s">
        <v>777</v>
      </c>
      <c r="F172" s="8">
        <v>74.03037586742559</v>
      </c>
      <c r="G172" s="7">
        <v>37.667050000000003</v>
      </c>
      <c r="H172" s="7">
        <v>23.939139999999998</v>
      </c>
      <c r="I172" s="7">
        <v>0.31873000000000001</v>
      </c>
      <c r="J172" s="7">
        <v>38.285899999999998</v>
      </c>
      <c r="K172" s="7">
        <v>0.18215999999999999</v>
      </c>
      <c r="L172" s="32">
        <v>688.36079999999993</v>
      </c>
      <c r="M172" s="7">
        <v>100.54423999999999</v>
      </c>
      <c r="N172" s="1"/>
      <c r="O172" s="1"/>
    </row>
    <row r="173" spans="1:15" ht="16" x14ac:dyDescent="0.2">
      <c r="A173" s="1" t="s">
        <v>554</v>
      </c>
      <c r="B173" s="1" t="s">
        <v>748</v>
      </c>
      <c r="C173" s="1" t="s">
        <v>749</v>
      </c>
      <c r="D173" s="1" t="s">
        <v>711</v>
      </c>
      <c r="E173" s="1" t="s">
        <v>777</v>
      </c>
      <c r="F173" s="8">
        <v>76.977816647178216</v>
      </c>
      <c r="G173" s="7">
        <v>38.474739999999997</v>
      </c>
      <c r="H173" s="7">
        <v>21.40352</v>
      </c>
      <c r="I173" s="7">
        <v>0.30980999999999997</v>
      </c>
      <c r="J173" s="7">
        <v>40.150440000000003</v>
      </c>
      <c r="K173" s="7">
        <v>0.18554999999999999</v>
      </c>
      <c r="L173" s="32">
        <v>694.96152000000006</v>
      </c>
      <c r="M173" s="7">
        <v>100.66709000000002</v>
      </c>
      <c r="N173" s="1"/>
      <c r="O173" s="1"/>
    </row>
    <row r="174" spans="1:15" ht="16" x14ac:dyDescent="0.2">
      <c r="A174" s="1" t="s">
        <v>554</v>
      </c>
      <c r="B174" s="1" t="s">
        <v>748</v>
      </c>
      <c r="C174" s="1" t="s">
        <v>749</v>
      </c>
      <c r="D174" s="1" t="s">
        <v>711</v>
      </c>
      <c r="E174" s="1" t="s">
        <v>777</v>
      </c>
      <c r="F174" s="8">
        <v>77.241933240346341</v>
      </c>
      <c r="G174" s="7">
        <v>38.312820000000002</v>
      </c>
      <c r="H174" s="7">
        <v>21.33455</v>
      </c>
      <c r="I174" s="7">
        <v>0.29321999999999998</v>
      </c>
      <c r="J174" s="7">
        <v>40.624429999999997</v>
      </c>
      <c r="K174" s="7">
        <v>0.18626000000000001</v>
      </c>
      <c r="L174" s="32">
        <v>1063.9731999999999</v>
      </c>
      <c r="M174" s="7">
        <v>100.93324000000001</v>
      </c>
      <c r="N174" s="1"/>
      <c r="O174" s="1"/>
    </row>
    <row r="175" spans="1:15" ht="16" x14ac:dyDescent="0.2">
      <c r="A175" s="1" t="s">
        <v>554</v>
      </c>
      <c r="B175" s="1" t="s">
        <v>748</v>
      </c>
      <c r="C175" s="1" t="s">
        <v>749</v>
      </c>
      <c r="D175" s="1" t="s">
        <v>712</v>
      </c>
      <c r="E175" s="1" t="s">
        <v>777</v>
      </c>
      <c r="F175" s="8">
        <v>77.175415266385869</v>
      </c>
      <c r="G175" s="7">
        <v>37.430689999999998</v>
      </c>
      <c r="H175" s="7">
        <v>21.248989999999999</v>
      </c>
      <c r="I175" s="7">
        <v>0.30197000000000002</v>
      </c>
      <c r="J175" s="7">
        <v>40.30885</v>
      </c>
      <c r="K175" s="7">
        <v>0.17508000000000001</v>
      </c>
      <c r="L175" s="32">
        <v>854.87181999999996</v>
      </c>
      <c r="M175" s="7">
        <v>99.60235999999999</v>
      </c>
      <c r="N175" s="1"/>
      <c r="O175" s="1"/>
    </row>
    <row r="176" spans="1:15" ht="16" x14ac:dyDescent="0.2">
      <c r="A176" s="1" t="s">
        <v>554</v>
      </c>
      <c r="B176" s="1" t="s">
        <v>748</v>
      </c>
      <c r="C176" s="1" t="s">
        <v>749</v>
      </c>
      <c r="D176" s="1" t="s">
        <v>751</v>
      </c>
      <c r="E176" s="1" t="s">
        <v>777</v>
      </c>
      <c r="F176" s="8">
        <v>72.281801641877607</v>
      </c>
      <c r="G176" s="7">
        <v>38.090609999999998</v>
      </c>
      <c r="H176" s="7">
        <v>25.245329999999999</v>
      </c>
      <c r="I176" s="7">
        <v>0.36942000000000003</v>
      </c>
      <c r="J176" s="7">
        <v>36.934399999999997</v>
      </c>
      <c r="K176" s="7">
        <v>0.17585999999999999</v>
      </c>
      <c r="L176" s="32">
        <v>549.58852000000002</v>
      </c>
      <c r="M176" s="7">
        <v>100.94302999999999</v>
      </c>
      <c r="N176" s="1"/>
      <c r="O176" s="1"/>
    </row>
    <row r="177" spans="1:15" ht="16" x14ac:dyDescent="0.2">
      <c r="A177" s="1" t="s">
        <v>554</v>
      </c>
      <c r="B177" s="1" t="s">
        <v>748</v>
      </c>
      <c r="C177" s="1" t="s">
        <v>749</v>
      </c>
      <c r="D177" s="1" t="s">
        <v>713</v>
      </c>
      <c r="E177" s="1" t="s">
        <v>777</v>
      </c>
      <c r="F177" s="8">
        <v>72.835644326702891</v>
      </c>
      <c r="G177" s="7">
        <v>38.035580000000003</v>
      </c>
      <c r="H177" s="7">
        <v>24.60464</v>
      </c>
      <c r="I177" s="7">
        <v>0.33313999999999999</v>
      </c>
      <c r="J177" s="7">
        <v>37.012430000000002</v>
      </c>
      <c r="K177" s="7">
        <v>0.17282</v>
      </c>
      <c r="L177" s="32">
        <v>519.25663999999995</v>
      </c>
      <c r="M177" s="7">
        <v>100.33976000000001</v>
      </c>
      <c r="N177" s="1"/>
      <c r="O177" s="1"/>
    </row>
    <row r="178" spans="1:15" ht="16" x14ac:dyDescent="0.2">
      <c r="A178" s="1" t="s">
        <v>554</v>
      </c>
      <c r="B178" s="1" t="s">
        <v>748</v>
      </c>
      <c r="C178" s="1" t="s">
        <v>749</v>
      </c>
      <c r="D178" s="1" t="s">
        <v>698</v>
      </c>
      <c r="E178" s="1" t="s">
        <v>781</v>
      </c>
      <c r="F178" s="8">
        <v>79.701821517992869</v>
      </c>
      <c r="G178" s="7">
        <v>39.300530000000002</v>
      </c>
      <c r="H178" s="7">
        <v>19.083269999999999</v>
      </c>
      <c r="I178" s="7">
        <v>0.31131999999999999</v>
      </c>
      <c r="J178" s="7">
        <v>42.03877</v>
      </c>
      <c r="K178" s="7">
        <v>0.15994</v>
      </c>
      <c r="L178" s="32">
        <v>1396.68092</v>
      </c>
      <c r="M178" s="7">
        <v>101.13228000000001</v>
      </c>
      <c r="N178" s="1"/>
      <c r="O178" s="1"/>
    </row>
    <row r="179" spans="1:15" ht="16" x14ac:dyDescent="0.2">
      <c r="A179" s="1" t="s">
        <v>554</v>
      </c>
      <c r="B179" s="1" t="s">
        <v>748</v>
      </c>
      <c r="C179" s="1" t="s">
        <v>749</v>
      </c>
      <c r="D179" s="1" t="s">
        <v>747</v>
      </c>
      <c r="E179" s="1" t="s">
        <v>781</v>
      </c>
      <c r="F179" s="8">
        <v>76.150663784714652</v>
      </c>
      <c r="G179" s="7">
        <v>38.10624</v>
      </c>
      <c r="H179" s="7">
        <v>22.284559999999999</v>
      </c>
      <c r="I179" s="7">
        <v>0.27545999999999998</v>
      </c>
      <c r="J179" s="7">
        <v>39.919719999999998</v>
      </c>
      <c r="K179" s="7">
        <v>0.18501000000000001</v>
      </c>
      <c r="L179" s="32">
        <v>844.89215999999999</v>
      </c>
      <c r="M179" s="7">
        <v>100.92681999999999</v>
      </c>
      <c r="N179" s="1"/>
      <c r="O179" s="1"/>
    </row>
    <row r="180" spans="1:15" ht="16" x14ac:dyDescent="0.2">
      <c r="A180" s="1" t="s">
        <v>554</v>
      </c>
      <c r="B180" s="1" t="s">
        <v>748</v>
      </c>
      <c r="C180" s="1" t="s">
        <v>749</v>
      </c>
      <c r="D180" s="1" t="s">
        <v>699</v>
      </c>
      <c r="E180" s="1" t="s">
        <v>781</v>
      </c>
      <c r="F180" s="8">
        <v>73.359107557030669</v>
      </c>
      <c r="G180" s="7">
        <v>37.645569999999999</v>
      </c>
      <c r="H180" s="7">
        <v>24.338550000000001</v>
      </c>
      <c r="I180" s="7">
        <v>0.35654000000000002</v>
      </c>
      <c r="J180" s="7">
        <v>37.59984</v>
      </c>
      <c r="K180" s="7">
        <v>0.19894000000000001</v>
      </c>
      <c r="L180" s="32">
        <v>384.25619999999998</v>
      </c>
      <c r="M180" s="7">
        <v>100.27609000000001</v>
      </c>
      <c r="N180" s="1"/>
      <c r="O180" s="1"/>
    </row>
    <row r="181" spans="1:15" ht="16" x14ac:dyDescent="0.2">
      <c r="A181" s="1" t="s">
        <v>554</v>
      </c>
      <c r="B181" s="1" t="s">
        <v>748</v>
      </c>
      <c r="C181" s="1" t="s">
        <v>749</v>
      </c>
      <c r="D181" s="1" t="s">
        <v>712</v>
      </c>
      <c r="E181" s="1" t="s">
        <v>781</v>
      </c>
      <c r="F181" s="8">
        <v>73.073896616812377</v>
      </c>
      <c r="G181" s="7">
        <v>36.876339999999999</v>
      </c>
      <c r="H181" s="7">
        <v>24.562650000000001</v>
      </c>
      <c r="I181" s="7">
        <v>0.29015999999999997</v>
      </c>
      <c r="J181" s="7">
        <v>37.398139999999998</v>
      </c>
      <c r="K181" s="7">
        <v>0.17204</v>
      </c>
      <c r="L181" s="32">
        <v>413.80228</v>
      </c>
      <c r="M181" s="7">
        <v>99.421059999999997</v>
      </c>
      <c r="N181" s="1"/>
      <c r="O181" s="1"/>
    </row>
    <row r="182" spans="1:15" ht="16" x14ac:dyDescent="0.2">
      <c r="A182" s="1" t="s">
        <v>554</v>
      </c>
      <c r="B182" s="1" t="s">
        <v>748</v>
      </c>
      <c r="C182" s="1" t="s">
        <v>749</v>
      </c>
      <c r="D182" s="1" t="s">
        <v>751</v>
      </c>
      <c r="E182" s="1" t="s">
        <v>781</v>
      </c>
      <c r="F182" s="8">
        <v>72.595032471621408</v>
      </c>
      <c r="G182" s="7">
        <v>37.889119999999998</v>
      </c>
      <c r="H182" s="7">
        <v>24.918019999999999</v>
      </c>
      <c r="I182" s="7">
        <v>0.41892000000000001</v>
      </c>
      <c r="J182" s="7">
        <v>37.031999999999996</v>
      </c>
      <c r="K182" s="7">
        <v>0.17841000000000001</v>
      </c>
      <c r="L182" s="32">
        <v>495.36831999999998</v>
      </c>
      <c r="M182" s="7">
        <v>100.58074999999998</v>
      </c>
      <c r="N182" s="1"/>
      <c r="O182" s="1"/>
    </row>
    <row r="183" spans="1:15" ht="16" x14ac:dyDescent="0.2">
      <c r="A183" s="1" t="s">
        <v>554</v>
      </c>
      <c r="B183" s="1" t="s">
        <v>748</v>
      </c>
      <c r="C183" s="1" t="s">
        <v>749</v>
      </c>
      <c r="D183" s="1" t="s">
        <v>713</v>
      </c>
      <c r="E183" s="1" t="s">
        <v>781</v>
      </c>
      <c r="F183" s="8">
        <v>72.630683948913557</v>
      </c>
      <c r="G183" s="7">
        <v>38.290520000000001</v>
      </c>
      <c r="H183" s="7">
        <v>24.8642</v>
      </c>
      <c r="I183" s="7">
        <v>0.37043999999999999</v>
      </c>
      <c r="J183" s="7">
        <v>37.018320000000003</v>
      </c>
      <c r="K183" s="7">
        <v>0.18135000000000001</v>
      </c>
      <c r="L183" s="32">
        <v>382.92034000000001</v>
      </c>
      <c r="M183" s="7">
        <v>100.83236000000001</v>
      </c>
      <c r="N183" s="1"/>
      <c r="O183" s="1"/>
    </row>
    <row r="184" spans="1:15" ht="16" x14ac:dyDescent="0.2">
      <c r="A184" s="1" t="s">
        <v>554</v>
      </c>
      <c r="B184" s="1" t="s">
        <v>287</v>
      </c>
      <c r="C184" s="1" t="s">
        <v>752</v>
      </c>
      <c r="D184" s="1" t="s">
        <v>697</v>
      </c>
      <c r="E184" s="1" t="s">
        <v>778</v>
      </c>
      <c r="F184" s="8">
        <v>86.448866488288587</v>
      </c>
      <c r="G184" s="7">
        <v>38.820500000000003</v>
      </c>
      <c r="H184" s="7">
        <v>12.779389999999999</v>
      </c>
      <c r="I184" s="7">
        <v>0.19309000000000001</v>
      </c>
      <c r="J184" s="7">
        <v>45.738280000000003</v>
      </c>
      <c r="K184" s="7">
        <v>0.19938</v>
      </c>
      <c r="L184" s="32">
        <v>2737.8057800000001</v>
      </c>
      <c r="M184" s="7">
        <v>98.226390000000009</v>
      </c>
      <c r="N184" s="1"/>
      <c r="O184" s="1"/>
    </row>
    <row r="185" spans="1:15" ht="16" x14ac:dyDescent="0.2">
      <c r="A185" s="1" t="s">
        <v>554</v>
      </c>
      <c r="B185" s="1" t="s">
        <v>287</v>
      </c>
      <c r="C185" s="1" t="s">
        <v>752</v>
      </c>
      <c r="D185" s="1" t="s">
        <v>698</v>
      </c>
      <c r="E185" s="1" t="s">
        <v>778</v>
      </c>
      <c r="F185" s="8">
        <v>86.628935180665096</v>
      </c>
      <c r="G185" s="7">
        <v>39.429850000000002</v>
      </c>
      <c r="H185" s="7">
        <v>12.805440000000001</v>
      </c>
      <c r="I185" s="7">
        <v>0.17398</v>
      </c>
      <c r="J185" s="7">
        <v>46.545479999999998</v>
      </c>
      <c r="K185" s="7">
        <v>0.18376999999999999</v>
      </c>
      <c r="L185" s="32">
        <v>2242.8303599999999</v>
      </c>
      <c r="M185" s="7">
        <v>99.50403</v>
      </c>
      <c r="N185" s="1"/>
      <c r="O185" s="1"/>
    </row>
    <row r="186" spans="1:15" ht="16" x14ac:dyDescent="0.2">
      <c r="A186" s="1" t="s">
        <v>554</v>
      </c>
      <c r="B186" s="1" t="s">
        <v>287</v>
      </c>
      <c r="C186" s="1" t="s">
        <v>752</v>
      </c>
      <c r="D186" s="1" t="s">
        <v>704</v>
      </c>
      <c r="E186" s="1" t="s">
        <v>778</v>
      </c>
      <c r="F186" s="8">
        <v>88.936306431042922</v>
      </c>
      <c r="G186" s="7">
        <v>40.30932</v>
      </c>
      <c r="H186" s="7">
        <v>10.55325</v>
      </c>
      <c r="I186" s="7">
        <v>0.15142</v>
      </c>
      <c r="J186" s="7">
        <v>47.593890000000002</v>
      </c>
      <c r="K186" s="7">
        <v>0.18260000000000001</v>
      </c>
      <c r="L186" s="32">
        <v>3099.3523599999999</v>
      </c>
      <c r="M186" s="7">
        <v>99.322109999999995</v>
      </c>
      <c r="N186" s="1"/>
      <c r="O186" s="1"/>
    </row>
    <row r="187" spans="1:15" ht="16" x14ac:dyDescent="0.2">
      <c r="A187" s="1" t="s">
        <v>554</v>
      </c>
      <c r="B187" s="1" t="s">
        <v>287</v>
      </c>
      <c r="C187" s="1" t="s">
        <v>752</v>
      </c>
      <c r="D187" s="1" t="s">
        <v>700</v>
      </c>
      <c r="E187" s="1" t="s">
        <v>778</v>
      </c>
      <c r="F187" s="8">
        <v>88.437363566092941</v>
      </c>
      <c r="G187" s="7">
        <v>40.631570000000004</v>
      </c>
      <c r="H187" s="7">
        <v>11.16423</v>
      </c>
      <c r="I187" s="7">
        <v>0.12919</v>
      </c>
      <c r="J187" s="7">
        <v>47.906419999999997</v>
      </c>
      <c r="K187" s="7">
        <v>0.15637999999999999</v>
      </c>
      <c r="L187" s="32">
        <v>2767.0375399999998</v>
      </c>
      <c r="M187" s="7">
        <v>100.48152</v>
      </c>
      <c r="N187" s="1"/>
      <c r="O187" s="1"/>
    </row>
    <row r="188" spans="1:15" ht="16" x14ac:dyDescent="0.2">
      <c r="A188" s="1" t="s">
        <v>554</v>
      </c>
      <c r="B188" s="1" t="s">
        <v>287</v>
      </c>
      <c r="C188" s="1" t="s">
        <v>752</v>
      </c>
      <c r="D188" s="1" t="s">
        <v>698</v>
      </c>
      <c r="E188" s="1" t="s">
        <v>777</v>
      </c>
      <c r="F188" s="8">
        <v>87.658291050793736</v>
      </c>
      <c r="G188" s="7">
        <v>39.902569999999997</v>
      </c>
      <c r="H188" s="7">
        <v>11.89894</v>
      </c>
      <c r="I188" s="7">
        <v>0.13575000000000001</v>
      </c>
      <c r="J188" s="7">
        <v>47.414589999999997</v>
      </c>
      <c r="K188" s="7">
        <v>0.13702</v>
      </c>
      <c r="L188" s="32">
        <v>2438.3374000000003</v>
      </c>
      <c r="M188" s="7">
        <v>99.897189999999995</v>
      </c>
      <c r="N188" s="1"/>
      <c r="O188" s="1"/>
    </row>
    <row r="189" spans="1:15" ht="16" x14ac:dyDescent="0.2">
      <c r="A189" s="1" t="s">
        <v>554</v>
      </c>
      <c r="B189" s="1" t="s">
        <v>287</v>
      </c>
      <c r="C189" s="1" t="s">
        <v>752</v>
      </c>
      <c r="D189" s="1" t="s">
        <v>699</v>
      </c>
      <c r="E189" s="1" t="s">
        <v>777</v>
      </c>
      <c r="F189" s="8">
        <v>88.579360368840625</v>
      </c>
      <c r="G189" s="7">
        <v>40.503839999999997</v>
      </c>
      <c r="H189" s="7">
        <v>11.04518</v>
      </c>
      <c r="I189" s="7">
        <v>0.17918999999999999</v>
      </c>
      <c r="J189" s="7">
        <v>48.061900000000001</v>
      </c>
      <c r="K189" s="7">
        <v>0.15437000000000001</v>
      </c>
      <c r="L189" s="32">
        <v>2880.1141600000001</v>
      </c>
      <c r="M189" s="7">
        <v>100.49263999999999</v>
      </c>
      <c r="N189" s="1"/>
      <c r="O189" s="1"/>
    </row>
    <row r="190" spans="1:15" ht="16" x14ac:dyDescent="0.2">
      <c r="A190" s="1" t="s">
        <v>554</v>
      </c>
      <c r="B190" s="1" t="s">
        <v>287</v>
      </c>
      <c r="C190" s="1" t="s">
        <v>752</v>
      </c>
      <c r="D190" s="1" t="s">
        <v>704</v>
      </c>
      <c r="E190" s="1" t="s">
        <v>777</v>
      </c>
      <c r="F190" s="8">
        <v>88.719225410260918</v>
      </c>
      <c r="G190" s="7">
        <v>40.393569999999997</v>
      </c>
      <c r="H190" s="7">
        <v>10.898110000000001</v>
      </c>
      <c r="I190" s="7">
        <v>0.16367999999999999</v>
      </c>
      <c r="J190" s="7">
        <v>48.085709999999999</v>
      </c>
      <c r="K190" s="7">
        <v>0.15168999999999999</v>
      </c>
      <c r="L190" s="32">
        <v>2782.59638</v>
      </c>
      <c r="M190" s="7">
        <v>100.15740000000002</v>
      </c>
      <c r="N190" s="1"/>
      <c r="O190" s="1"/>
    </row>
    <row r="191" spans="1:15" ht="16" x14ac:dyDescent="0.2">
      <c r="A191" s="1" t="s">
        <v>554</v>
      </c>
      <c r="B191" s="1" t="s">
        <v>287</v>
      </c>
      <c r="C191" s="1" t="s">
        <v>752</v>
      </c>
      <c r="D191" s="1" t="s">
        <v>697</v>
      </c>
      <c r="E191" s="1" t="s">
        <v>781</v>
      </c>
      <c r="F191" s="8">
        <v>86.786417051060866</v>
      </c>
      <c r="G191" s="7">
        <v>38.847149999999999</v>
      </c>
      <c r="H191" s="7">
        <v>12.465310000000001</v>
      </c>
      <c r="I191" s="7">
        <v>0.12756000000000001</v>
      </c>
      <c r="J191" s="7">
        <v>45.932519999999997</v>
      </c>
      <c r="K191" s="7">
        <v>0.19325999999999999</v>
      </c>
      <c r="L191" s="32">
        <v>2854.9685599999998</v>
      </c>
      <c r="M191" s="7">
        <v>98.142409999999984</v>
      </c>
      <c r="N191" s="1"/>
      <c r="O191" s="1"/>
    </row>
    <row r="192" spans="1:15" ht="16" x14ac:dyDescent="0.2">
      <c r="A192" s="1" t="s">
        <v>554</v>
      </c>
      <c r="B192" s="1" t="s">
        <v>287</v>
      </c>
      <c r="C192" s="1" t="s">
        <v>752</v>
      </c>
      <c r="D192" s="1" t="s">
        <v>698</v>
      </c>
      <c r="E192" s="1" t="s">
        <v>781</v>
      </c>
      <c r="F192" s="8">
        <v>86.256661333617657</v>
      </c>
      <c r="G192" s="7">
        <v>39.592910000000003</v>
      </c>
      <c r="H192" s="7">
        <v>13.17459</v>
      </c>
      <c r="I192" s="7">
        <v>0.16345000000000001</v>
      </c>
      <c r="J192" s="7">
        <v>46.38991</v>
      </c>
      <c r="K192" s="7">
        <v>0.16403999999999999</v>
      </c>
      <c r="L192" s="32">
        <v>2211.9484200000002</v>
      </c>
      <c r="M192" s="7">
        <v>99.875600000000006</v>
      </c>
      <c r="N192" s="1"/>
      <c r="O192" s="1"/>
    </row>
    <row r="193" spans="1:15" ht="16" x14ac:dyDescent="0.2">
      <c r="A193" s="1" t="s">
        <v>554</v>
      </c>
      <c r="B193" s="1" t="s">
        <v>287</v>
      </c>
      <c r="C193" s="1" t="s">
        <v>752</v>
      </c>
      <c r="D193" s="1" t="s">
        <v>699</v>
      </c>
      <c r="E193" s="1" t="s">
        <v>781</v>
      </c>
      <c r="F193" s="8">
        <v>86.106432969687546</v>
      </c>
      <c r="G193" s="7">
        <v>39.869970000000002</v>
      </c>
      <c r="H193" s="7">
        <v>13.152570000000001</v>
      </c>
      <c r="I193" s="7">
        <v>0.20782999999999999</v>
      </c>
      <c r="J193" s="7">
        <v>45.731819999999999</v>
      </c>
      <c r="K193" s="7">
        <v>0.24024999999999999</v>
      </c>
      <c r="L193" s="32">
        <v>1509.7575400000001</v>
      </c>
      <c r="M193" s="7">
        <v>99.554890000000015</v>
      </c>
      <c r="N193" s="1"/>
      <c r="O193" s="1"/>
    </row>
    <row r="194" spans="1:15" ht="16" x14ac:dyDescent="0.2">
      <c r="A194" s="1" t="s">
        <v>554</v>
      </c>
      <c r="B194" s="1" t="s">
        <v>287</v>
      </c>
      <c r="C194" s="1" t="s">
        <v>752</v>
      </c>
      <c r="D194" s="1" t="s">
        <v>704</v>
      </c>
      <c r="E194" s="1" t="s">
        <v>781</v>
      </c>
      <c r="F194" s="8">
        <v>86.244131265314593</v>
      </c>
      <c r="G194" s="7">
        <v>39.865650000000002</v>
      </c>
      <c r="H194" s="7">
        <v>13.13325</v>
      </c>
      <c r="I194" s="7">
        <v>0.20143</v>
      </c>
      <c r="J194" s="7">
        <v>46.195509999999999</v>
      </c>
      <c r="K194" s="7">
        <v>0.25527</v>
      </c>
      <c r="L194" s="32">
        <v>1515.7296200000001</v>
      </c>
      <c r="M194" s="7">
        <v>99.911709999999999</v>
      </c>
      <c r="N194" s="1"/>
      <c r="O194" s="1"/>
    </row>
    <row r="195" spans="1:15" ht="16" x14ac:dyDescent="0.2">
      <c r="A195" s="1" t="s">
        <v>554</v>
      </c>
      <c r="B195" s="1" t="s">
        <v>287</v>
      </c>
      <c r="C195" s="1" t="s">
        <v>752</v>
      </c>
      <c r="D195" s="1" t="s">
        <v>700</v>
      </c>
      <c r="E195" s="1" t="s">
        <v>781</v>
      </c>
      <c r="F195" s="8">
        <v>87.057563220360606</v>
      </c>
      <c r="G195" s="7">
        <v>40.283380000000001</v>
      </c>
      <c r="H195" s="7">
        <v>12.478160000000001</v>
      </c>
      <c r="I195" s="7">
        <v>0.1653</v>
      </c>
      <c r="J195" s="7">
        <v>47.089820000000003</v>
      </c>
      <c r="K195" s="7">
        <v>0.16125999999999999</v>
      </c>
      <c r="L195" s="32">
        <v>2292.1786000000002</v>
      </c>
      <c r="M195" s="7">
        <v>100.61441000000001</v>
      </c>
      <c r="N195" s="1"/>
      <c r="O195" s="1"/>
    </row>
    <row r="196" spans="1:15" ht="16" x14ac:dyDescent="0.2">
      <c r="A196" s="1" t="s">
        <v>554</v>
      </c>
      <c r="B196" s="1" t="s">
        <v>287</v>
      </c>
      <c r="C196" s="1" t="s">
        <v>752</v>
      </c>
      <c r="D196" s="1" t="s">
        <v>753</v>
      </c>
      <c r="E196" s="1" t="s">
        <v>778</v>
      </c>
      <c r="F196" s="8">
        <v>86.024920602930649</v>
      </c>
      <c r="G196" s="7">
        <v>39.9221</v>
      </c>
      <c r="H196" s="7">
        <v>13.321199999999999</v>
      </c>
      <c r="I196" s="7">
        <v>0.21970000000000001</v>
      </c>
      <c r="J196" s="7">
        <v>46.004399999999997</v>
      </c>
      <c r="K196" s="7">
        <v>0.3226</v>
      </c>
      <c r="L196" s="32">
        <v>1216.4184</v>
      </c>
      <c r="M196" s="7">
        <v>100.00499999999998</v>
      </c>
      <c r="N196" s="1"/>
      <c r="O196" s="1"/>
    </row>
    <row r="197" spans="1:15" ht="16" x14ac:dyDescent="0.2">
      <c r="A197" s="1" t="s">
        <v>554</v>
      </c>
      <c r="B197" s="1" t="s">
        <v>287</v>
      </c>
      <c r="C197" s="1" t="s">
        <v>752</v>
      </c>
      <c r="D197" s="1" t="s">
        <v>753</v>
      </c>
      <c r="E197" s="1" t="s">
        <v>777</v>
      </c>
      <c r="F197" s="8">
        <v>87.647842031131233</v>
      </c>
      <c r="G197" s="7">
        <v>40.026499999999999</v>
      </c>
      <c r="H197" s="7">
        <v>11.902799999999999</v>
      </c>
      <c r="I197" s="7">
        <v>0.18179999999999999</v>
      </c>
      <c r="J197" s="7">
        <v>47.3842</v>
      </c>
      <c r="K197" s="7">
        <v>0.16819999999999999</v>
      </c>
      <c r="L197" s="32">
        <v>2024.2208000000001</v>
      </c>
      <c r="M197" s="7">
        <v>99.972799999999992</v>
      </c>
      <c r="N197" s="1"/>
      <c r="O197" s="1"/>
    </row>
    <row r="198" spans="1:15" ht="16" x14ac:dyDescent="0.2">
      <c r="A198" s="1" t="s">
        <v>554</v>
      </c>
      <c r="B198" s="1" t="s">
        <v>287</v>
      </c>
      <c r="C198" s="1" t="s">
        <v>752</v>
      </c>
      <c r="D198" s="1" t="s">
        <v>753</v>
      </c>
      <c r="E198" s="1" t="s">
        <v>781</v>
      </c>
      <c r="F198" s="8">
        <v>82.374837548339968</v>
      </c>
      <c r="G198" s="7">
        <v>39.263399999999997</v>
      </c>
      <c r="H198" s="7">
        <v>16.593599999999999</v>
      </c>
      <c r="I198" s="7">
        <v>0.28149999999999997</v>
      </c>
      <c r="J198" s="7">
        <v>43.509900000000002</v>
      </c>
      <c r="K198" s="7">
        <v>0.35639999999999999</v>
      </c>
      <c r="L198" s="32">
        <v>1134.6952000000001</v>
      </c>
      <c r="M198" s="7">
        <v>100.2312</v>
      </c>
      <c r="N198" s="1"/>
      <c r="O198" s="1"/>
    </row>
    <row r="199" spans="1:15" ht="16" x14ac:dyDescent="0.2">
      <c r="A199" s="1" t="s">
        <v>309</v>
      </c>
      <c r="B199" s="1" t="s">
        <v>754</v>
      </c>
      <c r="C199" s="1" t="s">
        <v>755</v>
      </c>
      <c r="D199" s="1" t="s">
        <v>743</v>
      </c>
      <c r="E199" s="1" t="s">
        <v>777</v>
      </c>
      <c r="F199" s="8">
        <v>79.415348836927606</v>
      </c>
      <c r="G199" s="7">
        <v>37.975409999999997</v>
      </c>
      <c r="H199" s="7">
        <v>19.284690000000001</v>
      </c>
      <c r="I199" s="7">
        <v>0.21757000000000001</v>
      </c>
      <c r="J199" s="7">
        <v>41.740690000000001</v>
      </c>
      <c r="K199" s="7">
        <v>0.20845</v>
      </c>
      <c r="L199" s="32">
        <v>1525.47354</v>
      </c>
      <c r="M199" s="7">
        <v>99.683069999999987</v>
      </c>
      <c r="N199" s="1"/>
      <c r="O199" s="1"/>
    </row>
    <row r="200" spans="1:15" ht="16" x14ac:dyDescent="0.2">
      <c r="A200" s="1" t="s">
        <v>309</v>
      </c>
      <c r="B200" s="1" t="s">
        <v>754</v>
      </c>
      <c r="C200" s="1" t="s">
        <v>755</v>
      </c>
      <c r="D200" s="1" t="s">
        <v>698</v>
      </c>
      <c r="E200" s="1" t="s">
        <v>777</v>
      </c>
      <c r="F200" s="8">
        <v>79.853513839581041</v>
      </c>
      <c r="G200" s="7">
        <v>39.454189999999997</v>
      </c>
      <c r="H200" s="7">
        <v>18.86196</v>
      </c>
      <c r="I200" s="7">
        <v>0.22908999999999999</v>
      </c>
      <c r="J200" s="7">
        <v>41.943779999999997</v>
      </c>
      <c r="K200" s="7">
        <v>0.19167000000000001</v>
      </c>
      <c r="L200" s="32">
        <v>1690.17722</v>
      </c>
      <c r="M200" s="7">
        <v>101.01658999999999</v>
      </c>
      <c r="N200" s="1"/>
      <c r="O200" s="1"/>
    </row>
    <row r="201" spans="1:15" ht="16" x14ac:dyDescent="0.2">
      <c r="A201" s="1" t="s">
        <v>309</v>
      </c>
      <c r="B201" s="1" t="s">
        <v>754</v>
      </c>
      <c r="C201" s="1" t="s">
        <v>755</v>
      </c>
      <c r="D201" s="1" t="s">
        <v>709</v>
      </c>
      <c r="E201" s="1" t="s">
        <v>777</v>
      </c>
      <c r="F201" s="8">
        <v>80.6139167094816</v>
      </c>
      <c r="G201" s="7">
        <v>38.781570000000002</v>
      </c>
      <c r="H201" s="7">
        <v>18.28688</v>
      </c>
      <c r="I201" s="7">
        <v>0.21207999999999999</v>
      </c>
      <c r="J201" s="7">
        <v>42.662430000000001</v>
      </c>
      <c r="K201" s="7">
        <v>0.19461999999999999</v>
      </c>
      <c r="L201" s="32">
        <v>1870.8326400000001</v>
      </c>
      <c r="M201" s="7">
        <v>100.43401</v>
      </c>
      <c r="N201" s="1"/>
      <c r="O201" s="1"/>
    </row>
    <row r="202" spans="1:15" ht="16" x14ac:dyDescent="0.2">
      <c r="A202" s="1" t="s">
        <v>309</v>
      </c>
      <c r="B202" s="1" t="s">
        <v>754</v>
      </c>
      <c r="C202" s="1" t="s">
        <v>755</v>
      </c>
      <c r="D202" s="1" t="s">
        <v>740</v>
      </c>
      <c r="E202" s="1" t="s">
        <v>777</v>
      </c>
      <c r="F202" s="8">
        <v>80.867730730392836</v>
      </c>
      <c r="G202" s="7">
        <v>38.764659999999999</v>
      </c>
      <c r="H202" s="7">
        <v>17.92041</v>
      </c>
      <c r="I202" s="7">
        <v>0.21135000000000001</v>
      </c>
      <c r="J202" s="7">
        <v>42.495480000000001</v>
      </c>
      <c r="K202" s="7">
        <v>0.19053999999999999</v>
      </c>
      <c r="L202" s="32">
        <v>2222.00666</v>
      </c>
      <c r="M202" s="7">
        <v>99.943039999999996</v>
      </c>
      <c r="N202" s="1"/>
      <c r="O202" s="1"/>
    </row>
    <row r="203" spans="1:15" ht="16" x14ac:dyDescent="0.2">
      <c r="A203" s="1" t="s">
        <v>309</v>
      </c>
      <c r="B203" s="1" t="s">
        <v>754</v>
      </c>
      <c r="C203" s="1" t="s">
        <v>755</v>
      </c>
      <c r="D203" s="1" t="s">
        <v>697</v>
      </c>
      <c r="E203" s="1" t="s">
        <v>777</v>
      </c>
      <c r="F203" s="8">
        <v>80.956465376111623</v>
      </c>
      <c r="G203" s="7">
        <v>39.237430000000003</v>
      </c>
      <c r="H203" s="7">
        <v>17.948650000000001</v>
      </c>
      <c r="I203" s="7">
        <v>0.22389000000000001</v>
      </c>
      <c r="J203" s="7">
        <v>42.807690000000001</v>
      </c>
      <c r="K203" s="7">
        <v>0.18661</v>
      </c>
      <c r="L203" s="32">
        <v>2121.8957399999999</v>
      </c>
      <c r="M203" s="7">
        <v>100.74343</v>
      </c>
      <c r="N203" s="1"/>
      <c r="O203" s="1"/>
    </row>
    <row r="204" spans="1:15" ht="16" x14ac:dyDescent="0.2">
      <c r="A204" s="1" t="s">
        <v>309</v>
      </c>
      <c r="B204" s="1" t="s">
        <v>754</v>
      </c>
      <c r="C204" s="1" t="s">
        <v>755</v>
      </c>
      <c r="D204" s="1" t="s">
        <v>710</v>
      </c>
      <c r="E204" s="1" t="s">
        <v>777</v>
      </c>
      <c r="F204" s="8">
        <v>81.133073256805332</v>
      </c>
      <c r="G204" s="7">
        <v>39.784700000000001</v>
      </c>
      <c r="H204" s="7">
        <v>17.844380000000001</v>
      </c>
      <c r="I204" s="7">
        <v>0.2286</v>
      </c>
      <c r="J204" s="7">
        <v>43.051099999999998</v>
      </c>
      <c r="K204" s="7">
        <v>0.18268999999999999</v>
      </c>
      <c r="L204" s="32">
        <v>2366.7510200000002</v>
      </c>
      <c r="M204" s="7">
        <v>101.48430999999999</v>
      </c>
      <c r="N204" s="1"/>
      <c r="O204" s="1"/>
    </row>
    <row r="205" spans="1:15" ht="16" x14ac:dyDescent="0.2">
      <c r="A205" s="1" t="s">
        <v>309</v>
      </c>
      <c r="B205" s="1" t="s">
        <v>754</v>
      </c>
      <c r="C205" s="1" t="s">
        <v>755</v>
      </c>
      <c r="D205" s="1" t="s">
        <v>756</v>
      </c>
      <c r="E205" s="1" t="s">
        <v>777</v>
      </c>
      <c r="F205" s="8">
        <v>81.177577984457514</v>
      </c>
      <c r="G205" s="7">
        <v>38.993250000000003</v>
      </c>
      <c r="H205" s="7">
        <v>17.792110000000001</v>
      </c>
      <c r="I205" s="7">
        <v>0.2631</v>
      </c>
      <c r="J205" s="7">
        <v>43.050089999999997</v>
      </c>
      <c r="K205" s="7">
        <v>0.19502</v>
      </c>
      <c r="L205" s="32">
        <v>2306.79448</v>
      </c>
      <c r="M205" s="7">
        <v>100.62838000000001</v>
      </c>
      <c r="N205" s="1"/>
      <c r="O205" s="1"/>
    </row>
    <row r="206" spans="1:15" ht="16" x14ac:dyDescent="0.2">
      <c r="A206" s="1" t="s">
        <v>309</v>
      </c>
      <c r="B206" s="1" t="s">
        <v>754</v>
      </c>
      <c r="C206" s="1" t="s">
        <v>757</v>
      </c>
      <c r="D206" s="1" t="s">
        <v>758</v>
      </c>
      <c r="E206" s="1" t="s">
        <v>778</v>
      </c>
      <c r="F206" s="8">
        <v>79.080508196450111</v>
      </c>
      <c r="G206" s="7">
        <v>39.15</v>
      </c>
      <c r="H206" s="7">
        <v>19.45</v>
      </c>
      <c r="I206" s="7">
        <v>0.25209999999999999</v>
      </c>
      <c r="J206" s="7">
        <v>41.25</v>
      </c>
      <c r="K206" s="7">
        <v>0.2278</v>
      </c>
      <c r="L206" s="32">
        <v>1326.4304</v>
      </c>
      <c r="M206" s="7">
        <v>100.5801</v>
      </c>
      <c r="N206" s="1"/>
      <c r="O206" s="1"/>
    </row>
    <row r="207" spans="1:15" ht="16" x14ac:dyDescent="0.2">
      <c r="A207" s="1" t="s">
        <v>309</v>
      </c>
      <c r="B207" s="1" t="s">
        <v>754</v>
      </c>
      <c r="C207" s="1" t="s">
        <v>759</v>
      </c>
      <c r="D207" s="1" t="s">
        <v>760</v>
      </c>
      <c r="E207" s="1" t="s">
        <v>778</v>
      </c>
      <c r="F207" s="8">
        <v>79.253276119492071</v>
      </c>
      <c r="G207" s="7">
        <v>38.840000000000003</v>
      </c>
      <c r="H207" s="7">
        <v>19.14</v>
      </c>
      <c r="I207" s="7">
        <v>0.2535</v>
      </c>
      <c r="J207" s="7">
        <v>41.02</v>
      </c>
      <c r="K207" s="7">
        <v>0.23569999999999999</v>
      </c>
      <c r="L207" s="32">
        <v>1447.4436000000001</v>
      </c>
      <c r="M207" s="7">
        <v>99.746900000000011</v>
      </c>
      <c r="N207" s="1"/>
      <c r="O207" s="1"/>
    </row>
    <row r="208" spans="1:15" ht="16" x14ac:dyDescent="0.2">
      <c r="A208" s="1" t="s">
        <v>309</v>
      </c>
      <c r="B208" s="1" t="s">
        <v>754</v>
      </c>
      <c r="C208" s="1" t="s">
        <v>755</v>
      </c>
      <c r="D208" s="1" t="s">
        <v>743</v>
      </c>
      <c r="E208" s="1" t="s">
        <v>778</v>
      </c>
      <c r="F208" s="8">
        <v>79.435048853151926</v>
      </c>
      <c r="G208" s="7">
        <v>38.288849999999996</v>
      </c>
      <c r="H208" s="7">
        <v>19.294809999999998</v>
      </c>
      <c r="I208" s="7">
        <v>0.25629999999999997</v>
      </c>
      <c r="J208" s="7">
        <v>41.81297</v>
      </c>
      <c r="K208" s="7">
        <v>0.21337</v>
      </c>
      <c r="L208" s="32">
        <v>2023.3564200000001</v>
      </c>
      <c r="M208" s="7">
        <v>100.23733</v>
      </c>
      <c r="N208" s="1"/>
      <c r="O208" s="1"/>
    </row>
    <row r="209" spans="1:15" ht="16" x14ac:dyDescent="0.2">
      <c r="A209" s="1" t="s">
        <v>309</v>
      </c>
      <c r="B209" s="1" t="s">
        <v>754</v>
      </c>
      <c r="C209" s="1" t="s">
        <v>755</v>
      </c>
      <c r="D209" s="1" t="s">
        <v>709</v>
      </c>
      <c r="E209" s="1" t="s">
        <v>778</v>
      </c>
      <c r="F209" s="8">
        <v>79.445397429997215</v>
      </c>
      <c r="G209" s="7">
        <v>38.782940000000004</v>
      </c>
      <c r="H209" s="7">
        <v>19.27224</v>
      </c>
      <c r="I209" s="7">
        <v>0.28950999999999999</v>
      </c>
      <c r="J209" s="7">
        <v>41.790529999999997</v>
      </c>
      <c r="K209" s="7">
        <v>0.22222</v>
      </c>
      <c r="L209" s="32">
        <v>1659.9239200000002</v>
      </c>
      <c r="M209" s="7">
        <v>100.61055</v>
      </c>
      <c r="N209" s="1"/>
      <c r="O209" s="1"/>
    </row>
    <row r="210" spans="1:15" ht="16" x14ac:dyDescent="0.2">
      <c r="A210" s="1" t="s">
        <v>309</v>
      </c>
      <c r="B210" s="1" t="s">
        <v>754</v>
      </c>
      <c r="C210" s="1" t="s">
        <v>755</v>
      </c>
      <c r="D210" s="1" t="s">
        <v>698</v>
      </c>
      <c r="E210" s="1" t="s">
        <v>778</v>
      </c>
      <c r="F210" s="8">
        <v>79.597538150757629</v>
      </c>
      <c r="G210" s="7">
        <v>39.124130000000001</v>
      </c>
      <c r="H210" s="7">
        <v>19.235700000000001</v>
      </c>
      <c r="I210" s="7">
        <v>0.23777000000000001</v>
      </c>
      <c r="J210" s="7">
        <v>42.102809999999998</v>
      </c>
      <c r="K210" s="7">
        <v>0.23932</v>
      </c>
      <c r="L210" s="32">
        <v>1624.17002</v>
      </c>
      <c r="M210" s="7">
        <v>101.23099999999999</v>
      </c>
      <c r="N210" s="1"/>
      <c r="O210" s="1"/>
    </row>
    <row r="211" spans="1:15" ht="16" x14ac:dyDescent="0.2">
      <c r="A211" s="1" t="s">
        <v>309</v>
      </c>
      <c r="B211" s="1" t="s">
        <v>754</v>
      </c>
      <c r="C211" s="1" t="s">
        <v>755</v>
      </c>
      <c r="D211" s="1" t="s">
        <v>697</v>
      </c>
      <c r="E211" s="1" t="s">
        <v>778</v>
      </c>
      <c r="F211" s="8">
        <v>79.870199118277029</v>
      </c>
      <c r="G211" s="7">
        <v>39.47486</v>
      </c>
      <c r="H211" s="7">
        <v>18.673500000000001</v>
      </c>
      <c r="I211" s="7">
        <v>0.23899999999999999</v>
      </c>
      <c r="J211" s="7">
        <v>41.567799999999998</v>
      </c>
      <c r="K211" s="7">
        <v>0.20057</v>
      </c>
      <c r="L211" s="32">
        <v>1840.3435999999999</v>
      </c>
      <c r="M211" s="7">
        <v>100.48777</v>
      </c>
      <c r="N211" s="1"/>
      <c r="O211" s="1"/>
    </row>
    <row r="212" spans="1:15" ht="16" x14ac:dyDescent="0.2">
      <c r="A212" s="1" t="s">
        <v>309</v>
      </c>
      <c r="B212" s="1" t="s">
        <v>754</v>
      </c>
      <c r="C212" s="1" t="s">
        <v>755</v>
      </c>
      <c r="D212" s="1" t="s">
        <v>740</v>
      </c>
      <c r="E212" s="1" t="s">
        <v>778</v>
      </c>
      <c r="F212" s="8">
        <v>80.799897258013246</v>
      </c>
      <c r="G212" s="7">
        <v>39.201909999999998</v>
      </c>
      <c r="H212" s="7">
        <v>18.057189999999999</v>
      </c>
      <c r="I212" s="7">
        <v>0.21803</v>
      </c>
      <c r="J212" s="7">
        <v>42.632759999999998</v>
      </c>
      <c r="K212" s="7">
        <v>0.2137</v>
      </c>
      <c r="L212" s="32">
        <v>2287.3066400000002</v>
      </c>
      <c r="M212" s="7">
        <v>100.69704999999999</v>
      </c>
      <c r="N212" s="1"/>
      <c r="O212" s="1"/>
    </row>
    <row r="213" spans="1:15" ht="16" x14ac:dyDescent="0.2">
      <c r="A213" s="1" t="s">
        <v>309</v>
      </c>
      <c r="B213" s="1" t="s">
        <v>754</v>
      </c>
      <c r="C213" s="1" t="s">
        <v>755</v>
      </c>
      <c r="D213" s="1" t="s">
        <v>710</v>
      </c>
      <c r="E213" s="1" t="s">
        <v>778</v>
      </c>
      <c r="F213" s="8">
        <v>80.885467248288705</v>
      </c>
      <c r="G213" s="7">
        <v>39.377780000000001</v>
      </c>
      <c r="H213" s="7">
        <v>18.02317</v>
      </c>
      <c r="I213" s="7">
        <v>0.21826999999999999</v>
      </c>
      <c r="J213" s="7">
        <v>42.788200000000003</v>
      </c>
      <c r="K213" s="7">
        <v>0.21823999999999999</v>
      </c>
      <c r="L213" s="32">
        <v>2149.8702199999998</v>
      </c>
      <c r="M213" s="7">
        <v>100.96415999999999</v>
      </c>
      <c r="N213" s="1"/>
      <c r="O213" s="1"/>
    </row>
    <row r="214" spans="1:15" ht="16" x14ac:dyDescent="0.2">
      <c r="A214" s="1" t="s">
        <v>309</v>
      </c>
      <c r="B214" s="1" t="s">
        <v>754</v>
      </c>
      <c r="C214" s="1" t="s">
        <v>761</v>
      </c>
      <c r="D214" s="1" t="s">
        <v>762</v>
      </c>
      <c r="E214" s="1" t="s">
        <v>778</v>
      </c>
      <c r="F214" s="8">
        <v>80.991951514320121</v>
      </c>
      <c r="G214" s="7">
        <v>40.03</v>
      </c>
      <c r="H214" s="7">
        <v>17.489999999999998</v>
      </c>
      <c r="I214" s="7">
        <v>0.2397</v>
      </c>
      <c r="J214" s="7">
        <v>41.81</v>
      </c>
      <c r="K214" s="7">
        <v>0.26989999999999997</v>
      </c>
      <c r="L214" s="32">
        <v>1527.5952</v>
      </c>
      <c r="M214" s="7">
        <v>100.06420000000001</v>
      </c>
      <c r="N214" s="1"/>
      <c r="O214" s="1"/>
    </row>
    <row r="215" spans="1:15" ht="16" x14ac:dyDescent="0.2">
      <c r="A215" s="1" t="s">
        <v>309</v>
      </c>
      <c r="B215" s="1" t="s">
        <v>754</v>
      </c>
      <c r="C215" s="1" t="s">
        <v>755</v>
      </c>
      <c r="D215" s="1" t="s">
        <v>756</v>
      </c>
      <c r="E215" s="1" t="s">
        <v>778</v>
      </c>
      <c r="F215" s="8">
        <v>81.220144871065941</v>
      </c>
      <c r="G215" s="7">
        <v>39.702629999999999</v>
      </c>
      <c r="H215" s="7">
        <v>17.72099</v>
      </c>
      <c r="I215" s="7">
        <v>0.24823999999999999</v>
      </c>
      <c r="J215" s="7">
        <v>42.997729999999997</v>
      </c>
      <c r="K215" s="7">
        <v>0.23144000000000001</v>
      </c>
      <c r="L215" s="32">
        <v>2339.5623399999999</v>
      </c>
      <c r="M215" s="7">
        <v>101.24703000000001</v>
      </c>
      <c r="N215" s="1"/>
      <c r="O215" s="1"/>
    </row>
    <row r="216" spans="1:15" ht="16" x14ac:dyDescent="0.2">
      <c r="A216" s="1" t="s">
        <v>309</v>
      </c>
      <c r="B216" s="1" t="s">
        <v>754</v>
      </c>
      <c r="C216" s="1" t="s">
        <v>761</v>
      </c>
      <c r="D216" s="1" t="s">
        <v>760</v>
      </c>
      <c r="E216" s="1" t="s">
        <v>779</v>
      </c>
      <c r="F216" s="8">
        <v>78.910572294144743</v>
      </c>
      <c r="G216" s="7">
        <v>39.11</v>
      </c>
      <c r="H216" s="7">
        <v>19.05</v>
      </c>
      <c r="I216" s="7">
        <v>0.27900000000000003</v>
      </c>
      <c r="J216" s="7">
        <v>39.99</v>
      </c>
      <c r="K216" s="7">
        <v>0.21929999999999999</v>
      </c>
      <c r="L216" s="32">
        <v>1569.2425999999998</v>
      </c>
      <c r="M216" s="7">
        <v>98.91810000000001</v>
      </c>
      <c r="N216" s="1"/>
      <c r="O216" s="1"/>
    </row>
    <row r="217" spans="1:15" ht="16" x14ac:dyDescent="0.2">
      <c r="A217" s="1" t="s">
        <v>309</v>
      </c>
      <c r="B217" s="1" t="s">
        <v>754</v>
      </c>
      <c r="C217" s="1" t="s">
        <v>757</v>
      </c>
      <c r="D217" s="1" t="s">
        <v>762</v>
      </c>
      <c r="E217" s="1" t="s">
        <v>779</v>
      </c>
      <c r="F217" s="8">
        <v>80.260306697343466</v>
      </c>
      <c r="G217" s="7">
        <v>39.57</v>
      </c>
      <c r="H217" s="7">
        <v>18</v>
      </c>
      <c r="I217" s="7">
        <v>0.2586</v>
      </c>
      <c r="J217" s="7">
        <v>41.06</v>
      </c>
      <c r="K217" s="7">
        <v>0.2354</v>
      </c>
      <c r="L217" s="32">
        <v>1682.3978000000002</v>
      </c>
      <c r="M217" s="7">
        <v>99.390000000000015</v>
      </c>
      <c r="N217" s="1"/>
      <c r="O217" s="1"/>
    </row>
    <row r="218" spans="1:15" ht="16" x14ac:dyDescent="0.2">
      <c r="A218" s="1" t="s">
        <v>309</v>
      </c>
      <c r="B218" s="1" t="s">
        <v>754</v>
      </c>
      <c r="C218" s="1" t="s">
        <v>761</v>
      </c>
      <c r="D218" s="1" t="s">
        <v>763</v>
      </c>
      <c r="E218" s="1" t="s">
        <v>780</v>
      </c>
      <c r="F218" s="8">
        <v>77.631889732577747</v>
      </c>
      <c r="G218" s="7">
        <v>39.25</v>
      </c>
      <c r="H218" s="7">
        <v>20.62</v>
      </c>
      <c r="I218" s="7">
        <v>0.31390000000000001</v>
      </c>
      <c r="J218" s="7">
        <v>40.15</v>
      </c>
      <c r="K218" s="7">
        <v>0.2419</v>
      </c>
      <c r="L218" s="32">
        <v>1146.4821999999999</v>
      </c>
      <c r="M218" s="7">
        <v>100.782</v>
      </c>
      <c r="N218" s="1"/>
      <c r="O218" s="1"/>
    </row>
    <row r="219" spans="1:15" ht="16" x14ac:dyDescent="0.2">
      <c r="A219" s="1" t="s">
        <v>309</v>
      </c>
      <c r="B219" s="1" t="s">
        <v>754</v>
      </c>
      <c r="C219" s="1" t="s">
        <v>757</v>
      </c>
      <c r="D219" s="1" t="s">
        <v>764</v>
      </c>
      <c r="E219" s="1" t="s">
        <v>780</v>
      </c>
      <c r="F219" s="8">
        <v>80.272686851216079</v>
      </c>
      <c r="G219" s="7">
        <v>39.5</v>
      </c>
      <c r="H219" s="7">
        <v>18.239999999999998</v>
      </c>
      <c r="I219" s="7">
        <v>0.18190000000000001</v>
      </c>
      <c r="J219" s="7">
        <v>41.64</v>
      </c>
      <c r="K219" s="7">
        <v>0.26129999999999998</v>
      </c>
      <c r="L219" s="32">
        <v>1349.2185999999999</v>
      </c>
      <c r="M219" s="7">
        <v>100.08170000000001</v>
      </c>
      <c r="N219" s="1"/>
      <c r="O219" s="1"/>
    </row>
    <row r="220" spans="1:15" ht="16" x14ac:dyDescent="0.2">
      <c r="A220" s="1" t="s">
        <v>309</v>
      </c>
      <c r="B220" s="1" t="s">
        <v>754</v>
      </c>
      <c r="C220" s="1" t="s">
        <v>755</v>
      </c>
      <c r="D220" s="1" t="s">
        <v>743</v>
      </c>
      <c r="E220" s="1" t="s">
        <v>781</v>
      </c>
      <c r="F220" s="8">
        <v>78.86248267609372</v>
      </c>
      <c r="G220" s="7">
        <v>38.409460000000003</v>
      </c>
      <c r="H220" s="7">
        <v>19.59976</v>
      </c>
      <c r="I220" s="7">
        <v>0.28708</v>
      </c>
      <c r="J220" s="7">
        <v>41.025440000000003</v>
      </c>
      <c r="K220" s="7">
        <v>0.22856000000000001</v>
      </c>
      <c r="L220" s="32">
        <v>1463.70966</v>
      </c>
      <c r="M220" s="7">
        <v>99.819290000000009</v>
      </c>
      <c r="N220" s="1"/>
      <c r="O220" s="1"/>
    </row>
    <row r="221" spans="1:15" ht="16" x14ac:dyDescent="0.2">
      <c r="A221" s="1" t="s">
        <v>309</v>
      </c>
      <c r="B221" s="1" t="s">
        <v>754</v>
      </c>
      <c r="C221" s="1" t="s">
        <v>755</v>
      </c>
      <c r="D221" s="1" t="s">
        <v>698</v>
      </c>
      <c r="E221" s="1" t="s">
        <v>781</v>
      </c>
      <c r="F221" s="8">
        <v>79.341815750029909</v>
      </c>
      <c r="G221" s="7">
        <v>38.778320000000001</v>
      </c>
      <c r="H221" s="7">
        <v>19.425229999999999</v>
      </c>
      <c r="I221" s="7">
        <v>0.24579999999999999</v>
      </c>
      <c r="J221" s="7">
        <v>41.856430000000003</v>
      </c>
      <c r="K221" s="7">
        <v>0.23536000000000001</v>
      </c>
      <c r="L221" s="32">
        <v>1518.9513999999999</v>
      </c>
      <c r="M221" s="7">
        <v>100.84059000000001</v>
      </c>
      <c r="N221" s="1"/>
      <c r="O221" s="1"/>
    </row>
    <row r="222" spans="1:15" ht="16" x14ac:dyDescent="0.2">
      <c r="A222" s="1" t="s">
        <v>309</v>
      </c>
      <c r="B222" s="1" t="s">
        <v>754</v>
      </c>
      <c r="C222" s="1" t="s">
        <v>755</v>
      </c>
      <c r="D222" s="1" t="s">
        <v>697</v>
      </c>
      <c r="E222" s="1" t="s">
        <v>781</v>
      </c>
      <c r="F222" s="8">
        <v>79.534696773235638</v>
      </c>
      <c r="G222" s="7">
        <v>39.942439999999998</v>
      </c>
      <c r="H222" s="7">
        <v>18.963159999999998</v>
      </c>
      <c r="I222" s="7">
        <v>0.25103999999999999</v>
      </c>
      <c r="J222" s="7">
        <v>41.346159999999998</v>
      </c>
      <c r="K222" s="7">
        <v>0.20705999999999999</v>
      </c>
      <c r="L222" s="32">
        <v>1700.5497799999998</v>
      </c>
      <c r="M222" s="7">
        <v>101.03492999999999</v>
      </c>
      <c r="N222" s="1"/>
      <c r="O222" s="1"/>
    </row>
    <row r="223" spans="1:15" ht="16" x14ac:dyDescent="0.2">
      <c r="A223" s="1" t="s">
        <v>309</v>
      </c>
      <c r="B223" s="1" t="s">
        <v>754</v>
      </c>
      <c r="C223" s="1" t="s">
        <v>755</v>
      </c>
      <c r="D223" s="1" t="s">
        <v>709</v>
      </c>
      <c r="E223" s="1" t="s">
        <v>781</v>
      </c>
      <c r="F223" s="8">
        <v>79.560496664704345</v>
      </c>
      <c r="G223" s="7">
        <v>39.008240000000001</v>
      </c>
      <c r="H223" s="7">
        <v>19.067519999999998</v>
      </c>
      <c r="I223" s="7">
        <v>0.25176999999999999</v>
      </c>
      <c r="J223" s="7">
        <v>41.639679999999998</v>
      </c>
      <c r="K223" s="7">
        <v>0.19843</v>
      </c>
      <c r="L223" s="32">
        <v>1708.95784</v>
      </c>
      <c r="M223" s="7">
        <v>100.47103999999999</v>
      </c>
      <c r="N223" s="1"/>
      <c r="O223" s="1"/>
    </row>
    <row r="224" spans="1:15" ht="16" x14ac:dyDescent="0.2">
      <c r="A224" s="1" t="s">
        <v>309</v>
      </c>
      <c r="B224" s="1" t="s">
        <v>754</v>
      </c>
      <c r="C224" s="1" t="s">
        <v>755</v>
      </c>
      <c r="D224" s="1" t="s">
        <v>756</v>
      </c>
      <c r="E224" s="1" t="s">
        <v>781</v>
      </c>
      <c r="F224" s="8">
        <v>79.732932514163195</v>
      </c>
      <c r="G224" s="7">
        <v>38.809440000000002</v>
      </c>
      <c r="H224" s="7">
        <v>19.115919999999999</v>
      </c>
      <c r="I224" s="7">
        <v>0.21704000000000001</v>
      </c>
      <c r="J224" s="7">
        <v>42.191800000000001</v>
      </c>
      <c r="K224" s="7">
        <v>0.21823999999999999</v>
      </c>
      <c r="L224" s="32">
        <v>1739.9183600000001</v>
      </c>
      <c r="M224" s="7">
        <v>100.87037999999998</v>
      </c>
      <c r="N224" s="1"/>
      <c r="O224" s="1"/>
    </row>
    <row r="225" spans="1:15" ht="16" x14ac:dyDescent="0.2">
      <c r="A225" s="1" t="s">
        <v>309</v>
      </c>
      <c r="B225" s="1" t="s">
        <v>754</v>
      </c>
      <c r="C225" s="1" t="s">
        <v>755</v>
      </c>
      <c r="D225" s="1" t="s">
        <v>740</v>
      </c>
      <c r="E225" s="1" t="s">
        <v>781</v>
      </c>
      <c r="F225" s="8">
        <v>79.905769443452414</v>
      </c>
      <c r="G225" s="7">
        <v>39.22052</v>
      </c>
      <c r="H225" s="7">
        <v>18.71828</v>
      </c>
      <c r="I225" s="7">
        <v>0.25666</v>
      </c>
      <c r="J225" s="7">
        <v>41.759830000000001</v>
      </c>
      <c r="K225" s="7">
        <v>0.21365000000000001</v>
      </c>
      <c r="L225" s="32">
        <v>1686.4053799999999</v>
      </c>
      <c r="M225" s="7">
        <v>100.46045999999998</v>
      </c>
      <c r="N225" s="1"/>
      <c r="O225" s="1"/>
    </row>
    <row r="226" spans="1:15" ht="16" x14ac:dyDescent="0.2">
      <c r="A226" s="1" t="s">
        <v>309</v>
      </c>
      <c r="B226" s="1" t="s">
        <v>754</v>
      </c>
      <c r="C226" s="1" t="s">
        <v>755</v>
      </c>
      <c r="D226" s="1" t="s">
        <v>710</v>
      </c>
      <c r="E226" s="1" t="s">
        <v>781</v>
      </c>
      <c r="F226" s="8">
        <v>80.804958460195181</v>
      </c>
      <c r="G226" s="7">
        <v>39.400280000000002</v>
      </c>
      <c r="H226" s="7">
        <v>18.265280000000001</v>
      </c>
      <c r="I226" s="7">
        <v>0.20563000000000001</v>
      </c>
      <c r="J226" s="7">
        <v>43.138129999999997</v>
      </c>
      <c r="K226" s="7">
        <v>0.18937000000000001</v>
      </c>
      <c r="L226" s="32">
        <v>2022.09914</v>
      </c>
      <c r="M226" s="7">
        <v>101.53161</v>
      </c>
      <c r="N226" s="1"/>
      <c r="O226" s="1"/>
    </row>
    <row r="227" spans="1:15" ht="16" x14ac:dyDescent="0.2">
      <c r="A227" s="1" t="s">
        <v>309</v>
      </c>
      <c r="B227" s="1" t="s">
        <v>49</v>
      </c>
      <c r="C227" s="1" t="s">
        <v>765</v>
      </c>
      <c r="D227" s="1" t="s">
        <v>746</v>
      </c>
      <c r="E227" s="1" t="s">
        <v>777</v>
      </c>
      <c r="F227" s="8">
        <v>81.228111478770415</v>
      </c>
      <c r="G227" s="7">
        <v>39.218440000000001</v>
      </c>
      <c r="H227" s="7">
        <v>17.461549999999999</v>
      </c>
      <c r="I227" s="7">
        <v>0.19592999999999999</v>
      </c>
      <c r="J227" s="7">
        <v>42.390369999999997</v>
      </c>
      <c r="K227" s="7">
        <v>0.19968</v>
      </c>
      <c r="L227" s="32">
        <v>2048.9735000000001</v>
      </c>
      <c r="M227" s="7">
        <v>99.811160000000001</v>
      </c>
      <c r="N227" s="1"/>
      <c r="O227" s="1"/>
    </row>
    <row r="228" spans="1:15" ht="16" x14ac:dyDescent="0.2">
      <c r="A228" s="1" t="s">
        <v>309</v>
      </c>
      <c r="B228" s="1" t="s">
        <v>49</v>
      </c>
      <c r="C228" s="1" t="s">
        <v>765</v>
      </c>
      <c r="D228" s="1" t="s">
        <v>698</v>
      </c>
      <c r="E228" s="1" t="s">
        <v>777</v>
      </c>
      <c r="F228" s="8">
        <v>80.631338414787635</v>
      </c>
      <c r="G228" s="7">
        <v>38.986190000000001</v>
      </c>
      <c r="H228" s="7">
        <v>17.930479999999999</v>
      </c>
      <c r="I228" s="7">
        <v>0.22575999999999999</v>
      </c>
      <c r="J228" s="7">
        <v>41.87764</v>
      </c>
      <c r="K228" s="7">
        <v>0.19736000000000001</v>
      </c>
      <c r="L228" s="32">
        <v>2166.9220799999998</v>
      </c>
      <c r="M228" s="7">
        <v>99.565360000000013</v>
      </c>
      <c r="N228" s="1"/>
      <c r="O228" s="1"/>
    </row>
    <row r="229" spans="1:15" ht="16" x14ac:dyDescent="0.2">
      <c r="A229" s="1" t="s">
        <v>309</v>
      </c>
      <c r="B229" s="1" t="s">
        <v>49</v>
      </c>
      <c r="C229" s="1" t="s">
        <v>765</v>
      </c>
      <c r="D229" s="1" t="s">
        <v>699</v>
      </c>
      <c r="E229" s="1" t="s">
        <v>777</v>
      </c>
      <c r="F229" s="8">
        <v>81.20645352564874</v>
      </c>
      <c r="G229" s="7">
        <v>39.219459999999998</v>
      </c>
      <c r="H229" s="7">
        <v>17.727160000000001</v>
      </c>
      <c r="I229" s="7">
        <v>0.22276000000000001</v>
      </c>
      <c r="J229" s="7">
        <v>42.974119999999999</v>
      </c>
      <c r="K229" s="7">
        <v>0.20071</v>
      </c>
      <c r="L229" s="32">
        <v>2205.3477000000003</v>
      </c>
      <c r="M229" s="7">
        <v>100.74345</v>
      </c>
      <c r="N229" s="1"/>
      <c r="O229" s="1"/>
    </row>
    <row r="230" spans="1:15" ht="16" x14ac:dyDescent="0.2">
      <c r="A230" s="1" t="s">
        <v>309</v>
      </c>
      <c r="B230" s="1" t="s">
        <v>49</v>
      </c>
      <c r="C230" s="1" t="s">
        <v>765</v>
      </c>
      <c r="D230" s="1" t="s">
        <v>740</v>
      </c>
      <c r="E230" s="1" t="s">
        <v>777</v>
      </c>
      <c r="F230" s="8">
        <v>81.072573156851305</v>
      </c>
      <c r="G230" s="7">
        <v>39.105429999999998</v>
      </c>
      <c r="H230" s="7">
        <v>17.421710000000001</v>
      </c>
      <c r="I230" s="7">
        <v>0.21462000000000001</v>
      </c>
      <c r="J230" s="7">
        <v>41.865780000000001</v>
      </c>
      <c r="K230" s="7">
        <v>0.18615999999999999</v>
      </c>
      <c r="L230" s="32">
        <v>2345.3772600000002</v>
      </c>
      <c r="M230" s="7">
        <v>99.193799999999996</v>
      </c>
      <c r="N230" s="1"/>
      <c r="O230" s="1"/>
    </row>
    <row r="231" spans="1:15" ht="16" x14ac:dyDescent="0.2">
      <c r="A231" s="1" t="s">
        <v>309</v>
      </c>
      <c r="B231" s="1" t="s">
        <v>49</v>
      </c>
      <c r="C231" s="1" t="s">
        <v>765</v>
      </c>
      <c r="D231" s="1" t="s">
        <v>742</v>
      </c>
      <c r="E231" s="1" t="s">
        <v>777</v>
      </c>
      <c r="F231" s="8">
        <v>80.371703683965578</v>
      </c>
      <c r="G231" s="7">
        <v>37.910919999999997</v>
      </c>
      <c r="H231" s="7">
        <v>18.183920000000001</v>
      </c>
      <c r="I231" s="7">
        <v>0.22172</v>
      </c>
      <c r="J231" s="7">
        <v>41.772849999999998</v>
      </c>
      <c r="K231" s="7">
        <v>0.18562999999999999</v>
      </c>
      <c r="L231" s="32">
        <v>1746.5976599999999</v>
      </c>
      <c r="M231" s="7">
        <v>98.620109999999983</v>
      </c>
      <c r="N231" s="1"/>
      <c r="O231" s="1"/>
    </row>
    <row r="232" spans="1:15" ht="16" x14ac:dyDescent="0.2">
      <c r="A232" s="1" t="s">
        <v>309</v>
      </c>
      <c r="B232" s="1" t="s">
        <v>49</v>
      </c>
      <c r="C232" s="1" t="s">
        <v>765</v>
      </c>
      <c r="D232" s="1" t="s">
        <v>709</v>
      </c>
      <c r="E232" s="1" t="s">
        <v>777</v>
      </c>
      <c r="F232" s="8">
        <v>80.108407050478718</v>
      </c>
      <c r="G232" s="7">
        <v>38.77261</v>
      </c>
      <c r="H232" s="7">
        <v>18.43112</v>
      </c>
      <c r="I232" s="7">
        <v>0.23216000000000001</v>
      </c>
      <c r="J232" s="7">
        <v>41.643410000000003</v>
      </c>
      <c r="K232" s="7">
        <v>0.19327</v>
      </c>
      <c r="L232" s="32">
        <v>1687.8198200000002</v>
      </c>
      <c r="M232" s="7">
        <v>99.592469999999992</v>
      </c>
      <c r="N232" s="1"/>
      <c r="O232" s="1"/>
    </row>
    <row r="233" spans="1:15" ht="16" x14ac:dyDescent="0.2">
      <c r="A233" s="1" t="s">
        <v>309</v>
      </c>
      <c r="B233" s="1" t="s">
        <v>49</v>
      </c>
      <c r="C233" s="1" t="s">
        <v>765</v>
      </c>
      <c r="D233" s="1" t="s">
        <v>766</v>
      </c>
      <c r="E233" s="1" t="s">
        <v>777</v>
      </c>
      <c r="F233" s="8">
        <v>80.668481047576932</v>
      </c>
      <c r="G233" s="7">
        <v>38.993540000000003</v>
      </c>
      <c r="H233" s="7">
        <v>18.325589999999998</v>
      </c>
      <c r="I233" s="7">
        <v>0.25628000000000001</v>
      </c>
      <c r="J233" s="7">
        <v>42.902430000000003</v>
      </c>
      <c r="K233" s="7">
        <v>0.20305000000000001</v>
      </c>
      <c r="L233" s="32">
        <v>2026.3424599999998</v>
      </c>
      <c r="M233" s="7">
        <v>101.00669000000001</v>
      </c>
      <c r="N233" s="1"/>
      <c r="O233" s="1"/>
    </row>
    <row r="234" spans="1:15" ht="16" x14ac:dyDescent="0.2">
      <c r="A234" s="1" t="s">
        <v>309</v>
      </c>
      <c r="B234" s="1" t="s">
        <v>49</v>
      </c>
      <c r="C234" s="1" t="s">
        <v>765</v>
      </c>
      <c r="D234" s="1" t="s">
        <v>750</v>
      </c>
      <c r="E234" s="1" t="s">
        <v>777</v>
      </c>
      <c r="F234" s="8">
        <v>80.649512505376663</v>
      </c>
      <c r="G234" s="7">
        <v>39.279110000000003</v>
      </c>
      <c r="H234" s="7">
        <v>18.194880000000001</v>
      </c>
      <c r="I234" s="7">
        <v>0.24973999999999999</v>
      </c>
      <c r="J234" s="7">
        <v>42.54466</v>
      </c>
      <c r="K234" s="7">
        <v>0.19269</v>
      </c>
      <c r="L234" s="32">
        <v>2176.0373599999998</v>
      </c>
      <c r="M234" s="7">
        <v>100.7882</v>
      </c>
      <c r="N234" s="1"/>
      <c r="O234" s="1"/>
    </row>
    <row r="235" spans="1:15" ht="16" x14ac:dyDescent="0.2">
      <c r="A235" s="1" t="s">
        <v>309</v>
      </c>
      <c r="B235" s="1" t="s">
        <v>49</v>
      </c>
      <c r="C235" s="1" t="s">
        <v>765</v>
      </c>
      <c r="D235" s="1" t="s">
        <v>767</v>
      </c>
      <c r="E235" s="1" t="s">
        <v>777</v>
      </c>
      <c r="F235" s="8">
        <v>80.904810388561799</v>
      </c>
      <c r="G235" s="7">
        <v>39.863120000000002</v>
      </c>
      <c r="H235" s="7">
        <v>17.76127</v>
      </c>
      <c r="I235" s="7">
        <v>0.16749</v>
      </c>
      <c r="J235" s="7">
        <v>42.219239999999999</v>
      </c>
      <c r="K235" s="7">
        <v>0.19911000000000001</v>
      </c>
      <c r="L235" s="32">
        <v>2287.4638</v>
      </c>
      <c r="M235" s="7">
        <v>100.60141</v>
      </c>
      <c r="N235" s="1"/>
      <c r="O235" s="1"/>
    </row>
    <row r="236" spans="1:15" ht="16" x14ac:dyDescent="0.2">
      <c r="A236" s="1" t="s">
        <v>309</v>
      </c>
      <c r="B236" s="1" t="s">
        <v>49</v>
      </c>
      <c r="C236" s="1" t="s">
        <v>765</v>
      </c>
      <c r="D236" s="1" t="s">
        <v>767</v>
      </c>
      <c r="E236" s="1" t="s">
        <v>777</v>
      </c>
      <c r="F236" s="8">
        <v>80.904810388561799</v>
      </c>
      <c r="G236" s="7">
        <v>39.863120000000002</v>
      </c>
      <c r="H236" s="7">
        <v>17.76127</v>
      </c>
      <c r="I236" s="7">
        <v>0.16749</v>
      </c>
      <c r="J236" s="7">
        <v>42.219239999999999</v>
      </c>
      <c r="K236" s="7">
        <v>0.19911000000000001</v>
      </c>
      <c r="L236" s="32">
        <v>2287.4638</v>
      </c>
      <c r="M236" s="7">
        <v>100.60141</v>
      </c>
      <c r="N236" s="1"/>
      <c r="O236" s="1"/>
    </row>
    <row r="237" spans="1:15" ht="16" x14ac:dyDescent="0.2">
      <c r="A237" s="1" t="s">
        <v>309</v>
      </c>
      <c r="B237" s="1" t="s">
        <v>49</v>
      </c>
      <c r="C237" s="1" t="s">
        <v>765</v>
      </c>
      <c r="D237" s="1" t="s">
        <v>768</v>
      </c>
      <c r="E237" s="1" t="s">
        <v>777</v>
      </c>
      <c r="F237" s="8">
        <v>80.995149191226872</v>
      </c>
      <c r="G237" s="7">
        <v>39.131070000000001</v>
      </c>
      <c r="H237" s="7">
        <v>17.66497</v>
      </c>
      <c r="I237" s="7">
        <v>0.20807999999999999</v>
      </c>
      <c r="J237" s="7">
        <v>42.23704</v>
      </c>
      <c r="K237" s="7">
        <v>0.15584000000000001</v>
      </c>
      <c r="L237" s="32">
        <v>1971.6507800000002</v>
      </c>
      <c r="M237" s="7">
        <v>99.732889999999998</v>
      </c>
      <c r="N237" s="1"/>
      <c r="O237" s="1"/>
    </row>
    <row r="238" spans="1:15" ht="16" x14ac:dyDescent="0.2">
      <c r="A238" s="1" t="s">
        <v>309</v>
      </c>
      <c r="B238" s="1" t="s">
        <v>49</v>
      </c>
      <c r="C238" s="1" t="s">
        <v>765</v>
      </c>
      <c r="D238" s="1" t="s">
        <v>769</v>
      </c>
      <c r="E238" s="1" t="s">
        <v>777</v>
      </c>
      <c r="F238" s="8">
        <v>80.601455791458918</v>
      </c>
      <c r="G238" s="7">
        <v>38.777369999999998</v>
      </c>
      <c r="H238" s="7">
        <v>18.16403</v>
      </c>
      <c r="I238" s="7">
        <v>0.22559000000000001</v>
      </c>
      <c r="J238" s="7">
        <v>42.342059999999996</v>
      </c>
      <c r="K238" s="7">
        <v>0.18490999999999999</v>
      </c>
      <c r="L238" s="32">
        <v>2094.1570000000002</v>
      </c>
      <c r="M238" s="7">
        <v>100.00899</v>
      </c>
      <c r="N238" s="1"/>
      <c r="O238" s="1"/>
    </row>
    <row r="239" spans="1:15" ht="16" x14ac:dyDescent="0.2">
      <c r="A239" s="1" t="s">
        <v>309</v>
      </c>
      <c r="B239" s="1" t="s">
        <v>49</v>
      </c>
      <c r="C239" s="1" t="s">
        <v>765</v>
      </c>
      <c r="D239" s="1" t="s">
        <v>770</v>
      </c>
      <c r="E239" s="1" t="s">
        <v>777</v>
      </c>
      <c r="F239" s="8">
        <v>80.38442644540828</v>
      </c>
      <c r="G239" s="7">
        <v>39.720230000000001</v>
      </c>
      <c r="H239" s="7">
        <v>18.15737</v>
      </c>
      <c r="I239" s="7">
        <v>0.24012</v>
      </c>
      <c r="J239" s="7">
        <v>41.745519999999999</v>
      </c>
      <c r="K239" s="7">
        <v>0.20175000000000001</v>
      </c>
      <c r="L239" s="32">
        <v>2054.4740999999999</v>
      </c>
      <c r="M239" s="7">
        <v>100.40213</v>
      </c>
      <c r="N239" s="1"/>
      <c r="O239" s="1"/>
    </row>
    <row r="240" spans="1:15" ht="16" x14ac:dyDescent="0.2">
      <c r="A240" s="1" t="s">
        <v>309</v>
      </c>
      <c r="B240" s="1" t="s">
        <v>49</v>
      </c>
      <c r="C240" s="1" t="s">
        <v>765</v>
      </c>
      <c r="D240" s="1" t="s">
        <v>746</v>
      </c>
      <c r="E240" s="1" t="s">
        <v>778</v>
      </c>
      <c r="F240" s="8">
        <v>81.225601659632758</v>
      </c>
      <c r="G240" s="7">
        <v>39.087589999999999</v>
      </c>
      <c r="H240" s="7">
        <v>17.454519999999999</v>
      </c>
      <c r="I240" s="7">
        <v>0.19366</v>
      </c>
      <c r="J240" s="7">
        <v>42.366329999999998</v>
      </c>
      <c r="K240" s="7">
        <v>0.23374</v>
      </c>
      <c r="L240" s="32">
        <v>2102.3293199999998</v>
      </c>
      <c r="M240" s="7">
        <v>99.705719999999999</v>
      </c>
      <c r="N240" s="1"/>
      <c r="O240" s="1"/>
    </row>
    <row r="241" spans="1:15" ht="16" x14ac:dyDescent="0.2">
      <c r="A241" s="1" t="s">
        <v>309</v>
      </c>
      <c r="B241" s="1" t="s">
        <v>49</v>
      </c>
      <c r="C241" s="1" t="s">
        <v>765</v>
      </c>
      <c r="D241" s="1" t="s">
        <v>698</v>
      </c>
      <c r="E241" s="1" t="s">
        <v>778</v>
      </c>
      <c r="F241" s="8">
        <v>79.271858251735779</v>
      </c>
      <c r="G241" s="7">
        <v>38.805340000000001</v>
      </c>
      <c r="H241" s="7">
        <v>19.47439</v>
      </c>
      <c r="I241" s="7">
        <v>0.25225999999999998</v>
      </c>
      <c r="J241" s="7">
        <v>41.783859999999997</v>
      </c>
      <c r="K241" s="7">
        <v>0.23258000000000001</v>
      </c>
      <c r="L241" s="32">
        <v>1691.9845600000001</v>
      </c>
      <c r="M241" s="7">
        <v>100.86717999999999</v>
      </c>
      <c r="N241" s="1"/>
      <c r="O241" s="1"/>
    </row>
    <row r="242" spans="1:15" ht="16" x14ac:dyDescent="0.2">
      <c r="A242" s="1" t="s">
        <v>309</v>
      </c>
      <c r="B242" s="1" t="s">
        <v>49</v>
      </c>
      <c r="C242" s="1" t="s">
        <v>765</v>
      </c>
      <c r="D242" s="1" t="s">
        <v>699</v>
      </c>
      <c r="E242" s="1" t="s">
        <v>778</v>
      </c>
      <c r="F242" s="8">
        <v>80.714617622382448</v>
      </c>
      <c r="G242" s="7">
        <v>39.273499999999999</v>
      </c>
      <c r="H242" s="7">
        <v>18.02656</v>
      </c>
      <c r="I242" s="7">
        <v>0.20563999999999999</v>
      </c>
      <c r="J242" s="7">
        <v>42.32752</v>
      </c>
      <c r="K242" s="7">
        <v>0.22239</v>
      </c>
      <c r="L242" s="32">
        <v>1994.51756</v>
      </c>
      <c r="M242" s="7">
        <v>100.39297000000002</v>
      </c>
      <c r="N242" s="1"/>
      <c r="O242" s="1"/>
    </row>
    <row r="243" spans="1:15" ht="16" x14ac:dyDescent="0.2">
      <c r="A243" s="1" t="s">
        <v>309</v>
      </c>
      <c r="B243" s="1" t="s">
        <v>49</v>
      </c>
      <c r="C243" s="1" t="s">
        <v>765</v>
      </c>
      <c r="D243" s="1" t="s">
        <v>740</v>
      </c>
      <c r="E243" s="1" t="s">
        <v>778</v>
      </c>
      <c r="F243" s="8">
        <v>80.796281070033274</v>
      </c>
      <c r="G243" s="7">
        <v>39.145569999999999</v>
      </c>
      <c r="H243" s="7">
        <v>17.836749999999999</v>
      </c>
      <c r="I243" s="7">
        <v>0.20729</v>
      </c>
      <c r="J243" s="7">
        <v>42.102490000000003</v>
      </c>
      <c r="K243" s="7">
        <v>0.18126</v>
      </c>
      <c r="L243" s="32">
        <v>2252.9671800000001</v>
      </c>
      <c r="M243" s="7">
        <v>99.890589999999989</v>
      </c>
      <c r="N243" s="1"/>
      <c r="O243" s="1"/>
    </row>
    <row r="244" spans="1:15" ht="16" x14ac:dyDescent="0.2">
      <c r="A244" s="1" t="s">
        <v>309</v>
      </c>
      <c r="B244" s="1" t="s">
        <v>49</v>
      </c>
      <c r="C244" s="1" t="s">
        <v>765</v>
      </c>
      <c r="D244" s="1" t="s">
        <v>742</v>
      </c>
      <c r="E244" s="1" t="s">
        <v>778</v>
      </c>
      <c r="F244" s="8">
        <v>79.614917910179614</v>
      </c>
      <c r="G244" s="7">
        <v>37.565190000000001</v>
      </c>
      <c r="H244" s="7">
        <v>18.86487</v>
      </c>
      <c r="I244" s="7">
        <v>0.24551000000000001</v>
      </c>
      <c r="J244" s="7">
        <v>41.335369999999998</v>
      </c>
      <c r="K244" s="7">
        <v>0.21101</v>
      </c>
      <c r="L244" s="32">
        <v>1771.42894</v>
      </c>
      <c r="M244" s="7">
        <v>98.536940000000016</v>
      </c>
      <c r="N244" s="1"/>
      <c r="O244" s="1"/>
    </row>
    <row r="245" spans="1:15" ht="16" x14ac:dyDescent="0.2">
      <c r="A245" s="1" t="s">
        <v>309</v>
      </c>
      <c r="B245" s="1" t="s">
        <v>49</v>
      </c>
      <c r="C245" s="1" t="s">
        <v>765</v>
      </c>
      <c r="D245" s="1" t="s">
        <v>709</v>
      </c>
      <c r="E245" s="1" t="s">
        <v>778</v>
      </c>
      <c r="F245" s="8">
        <v>79.535435582647182</v>
      </c>
      <c r="G245" s="7">
        <v>38.773530000000001</v>
      </c>
      <c r="H245" s="7">
        <v>18.75563</v>
      </c>
      <c r="I245" s="7">
        <v>0.23815</v>
      </c>
      <c r="J245" s="7">
        <v>40.895530000000001</v>
      </c>
      <c r="K245" s="7">
        <v>0.23315</v>
      </c>
      <c r="L245" s="32">
        <v>1361.8699799999999</v>
      </c>
      <c r="M245" s="7">
        <v>99.177379999999999</v>
      </c>
      <c r="N245" s="1"/>
      <c r="O245" s="1"/>
    </row>
    <row r="246" spans="1:15" ht="16" x14ac:dyDescent="0.2">
      <c r="A246" s="1" t="s">
        <v>309</v>
      </c>
      <c r="B246" s="1" t="s">
        <v>49</v>
      </c>
      <c r="C246" s="1" t="s">
        <v>765</v>
      </c>
      <c r="D246" s="1" t="s">
        <v>766</v>
      </c>
      <c r="E246" s="1" t="s">
        <v>778</v>
      </c>
      <c r="F246" s="8">
        <v>80.683622468231306</v>
      </c>
      <c r="G246" s="7">
        <v>38.293439999999997</v>
      </c>
      <c r="H246" s="7">
        <v>18.15512</v>
      </c>
      <c r="I246" s="7">
        <v>0.24048</v>
      </c>
      <c r="J246" s="7">
        <v>42.544640000000001</v>
      </c>
      <c r="K246" s="7">
        <v>0.20723</v>
      </c>
      <c r="L246" s="32">
        <v>1960.7281599999999</v>
      </c>
      <c r="M246" s="7">
        <v>99.777919999999995</v>
      </c>
      <c r="N246" s="1"/>
      <c r="O246" s="1"/>
    </row>
    <row r="247" spans="1:15" ht="16" x14ac:dyDescent="0.2">
      <c r="A247" s="1" t="s">
        <v>309</v>
      </c>
      <c r="B247" s="1" t="s">
        <v>49</v>
      </c>
      <c r="C247" s="1" t="s">
        <v>765</v>
      </c>
      <c r="D247" s="1" t="s">
        <v>750</v>
      </c>
      <c r="E247" s="1" t="s">
        <v>778</v>
      </c>
      <c r="F247" s="8">
        <v>81.222307964222495</v>
      </c>
      <c r="G247" s="7">
        <v>39.008369999999999</v>
      </c>
      <c r="H247" s="7">
        <v>17.6816</v>
      </c>
      <c r="I247" s="7">
        <v>0.27971000000000001</v>
      </c>
      <c r="J247" s="7">
        <v>42.908239999999999</v>
      </c>
      <c r="K247" s="7">
        <v>0.21679999999999999</v>
      </c>
      <c r="L247" s="32">
        <v>2234.0293999999999</v>
      </c>
      <c r="M247" s="7">
        <v>100.42607000000001</v>
      </c>
      <c r="N247" s="1"/>
      <c r="O247" s="1"/>
    </row>
    <row r="248" spans="1:15" ht="16" x14ac:dyDescent="0.2">
      <c r="A248" s="1" t="s">
        <v>309</v>
      </c>
      <c r="B248" s="1" t="s">
        <v>49</v>
      </c>
      <c r="C248" s="1" t="s">
        <v>765</v>
      </c>
      <c r="D248" s="1" t="s">
        <v>768</v>
      </c>
      <c r="E248" s="1" t="s">
        <v>778</v>
      </c>
      <c r="F248" s="8">
        <v>80.870910583159727</v>
      </c>
      <c r="G248" s="7">
        <v>38.997129999999999</v>
      </c>
      <c r="H248" s="7">
        <v>17.667539999999999</v>
      </c>
      <c r="I248" s="7">
        <v>0.24310999999999999</v>
      </c>
      <c r="J248" s="7">
        <v>41.904449999999997</v>
      </c>
      <c r="K248" s="7">
        <v>0.24592</v>
      </c>
      <c r="L248" s="32">
        <v>2477.3916599999998</v>
      </c>
      <c r="M248" s="7">
        <v>99.471949999999993</v>
      </c>
      <c r="N248" s="1"/>
      <c r="O248" s="1"/>
    </row>
    <row r="249" spans="1:15" ht="16" x14ac:dyDescent="0.2">
      <c r="A249" s="1" t="s">
        <v>309</v>
      </c>
      <c r="B249" s="1" t="s">
        <v>49</v>
      </c>
      <c r="C249" s="1" t="s">
        <v>765</v>
      </c>
      <c r="D249" s="1" t="s">
        <v>769</v>
      </c>
      <c r="E249" s="1" t="s">
        <v>778</v>
      </c>
      <c r="F249" s="8">
        <v>79.303427703415778</v>
      </c>
      <c r="G249" s="7">
        <v>38.354840000000003</v>
      </c>
      <c r="H249" s="7">
        <v>19.516870000000001</v>
      </c>
      <c r="I249" s="7">
        <v>0.22799</v>
      </c>
      <c r="J249" s="7">
        <v>41.955579999999998</v>
      </c>
      <c r="K249" s="7">
        <v>0.19843</v>
      </c>
      <c r="L249" s="32">
        <v>1596.2741199999998</v>
      </c>
      <c r="M249" s="7">
        <v>100.52524000000001</v>
      </c>
      <c r="N249" s="1"/>
      <c r="O249" s="1"/>
    </row>
    <row r="250" spans="1:15" ht="16" x14ac:dyDescent="0.2">
      <c r="A250" s="1" t="s">
        <v>309</v>
      </c>
      <c r="B250" s="1" t="s">
        <v>49</v>
      </c>
      <c r="C250" s="1" t="s">
        <v>765</v>
      </c>
      <c r="D250" s="1" t="s">
        <v>770</v>
      </c>
      <c r="E250" s="1" t="s">
        <v>778</v>
      </c>
      <c r="F250" s="8">
        <v>79.165074333377817</v>
      </c>
      <c r="G250" s="7">
        <v>39.293460000000003</v>
      </c>
      <c r="H250" s="7">
        <v>19.236280000000001</v>
      </c>
      <c r="I250" s="7">
        <v>0.2545</v>
      </c>
      <c r="J250" s="7">
        <v>41.006129999999999</v>
      </c>
      <c r="K250" s="7">
        <v>0.22008</v>
      </c>
      <c r="L250" s="32">
        <v>1555.2553600000001</v>
      </c>
      <c r="M250" s="7">
        <v>100.24723999999999</v>
      </c>
      <c r="N250" s="1"/>
      <c r="O250" s="1"/>
    </row>
    <row r="251" spans="1:15" ht="16" x14ac:dyDescent="0.2">
      <c r="A251" s="1" t="s">
        <v>309</v>
      </c>
      <c r="B251" s="1" t="s">
        <v>49</v>
      </c>
      <c r="C251" s="1" t="s">
        <v>771</v>
      </c>
      <c r="D251" s="1" t="s">
        <v>760</v>
      </c>
      <c r="E251" s="1" t="s">
        <v>778</v>
      </c>
      <c r="F251" s="8">
        <v>79.435380156413189</v>
      </c>
      <c r="G251" s="7">
        <v>39.15</v>
      </c>
      <c r="H251" s="7">
        <v>19.149999999999999</v>
      </c>
      <c r="I251" s="7">
        <v>0.19950000000000001</v>
      </c>
      <c r="J251" s="7">
        <v>41.5</v>
      </c>
      <c r="K251" s="7">
        <v>0.22770000000000001</v>
      </c>
      <c r="L251" s="32">
        <v>1450.5867999999998</v>
      </c>
      <c r="M251" s="7">
        <v>100.42970000000001</v>
      </c>
      <c r="N251" s="1"/>
      <c r="O251" s="1"/>
    </row>
    <row r="252" spans="1:15" ht="16" x14ac:dyDescent="0.2">
      <c r="A252" s="1" t="s">
        <v>309</v>
      </c>
      <c r="B252" s="1" t="s">
        <v>49</v>
      </c>
      <c r="C252" s="1" t="s">
        <v>771</v>
      </c>
      <c r="D252" s="1" t="s">
        <v>762</v>
      </c>
      <c r="E252" s="1" t="s">
        <v>778</v>
      </c>
      <c r="F252" s="8">
        <v>80.073852649342385</v>
      </c>
      <c r="G252" s="7">
        <v>38.92</v>
      </c>
      <c r="H252" s="7">
        <v>18.82</v>
      </c>
      <c r="I252" s="7">
        <v>0.25390000000000001</v>
      </c>
      <c r="J252" s="7">
        <v>42.43</v>
      </c>
      <c r="K252" s="7">
        <v>0.21690000000000001</v>
      </c>
      <c r="L252" s="32">
        <v>1483.5904</v>
      </c>
      <c r="M252" s="7">
        <v>100.854</v>
      </c>
      <c r="N252" s="1"/>
      <c r="O252" s="1"/>
    </row>
    <row r="253" spans="1:15" ht="16" x14ac:dyDescent="0.2">
      <c r="A253" s="1" t="s">
        <v>309</v>
      </c>
      <c r="B253" s="1" t="s">
        <v>49</v>
      </c>
      <c r="C253" s="1" t="s">
        <v>772</v>
      </c>
      <c r="D253" s="1" t="s">
        <v>760</v>
      </c>
      <c r="E253" s="1" t="s">
        <v>778</v>
      </c>
      <c r="F253" s="8">
        <v>80.979694767629852</v>
      </c>
      <c r="G253" s="7">
        <v>39.08</v>
      </c>
      <c r="H253" s="7">
        <v>17.73</v>
      </c>
      <c r="I253" s="7">
        <v>0.2329</v>
      </c>
      <c r="J253" s="7">
        <v>42.35</v>
      </c>
      <c r="K253" s="7">
        <v>0.26119999999999999</v>
      </c>
      <c r="L253" s="32">
        <v>2469.7694000000001</v>
      </c>
      <c r="M253" s="7">
        <v>100.0179</v>
      </c>
      <c r="N253" s="1"/>
      <c r="O253" s="1"/>
    </row>
    <row r="254" spans="1:15" ht="16" x14ac:dyDescent="0.2">
      <c r="A254" s="1" t="s">
        <v>309</v>
      </c>
      <c r="B254" s="1" t="s">
        <v>49</v>
      </c>
      <c r="C254" s="1" t="s">
        <v>772</v>
      </c>
      <c r="D254" s="1" t="s">
        <v>762</v>
      </c>
      <c r="E254" s="1" t="s">
        <v>778</v>
      </c>
      <c r="F254" s="8">
        <v>79.25213379897346</v>
      </c>
      <c r="G254" s="7">
        <v>39.380000000000003</v>
      </c>
      <c r="H254" s="7">
        <v>19.09</v>
      </c>
      <c r="I254" s="7">
        <v>0.2407</v>
      </c>
      <c r="J254" s="7">
        <v>40.909999999999997</v>
      </c>
      <c r="K254" s="7">
        <v>0.47560000000000002</v>
      </c>
      <c r="L254" s="32">
        <v>1669.0391999999999</v>
      </c>
      <c r="M254" s="7">
        <v>100.69459999999999</v>
      </c>
      <c r="N254" s="1"/>
      <c r="O254" s="1"/>
    </row>
    <row r="255" spans="1:15" ht="16" x14ac:dyDescent="0.2">
      <c r="A255" s="1" t="s">
        <v>309</v>
      </c>
      <c r="B255" s="1" t="s">
        <v>49</v>
      </c>
      <c r="C255" s="1" t="s">
        <v>772</v>
      </c>
      <c r="D255" s="1" t="s">
        <v>773</v>
      </c>
      <c r="E255" s="1" t="s">
        <v>778</v>
      </c>
      <c r="F255" s="8">
        <v>77.021689680887789</v>
      </c>
      <c r="G255" s="7">
        <v>39.06</v>
      </c>
      <c r="H255" s="7">
        <v>21.01</v>
      </c>
      <c r="I255" s="7">
        <v>0.32979999999999998</v>
      </c>
      <c r="J255" s="7">
        <v>39.51</v>
      </c>
      <c r="K255" s="7">
        <v>0.26900000000000002</v>
      </c>
      <c r="L255" s="32">
        <v>1291.8552</v>
      </c>
      <c r="M255" s="7">
        <v>100.44240000000001</v>
      </c>
      <c r="N255" s="1"/>
      <c r="O255" s="1"/>
    </row>
    <row r="256" spans="1:15" ht="16" x14ac:dyDescent="0.2">
      <c r="A256" s="1" t="s">
        <v>309</v>
      </c>
      <c r="B256" s="1" t="s">
        <v>49</v>
      </c>
      <c r="C256" s="1" t="s">
        <v>772</v>
      </c>
      <c r="D256" s="1" t="s">
        <v>774</v>
      </c>
      <c r="E256" s="1" t="s">
        <v>778</v>
      </c>
      <c r="F256" s="8">
        <v>78.830490908980977</v>
      </c>
      <c r="G256" s="7">
        <v>39.369999999999997</v>
      </c>
      <c r="H256" s="7">
        <v>19.63</v>
      </c>
      <c r="I256" s="7">
        <v>0.27760000000000001</v>
      </c>
      <c r="J256" s="7">
        <v>41.01</v>
      </c>
      <c r="K256" s="7">
        <v>0.22559999999999999</v>
      </c>
      <c r="L256" s="32">
        <v>1259.6374000000001</v>
      </c>
      <c r="M256" s="7">
        <v>100.7212</v>
      </c>
      <c r="N256" s="1"/>
      <c r="O256" s="1"/>
    </row>
    <row r="257" spans="1:15" ht="16" x14ac:dyDescent="0.2">
      <c r="A257" s="1" t="s">
        <v>309</v>
      </c>
      <c r="B257" s="1" t="s">
        <v>49</v>
      </c>
      <c r="C257" s="1" t="s">
        <v>765</v>
      </c>
      <c r="D257" s="1" t="s">
        <v>767</v>
      </c>
      <c r="E257" s="1" t="s">
        <v>779</v>
      </c>
      <c r="F257" s="8">
        <v>81.124200102418413</v>
      </c>
      <c r="G257" s="7">
        <v>39.668239999999997</v>
      </c>
      <c r="H257" s="7">
        <v>17.616779999999999</v>
      </c>
      <c r="I257" s="7">
        <v>0.21822</v>
      </c>
      <c r="J257" s="7">
        <v>42.477370000000001</v>
      </c>
      <c r="K257" s="7">
        <v>0.22298999999999999</v>
      </c>
      <c r="L257" s="32">
        <v>2233.4793399999999</v>
      </c>
      <c r="M257" s="7">
        <v>100.58203999999998</v>
      </c>
      <c r="N257" s="1"/>
      <c r="O257" s="1"/>
    </row>
    <row r="258" spans="1:15" ht="16" x14ac:dyDescent="0.2">
      <c r="A258" s="1" t="s">
        <v>309</v>
      </c>
      <c r="B258" s="1" t="s">
        <v>49</v>
      </c>
      <c r="C258" s="1" t="s">
        <v>765</v>
      </c>
      <c r="D258" s="1" t="s">
        <v>767</v>
      </c>
      <c r="E258" s="1" t="s">
        <v>780</v>
      </c>
      <c r="F258" s="8">
        <v>80.788551908629159</v>
      </c>
      <c r="G258" s="7">
        <v>39.600610000000003</v>
      </c>
      <c r="H258" s="7">
        <v>18.003299999999999</v>
      </c>
      <c r="I258" s="7">
        <v>0.23849999999999999</v>
      </c>
      <c r="J258" s="7">
        <v>42.474460000000001</v>
      </c>
      <c r="K258" s="7">
        <v>0.23313</v>
      </c>
      <c r="L258" s="32">
        <v>2455.2321000000002</v>
      </c>
      <c r="M258" s="7">
        <v>100.98202000000001</v>
      </c>
      <c r="N258" s="1"/>
      <c r="O258" s="1"/>
    </row>
    <row r="259" spans="1:15" ht="16" x14ac:dyDescent="0.2">
      <c r="A259" s="1" t="s">
        <v>309</v>
      </c>
      <c r="B259" s="1" t="s">
        <v>49</v>
      </c>
      <c r="C259" s="1" t="s">
        <v>765</v>
      </c>
      <c r="D259" s="1" t="s">
        <v>746</v>
      </c>
      <c r="E259" s="1" t="s">
        <v>781</v>
      </c>
      <c r="F259" s="8">
        <v>79.81237632804519</v>
      </c>
      <c r="G259" s="7">
        <v>38.823590000000003</v>
      </c>
      <c r="H259" s="7">
        <v>18.63364</v>
      </c>
      <c r="I259" s="7">
        <v>0.26329000000000002</v>
      </c>
      <c r="J259" s="7">
        <v>41.33032</v>
      </c>
      <c r="K259" s="7">
        <v>0.20513000000000001</v>
      </c>
      <c r="L259" s="32">
        <v>1763.9638400000001</v>
      </c>
      <c r="M259" s="7">
        <v>99.61788</v>
      </c>
      <c r="N259" s="1"/>
      <c r="O259" s="1"/>
    </row>
    <row r="260" spans="1:15" ht="16" x14ac:dyDescent="0.2">
      <c r="A260" s="1" t="s">
        <v>309</v>
      </c>
      <c r="B260" s="1" t="s">
        <v>49</v>
      </c>
      <c r="C260" s="1" t="s">
        <v>765</v>
      </c>
      <c r="D260" s="1" t="s">
        <v>698</v>
      </c>
      <c r="E260" s="1" t="s">
        <v>781</v>
      </c>
      <c r="F260" s="8">
        <v>79.874574605682085</v>
      </c>
      <c r="G260" s="7">
        <v>39.499200000000002</v>
      </c>
      <c r="H260" s="7">
        <v>19.054130000000001</v>
      </c>
      <c r="I260" s="7">
        <v>0.23047999999999999</v>
      </c>
      <c r="J260" s="7">
        <v>42.426639999999999</v>
      </c>
      <c r="K260" s="7">
        <v>0.22797000000000001</v>
      </c>
      <c r="L260" s="32">
        <v>1766.3998199999999</v>
      </c>
      <c r="M260" s="7">
        <v>101.77985</v>
      </c>
      <c r="N260" s="1"/>
      <c r="O260" s="1"/>
    </row>
    <row r="261" spans="1:15" ht="16" x14ac:dyDescent="0.2">
      <c r="A261" s="1" t="s">
        <v>309</v>
      </c>
      <c r="B261" s="1" t="s">
        <v>49</v>
      </c>
      <c r="C261" s="1" t="s">
        <v>765</v>
      </c>
      <c r="D261" s="1" t="s">
        <v>741</v>
      </c>
      <c r="E261" s="1" t="s">
        <v>781</v>
      </c>
      <c r="F261" s="8">
        <v>79.713073519040321</v>
      </c>
      <c r="G261" s="7">
        <v>38.263080000000002</v>
      </c>
      <c r="H261" s="7">
        <v>18.864460000000001</v>
      </c>
      <c r="I261" s="7">
        <v>0.23311000000000001</v>
      </c>
      <c r="J261" s="7">
        <v>41.58567</v>
      </c>
      <c r="K261" s="7">
        <v>0.20784</v>
      </c>
      <c r="L261" s="32">
        <v>2162.3644399999998</v>
      </c>
      <c r="M261" s="7">
        <v>99.550370000000015</v>
      </c>
      <c r="N261" s="1"/>
      <c r="O261" s="1"/>
    </row>
    <row r="262" spans="1:15" ht="16" x14ac:dyDescent="0.2">
      <c r="A262" s="1" t="s">
        <v>309</v>
      </c>
      <c r="B262" s="1" t="s">
        <v>49</v>
      </c>
      <c r="C262" s="1" t="s">
        <v>765</v>
      </c>
      <c r="D262" s="1" t="s">
        <v>740</v>
      </c>
      <c r="E262" s="1" t="s">
        <v>781</v>
      </c>
      <c r="F262" s="8">
        <v>78.817820177052567</v>
      </c>
      <c r="G262" s="7">
        <v>38.887999999999998</v>
      </c>
      <c r="H262" s="7">
        <v>19.404440000000001</v>
      </c>
      <c r="I262" s="7">
        <v>0.24468000000000001</v>
      </c>
      <c r="J262" s="7">
        <v>40.508009999999999</v>
      </c>
      <c r="K262" s="7">
        <v>0.24127000000000001</v>
      </c>
      <c r="L262" s="32">
        <v>1282.73992</v>
      </c>
      <c r="M262" s="7">
        <v>99.59329000000001</v>
      </c>
      <c r="N262" s="1"/>
      <c r="O262" s="1"/>
    </row>
    <row r="263" spans="1:15" ht="16" x14ac:dyDescent="0.2">
      <c r="A263" s="1" t="s">
        <v>309</v>
      </c>
      <c r="B263" s="1" t="s">
        <v>49</v>
      </c>
      <c r="C263" s="1" t="s">
        <v>765</v>
      </c>
      <c r="D263" s="1" t="s">
        <v>742</v>
      </c>
      <c r="E263" s="1" t="s">
        <v>781</v>
      </c>
      <c r="F263" s="8">
        <v>79.050204404887879</v>
      </c>
      <c r="G263" s="7">
        <v>37.999000000000002</v>
      </c>
      <c r="H263" s="7">
        <v>19.160219999999999</v>
      </c>
      <c r="I263" s="7">
        <v>0.23963000000000001</v>
      </c>
      <c r="J263" s="7">
        <v>40.561100000000003</v>
      </c>
      <c r="K263" s="7">
        <v>0.22533</v>
      </c>
      <c r="L263" s="32">
        <v>1850.7161599999999</v>
      </c>
      <c r="M263" s="7">
        <v>98.488559999999993</v>
      </c>
      <c r="N263" s="1"/>
      <c r="O263" s="1"/>
    </row>
    <row r="264" spans="1:15" ht="16" x14ac:dyDescent="0.2">
      <c r="A264" s="1" t="s">
        <v>309</v>
      </c>
      <c r="B264" s="1" t="s">
        <v>49</v>
      </c>
      <c r="C264" s="1" t="s">
        <v>765</v>
      </c>
      <c r="D264" s="1" t="s">
        <v>766</v>
      </c>
      <c r="E264" s="1" t="s">
        <v>781</v>
      </c>
      <c r="F264" s="8">
        <v>79.03340048583101</v>
      </c>
      <c r="G264" s="7">
        <v>38.268259999999998</v>
      </c>
      <c r="H264" s="7">
        <v>19.304939999999998</v>
      </c>
      <c r="I264" s="7">
        <v>0.24399000000000001</v>
      </c>
      <c r="J264" s="7">
        <v>40.826030000000003</v>
      </c>
      <c r="K264" s="7">
        <v>0.22095000000000001</v>
      </c>
      <c r="L264" s="32">
        <v>1270.5600199999999</v>
      </c>
      <c r="M264" s="7">
        <v>99.154619999999994</v>
      </c>
      <c r="N264" s="1"/>
      <c r="O264" s="1"/>
    </row>
    <row r="265" spans="1:15" ht="16" x14ac:dyDescent="0.2">
      <c r="A265" s="1" t="s">
        <v>309</v>
      </c>
      <c r="B265" s="1" t="s">
        <v>49</v>
      </c>
      <c r="C265" s="1" t="s">
        <v>765</v>
      </c>
      <c r="D265" s="1" t="s">
        <v>750</v>
      </c>
      <c r="E265" s="1" t="s">
        <v>781</v>
      </c>
      <c r="F265" s="8">
        <v>80.146955473236247</v>
      </c>
      <c r="G265" s="7">
        <v>39.377200000000002</v>
      </c>
      <c r="H265" s="7">
        <v>18.471340000000001</v>
      </c>
      <c r="I265" s="7">
        <v>0.22345000000000001</v>
      </c>
      <c r="J265" s="7">
        <v>41.835439999999998</v>
      </c>
      <c r="K265" s="7">
        <v>0.19372</v>
      </c>
      <c r="L265" s="32">
        <v>1793.1955999999998</v>
      </c>
      <c r="M265" s="7">
        <v>100.38068000000001</v>
      </c>
      <c r="N265" s="1"/>
      <c r="O265" s="1"/>
    </row>
    <row r="266" spans="1:15" ht="16" x14ac:dyDescent="0.2">
      <c r="A266" s="1" t="s">
        <v>309</v>
      </c>
      <c r="B266" s="1" t="s">
        <v>49</v>
      </c>
      <c r="C266" s="1" t="s">
        <v>765</v>
      </c>
      <c r="D266" s="1" t="s">
        <v>767</v>
      </c>
      <c r="E266" s="1" t="s">
        <v>781</v>
      </c>
      <c r="F266" s="8">
        <v>79.889131665896798</v>
      </c>
      <c r="G266" s="7">
        <v>39.484059999999999</v>
      </c>
      <c r="H266" s="7">
        <v>18.67689</v>
      </c>
      <c r="I266" s="7">
        <v>0.21726000000000001</v>
      </c>
      <c r="J266" s="7">
        <v>41.62435</v>
      </c>
      <c r="K266" s="7">
        <v>0.18833</v>
      </c>
      <c r="L266" s="32">
        <v>1738.1110200000001</v>
      </c>
      <c r="M266" s="7">
        <v>100.51390999999998</v>
      </c>
      <c r="N266" s="1"/>
      <c r="O266" s="1"/>
    </row>
    <row r="267" spans="1:15" ht="16" x14ac:dyDescent="0.2">
      <c r="A267" s="1" t="s">
        <v>309</v>
      </c>
      <c r="B267" s="1" t="s">
        <v>49</v>
      </c>
      <c r="C267" s="1" t="s">
        <v>765</v>
      </c>
      <c r="D267" s="1" t="s">
        <v>767</v>
      </c>
      <c r="E267" s="1" t="s">
        <v>781</v>
      </c>
      <c r="F267" s="8">
        <v>79.889131665896798</v>
      </c>
      <c r="G267" s="7">
        <v>39.484059999999999</v>
      </c>
      <c r="H267" s="7">
        <v>18.67689</v>
      </c>
      <c r="I267" s="7">
        <v>0.21726000000000001</v>
      </c>
      <c r="J267" s="7">
        <v>41.62435</v>
      </c>
      <c r="K267" s="7">
        <v>0.18833</v>
      </c>
      <c r="L267" s="32">
        <v>1738.1110200000001</v>
      </c>
      <c r="M267" s="7">
        <v>100.51390999999998</v>
      </c>
      <c r="N267" s="1"/>
      <c r="O267" s="1"/>
    </row>
    <row r="268" spans="1:15" ht="16" x14ac:dyDescent="0.2">
      <c r="A268" s="1" t="s">
        <v>309</v>
      </c>
      <c r="B268" s="1" t="s">
        <v>49</v>
      </c>
      <c r="C268" s="1" t="s">
        <v>765</v>
      </c>
      <c r="D268" s="1" t="s">
        <v>768</v>
      </c>
      <c r="E268" s="1" t="s">
        <v>781</v>
      </c>
      <c r="F268" s="8">
        <v>78.854341035312416</v>
      </c>
      <c r="G268" s="7">
        <v>39.518830000000001</v>
      </c>
      <c r="H268" s="7">
        <v>19.231940000000002</v>
      </c>
      <c r="I268" s="7">
        <v>0.23924000000000001</v>
      </c>
      <c r="J268" s="7">
        <v>40.235880000000002</v>
      </c>
      <c r="K268" s="7">
        <v>0.22953000000000001</v>
      </c>
      <c r="L268" s="32">
        <v>1620.7124999999999</v>
      </c>
      <c r="M268" s="7">
        <v>99.771349999999998</v>
      </c>
      <c r="N268" s="1"/>
      <c r="O268" s="1"/>
    </row>
    <row r="269" spans="1:15" ht="16" x14ac:dyDescent="0.2">
      <c r="A269" s="1" t="s">
        <v>309</v>
      </c>
      <c r="B269" s="1" t="s">
        <v>49</v>
      </c>
      <c r="C269" s="1" t="s">
        <v>765</v>
      </c>
      <c r="D269" s="1" t="s">
        <v>769</v>
      </c>
      <c r="E269" s="1" t="s">
        <v>781</v>
      </c>
      <c r="F269" s="8">
        <v>79.185391428017439</v>
      </c>
      <c r="G269" s="7">
        <v>38.522539999999999</v>
      </c>
      <c r="H269" s="7">
        <v>19.309229999999999</v>
      </c>
      <c r="I269" s="7">
        <v>0.22789000000000001</v>
      </c>
      <c r="J269" s="7">
        <v>41.212389999999999</v>
      </c>
      <c r="K269" s="7">
        <v>0.23916000000000001</v>
      </c>
      <c r="L269" s="32">
        <v>1568.53538</v>
      </c>
      <c r="M269" s="7">
        <v>99.755410000000012</v>
      </c>
      <c r="N269" s="1"/>
      <c r="O269" s="1"/>
    </row>
    <row r="270" spans="1:15" ht="16" x14ac:dyDescent="0.2">
      <c r="A270" s="1" t="s">
        <v>309</v>
      </c>
      <c r="B270" s="1" t="s">
        <v>49</v>
      </c>
      <c r="C270" s="1" t="s">
        <v>765</v>
      </c>
      <c r="D270" s="1" t="s">
        <v>770</v>
      </c>
      <c r="E270" s="1" t="s">
        <v>781</v>
      </c>
      <c r="F270" s="8">
        <v>80.445396310017031</v>
      </c>
      <c r="G270" s="7">
        <v>39.874389999999998</v>
      </c>
      <c r="H270" s="7">
        <v>18.049869999999999</v>
      </c>
      <c r="I270" s="7">
        <v>0.24041999999999999</v>
      </c>
      <c r="J270" s="7">
        <v>41.659329999999997</v>
      </c>
      <c r="K270" s="7">
        <v>0.20671</v>
      </c>
      <c r="L270" s="32">
        <v>2141.46216</v>
      </c>
      <c r="M270" s="7">
        <v>100.38212999999999</v>
      </c>
      <c r="N270" s="1"/>
      <c r="O270" s="1"/>
    </row>
    <row r="271" spans="1:15" ht="16" x14ac:dyDescent="0.2">
      <c r="A271" s="1" t="s">
        <v>309</v>
      </c>
      <c r="B271" s="1" t="s">
        <v>775</v>
      </c>
      <c r="C271" s="1" t="s">
        <v>776</v>
      </c>
      <c r="D271" s="1" t="s">
        <v>746</v>
      </c>
      <c r="E271" s="1" t="s">
        <v>777</v>
      </c>
      <c r="F271" s="8">
        <v>73.946241187235771</v>
      </c>
      <c r="G271" s="7">
        <v>37.977960000000003</v>
      </c>
      <c r="H271" s="7">
        <v>23.61411</v>
      </c>
      <c r="I271" s="7">
        <v>0.32640000000000002</v>
      </c>
      <c r="J271" s="7">
        <v>37.60134</v>
      </c>
      <c r="K271" s="7">
        <v>0.13336000000000001</v>
      </c>
      <c r="L271" s="32">
        <v>756.96114</v>
      </c>
      <c r="M271" s="7">
        <v>99.788549999999987</v>
      </c>
      <c r="N271" s="1"/>
      <c r="O271" s="1"/>
    </row>
    <row r="272" spans="1:15" ht="16" x14ac:dyDescent="0.2">
      <c r="A272" s="1" t="s">
        <v>309</v>
      </c>
      <c r="B272" s="1" t="s">
        <v>775</v>
      </c>
      <c r="C272" s="1" t="s">
        <v>776</v>
      </c>
      <c r="D272" s="1" t="s">
        <v>747</v>
      </c>
      <c r="E272" s="1" t="s">
        <v>777</v>
      </c>
      <c r="F272" s="8">
        <v>80.110426234482759</v>
      </c>
      <c r="G272" s="7">
        <v>39.131500000000003</v>
      </c>
      <c r="H272" s="7">
        <v>18.606760000000001</v>
      </c>
      <c r="I272" s="7">
        <v>0.31733</v>
      </c>
      <c r="J272" s="7">
        <v>42.045580000000001</v>
      </c>
      <c r="K272" s="7">
        <v>0.17793999999999999</v>
      </c>
      <c r="L272" s="32">
        <v>1304.6637400000002</v>
      </c>
      <c r="M272" s="7">
        <v>100.52775000000003</v>
      </c>
      <c r="N272" s="1"/>
      <c r="O272" s="1"/>
    </row>
    <row r="273" spans="1:15" ht="16" x14ac:dyDescent="0.2">
      <c r="A273" s="1" t="s">
        <v>309</v>
      </c>
      <c r="B273" s="1" t="s">
        <v>775</v>
      </c>
      <c r="C273" s="1" t="s">
        <v>776</v>
      </c>
      <c r="D273" s="1" t="s">
        <v>742</v>
      </c>
      <c r="E273" s="1" t="s">
        <v>777</v>
      </c>
      <c r="F273" s="8">
        <v>73.774417021299541</v>
      </c>
      <c r="G273" s="7">
        <v>38.376559999999998</v>
      </c>
      <c r="H273" s="7">
        <v>24.162009999999999</v>
      </c>
      <c r="I273" s="7">
        <v>0.36847000000000002</v>
      </c>
      <c r="J273" s="7">
        <v>38.132890000000003</v>
      </c>
      <c r="K273" s="7">
        <v>0.14924000000000001</v>
      </c>
      <c r="L273" s="32">
        <v>540.00175999999999</v>
      </c>
      <c r="M273" s="7">
        <v>101.32193000000001</v>
      </c>
      <c r="N273" s="1"/>
      <c r="O273" s="1"/>
    </row>
    <row r="274" spans="1:15" ht="16" x14ac:dyDescent="0.2">
      <c r="A274" s="1" t="s">
        <v>309</v>
      </c>
      <c r="B274" s="1" t="s">
        <v>775</v>
      </c>
      <c r="C274" s="1" t="s">
        <v>776</v>
      </c>
      <c r="D274" s="1" t="s">
        <v>743</v>
      </c>
      <c r="E274" s="1" t="s">
        <v>777</v>
      </c>
      <c r="F274" s="8">
        <v>74.436548963445347</v>
      </c>
      <c r="G274" s="7">
        <v>38.362729999999999</v>
      </c>
      <c r="H274" s="7">
        <v>23.657879999999999</v>
      </c>
      <c r="I274" s="7">
        <v>0.40082000000000001</v>
      </c>
      <c r="J274" s="7">
        <v>38.648139999999998</v>
      </c>
      <c r="K274" s="7">
        <v>0.12471</v>
      </c>
      <c r="L274" s="32">
        <v>1250.9150199999999</v>
      </c>
      <c r="M274" s="7">
        <v>101.45393999999999</v>
      </c>
      <c r="N274" s="1"/>
      <c r="O274" s="1"/>
    </row>
    <row r="275" spans="1:15" ht="16" x14ac:dyDescent="0.2">
      <c r="A275" s="1" t="s">
        <v>309</v>
      </c>
      <c r="B275" s="1" t="s">
        <v>775</v>
      </c>
      <c r="C275" s="1" t="s">
        <v>776</v>
      </c>
      <c r="D275" s="1" t="s">
        <v>745</v>
      </c>
      <c r="E275" s="1" t="s">
        <v>777</v>
      </c>
      <c r="F275" s="8">
        <v>80.757320894980396</v>
      </c>
      <c r="G275" s="7">
        <v>38.639609999999998</v>
      </c>
      <c r="H275" s="7">
        <v>17.845310000000001</v>
      </c>
      <c r="I275" s="7">
        <v>0.28143000000000001</v>
      </c>
      <c r="J275" s="7">
        <v>42.017139999999998</v>
      </c>
      <c r="K275" s="7">
        <v>0.13247</v>
      </c>
      <c r="L275" s="32">
        <v>2188.2958400000002</v>
      </c>
      <c r="M275" s="7">
        <v>99.305879999999988</v>
      </c>
      <c r="N275" s="1"/>
      <c r="O275" s="1"/>
    </row>
    <row r="276" spans="1:15" ht="16" x14ac:dyDescent="0.2">
      <c r="A276" s="1" t="s">
        <v>309</v>
      </c>
      <c r="B276" s="1" t="s">
        <v>775</v>
      </c>
      <c r="C276" s="1" t="s">
        <v>776</v>
      </c>
      <c r="D276" s="1" t="s">
        <v>740</v>
      </c>
      <c r="E276" s="1" t="s">
        <v>777</v>
      </c>
      <c r="F276" s="8">
        <v>74.758314445929727</v>
      </c>
      <c r="G276" s="7">
        <v>37.925020000000004</v>
      </c>
      <c r="H276" s="7">
        <v>22.994890000000002</v>
      </c>
      <c r="I276" s="7">
        <v>0.33339000000000002</v>
      </c>
      <c r="J276" s="7">
        <v>38.208370000000002</v>
      </c>
      <c r="K276" s="7">
        <v>0.16209999999999999</v>
      </c>
      <c r="L276" s="32">
        <v>412.23068000000001</v>
      </c>
      <c r="M276" s="7">
        <v>99.753159999999994</v>
      </c>
      <c r="N276" s="1"/>
      <c r="O276" s="1"/>
    </row>
    <row r="277" spans="1:15" ht="16" x14ac:dyDescent="0.2">
      <c r="A277" s="1" t="s">
        <v>309</v>
      </c>
      <c r="B277" s="1" t="s">
        <v>775</v>
      </c>
      <c r="C277" s="1" t="s">
        <v>776</v>
      </c>
      <c r="D277" s="1" t="s">
        <v>747</v>
      </c>
      <c r="E277" s="1" t="s">
        <v>777</v>
      </c>
      <c r="F277" s="8">
        <v>80.170715624811805</v>
      </c>
      <c r="G277" s="7">
        <v>38.785969999999999</v>
      </c>
      <c r="H277" s="7">
        <v>18.380700000000001</v>
      </c>
      <c r="I277" s="7">
        <v>0.26638000000000001</v>
      </c>
      <c r="J277" s="7">
        <v>41.692390000000003</v>
      </c>
      <c r="K277" s="7">
        <v>0.15490999999999999</v>
      </c>
      <c r="L277" s="32">
        <v>1078.1961799999999</v>
      </c>
      <c r="M277" s="7">
        <v>99.542159999999996</v>
      </c>
      <c r="N277" s="1"/>
      <c r="O277" s="1"/>
    </row>
    <row r="278" spans="1:15" ht="16" x14ac:dyDescent="0.2">
      <c r="A278" s="1" t="s">
        <v>309</v>
      </c>
      <c r="B278" s="1" t="s">
        <v>775</v>
      </c>
      <c r="C278" s="1" t="s">
        <v>776</v>
      </c>
      <c r="D278" s="1" t="s">
        <v>746</v>
      </c>
      <c r="E278" s="1" t="s">
        <v>778</v>
      </c>
      <c r="F278" s="8">
        <v>73.347438675876916</v>
      </c>
      <c r="G278" s="7">
        <v>37.93562</v>
      </c>
      <c r="H278" s="7">
        <v>24.06503</v>
      </c>
      <c r="I278" s="7">
        <v>0.33800999999999998</v>
      </c>
      <c r="J278" s="7">
        <v>37.155099999999997</v>
      </c>
      <c r="K278" s="7">
        <v>0.14579</v>
      </c>
      <c r="L278" s="32">
        <v>691.11109999999996</v>
      </c>
      <c r="M278" s="7">
        <v>99.789050000000003</v>
      </c>
      <c r="N278" s="1"/>
      <c r="O278" s="1"/>
    </row>
    <row r="279" spans="1:15" ht="16" x14ac:dyDescent="0.2">
      <c r="A279" s="1" t="s">
        <v>309</v>
      </c>
      <c r="B279" s="1" t="s">
        <v>775</v>
      </c>
      <c r="C279" s="1" t="s">
        <v>776</v>
      </c>
      <c r="D279" s="1" t="s">
        <v>747</v>
      </c>
      <c r="E279" s="1" t="s">
        <v>778</v>
      </c>
      <c r="F279" s="8">
        <v>79.791057522244415</v>
      </c>
      <c r="G279" s="7">
        <v>38.985149999999997</v>
      </c>
      <c r="H279" s="7">
        <v>18.986509999999999</v>
      </c>
      <c r="I279" s="7">
        <v>0.25402999999999998</v>
      </c>
      <c r="J279" s="7">
        <v>42.057340000000003</v>
      </c>
      <c r="K279" s="7">
        <v>0.15842999999999999</v>
      </c>
      <c r="L279" s="32">
        <v>1176.42118</v>
      </c>
      <c r="M279" s="7">
        <v>100.65051999999999</v>
      </c>
      <c r="N279" s="1"/>
      <c r="O279" s="1"/>
    </row>
    <row r="280" spans="1:15" ht="16" x14ac:dyDescent="0.2">
      <c r="A280" s="1" t="s">
        <v>309</v>
      </c>
      <c r="B280" s="1" t="s">
        <v>775</v>
      </c>
      <c r="C280" s="1" t="s">
        <v>776</v>
      </c>
      <c r="D280" s="1" t="s">
        <v>745</v>
      </c>
      <c r="E280" s="1" t="s">
        <v>778</v>
      </c>
      <c r="F280" s="8">
        <v>78.803571581974893</v>
      </c>
      <c r="G280" s="7">
        <v>38.548659999999998</v>
      </c>
      <c r="H280" s="7">
        <v>19.37481</v>
      </c>
      <c r="I280" s="7">
        <v>0.25162000000000001</v>
      </c>
      <c r="J280" s="7">
        <v>40.411659999999998</v>
      </c>
      <c r="K280" s="7">
        <v>0.14260999999999999</v>
      </c>
      <c r="L280" s="32">
        <v>1898.0998999999999</v>
      </c>
      <c r="M280" s="7">
        <v>99.070660000000004</v>
      </c>
      <c r="N280" s="1"/>
      <c r="O280" s="1"/>
    </row>
    <row r="281" spans="1:15" ht="16" x14ac:dyDescent="0.2">
      <c r="A281" s="1" t="s">
        <v>309</v>
      </c>
      <c r="B281" s="1" t="s">
        <v>775</v>
      </c>
      <c r="C281" s="1" t="s">
        <v>776</v>
      </c>
      <c r="D281" s="1" t="s">
        <v>740</v>
      </c>
      <c r="E281" s="1" t="s">
        <v>778</v>
      </c>
      <c r="F281" s="8">
        <v>73.307213503876227</v>
      </c>
      <c r="G281" s="7">
        <v>37.853360000000002</v>
      </c>
      <c r="H281" s="7">
        <v>24.182690000000001</v>
      </c>
      <c r="I281" s="7">
        <v>0.35971999999999998</v>
      </c>
      <c r="J281" s="7">
        <v>37.26005</v>
      </c>
      <c r="K281" s="7">
        <v>0.15332999999999999</v>
      </c>
      <c r="L281" s="32">
        <v>406.33717999999999</v>
      </c>
      <c r="M281" s="7">
        <v>99.904560000000004</v>
      </c>
      <c r="N281" s="1"/>
      <c r="O281" s="1"/>
    </row>
    <row r="282" spans="1:15" ht="16" x14ac:dyDescent="0.2">
      <c r="A282" s="1" t="s">
        <v>309</v>
      </c>
      <c r="B282" s="1" t="s">
        <v>775</v>
      </c>
      <c r="C282" s="1" t="s">
        <v>776</v>
      </c>
      <c r="D282" s="1" t="s">
        <v>744</v>
      </c>
      <c r="E282" s="1" t="s">
        <v>778</v>
      </c>
      <c r="F282" s="8">
        <v>77.850567152122295</v>
      </c>
      <c r="G282" s="7">
        <v>38.401980000000002</v>
      </c>
      <c r="H282" s="7">
        <v>20.4633</v>
      </c>
      <c r="I282" s="7">
        <v>0.27646999999999999</v>
      </c>
      <c r="J282" s="7">
        <v>40.351610000000001</v>
      </c>
      <c r="K282" s="7">
        <v>0.14118</v>
      </c>
      <c r="L282" s="32">
        <v>1181.7646199999999</v>
      </c>
      <c r="M282" s="7">
        <v>99.863190000000017</v>
      </c>
      <c r="N282" s="1"/>
      <c r="O282" s="1"/>
    </row>
    <row r="283" spans="1:15" ht="16" x14ac:dyDescent="0.2">
      <c r="A283" s="1" t="s">
        <v>309</v>
      </c>
      <c r="B283" s="1" t="s">
        <v>775</v>
      </c>
      <c r="C283" s="1" t="s">
        <v>776</v>
      </c>
      <c r="D283" s="1" t="s">
        <v>742</v>
      </c>
      <c r="E283" s="1" t="s">
        <v>778</v>
      </c>
      <c r="F283" s="8">
        <v>74.317812185946082</v>
      </c>
      <c r="G283" s="7">
        <v>37.944139999999997</v>
      </c>
      <c r="H283" s="7">
        <v>23.64283</v>
      </c>
      <c r="I283" s="7">
        <v>0.38056000000000001</v>
      </c>
      <c r="J283" s="7">
        <v>38.383659999999999</v>
      </c>
      <c r="K283" s="7">
        <v>0.15978999999999999</v>
      </c>
      <c r="L283" s="32">
        <v>476.58770000000004</v>
      </c>
      <c r="M283" s="7">
        <v>100.63219000000001</v>
      </c>
      <c r="N283" s="1"/>
      <c r="O283" s="1"/>
    </row>
    <row r="284" spans="1:15" ht="16" x14ac:dyDescent="0.2">
      <c r="A284" s="1" t="s">
        <v>309</v>
      </c>
      <c r="B284" s="1" t="s">
        <v>775</v>
      </c>
      <c r="C284" s="1" t="s">
        <v>776</v>
      </c>
      <c r="D284" s="1" t="s">
        <v>743</v>
      </c>
      <c r="E284" s="1" t="s">
        <v>778</v>
      </c>
      <c r="F284" s="8">
        <v>73.459483580446047</v>
      </c>
      <c r="G284" s="7">
        <v>38.161380000000001</v>
      </c>
      <c r="H284" s="7">
        <v>24.310269999999999</v>
      </c>
      <c r="I284" s="7">
        <v>0.38229999999999997</v>
      </c>
      <c r="J284" s="7">
        <v>37.749769999999998</v>
      </c>
      <c r="K284" s="7">
        <v>0.12333</v>
      </c>
      <c r="L284" s="32">
        <v>1030.4195399999999</v>
      </c>
      <c r="M284" s="7">
        <v>100.88068999999999</v>
      </c>
      <c r="N284" s="1"/>
      <c r="O284" s="1"/>
    </row>
    <row r="285" spans="1:15" ht="16" x14ac:dyDescent="0.2">
      <c r="A285" s="1" t="s">
        <v>309</v>
      </c>
      <c r="B285" s="1" t="s">
        <v>775</v>
      </c>
      <c r="C285" s="1" t="s">
        <v>776</v>
      </c>
      <c r="D285" s="1" t="s">
        <v>746</v>
      </c>
      <c r="E285" s="1" t="s">
        <v>781</v>
      </c>
      <c r="F285" s="8">
        <v>73.719783076560788</v>
      </c>
      <c r="G285" s="7">
        <v>37.609789999999997</v>
      </c>
      <c r="H285" s="7">
        <v>23.845079999999999</v>
      </c>
      <c r="I285" s="7">
        <v>0.31257000000000001</v>
      </c>
      <c r="J285" s="7">
        <v>37.52666</v>
      </c>
      <c r="K285" s="7">
        <v>0.14026</v>
      </c>
      <c r="L285" s="32">
        <v>700.61928</v>
      </c>
      <c r="M285" s="7">
        <v>99.632000000000005</v>
      </c>
      <c r="N285" s="1"/>
      <c r="O285" s="1"/>
    </row>
    <row r="286" spans="1:15" ht="16" x14ac:dyDescent="0.2">
      <c r="A286" s="1" t="s">
        <v>309</v>
      </c>
      <c r="B286" s="1" t="s">
        <v>775</v>
      </c>
      <c r="C286" s="1" t="s">
        <v>776</v>
      </c>
      <c r="D286" s="1" t="s">
        <v>742</v>
      </c>
      <c r="E286" s="1" t="s">
        <v>781</v>
      </c>
      <c r="F286" s="8">
        <v>73.308190454983119</v>
      </c>
      <c r="G286" s="7">
        <v>37.918259999999997</v>
      </c>
      <c r="H286" s="7">
        <v>24.617560000000001</v>
      </c>
      <c r="I286" s="7">
        <v>0.3251</v>
      </c>
      <c r="J286" s="7">
        <v>37.931980000000003</v>
      </c>
      <c r="K286" s="7">
        <v>0.12934999999999999</v>
      </c>
      <c r="L286" s="32">
        <v>436.82621999999998</v>
      </c>
      <c r="M286" s="7">
        <v>101.06393</v>
      </c>
      <c r="N286" s="1"/>
      <c r="O286" s="1"/>
    </row>
    <row r="287" spans="1:15" ht="16" x14ac:dyDescent="0.2">
      <c r="A287" s="1" t="s">
        <v>309</v>
      </c>
      <c r="B287" s="1" t="s">
        <v>775</v>
      </c>
      <c r="C287" s="1" t="s">
        <v>776</v>
      </c>
      <c r="D287" s="1" t="s">
        <v>743</v>
      </c>
      <c r="E287" s="1" t="s">
        <v>781</v>
      </c>
      <c r="F287" s="8">
        <v>72.839727727096047</v>
      </c>
      <c r="G287" s="7">
        <v>38.161490000000001</v>
      </c>
      <c r="H287" s="7">
        <v>24.91245</v>
      </c>
      <c r="I287" s="7">
        <v>0.36959999999999998</v>
      </c>
      <c r="J287" s="7">
        <v>37.483199999999997</v>
      </c>
      <c r="K287" s="7">
        <v>0.12811</v>
      </c>
      <c r="L287" s="32">
        <v>869.72343999999998</v>
      </c>
      <c r="M287" s="7">
        <v>101.21522</v>
      </c>
      <c r="N287" s="1"/>
      <c r="O287" s="1"/>
    </row>
    <row r="288" spans="1:15" ht="16" x14ac:dyDescent="0.2">
      <c r="A288" s="1" t="s">
        <v>309</v>
      </c>
      <c r="B288" s="1" t="s">
        <v>775</v>
      </c>
      <c r="C288" s="1" t="s">
        <v>776</v>
      </c>
      <c r="D288" s="1" t="s">
        <v>740</v>
      </c>
      <c r="E288" s="1" t="s">
        <v>781</v>
      </c>
      <c r="F288" s="8">
        <v>74.400996521981909</v>
      </c>
      <c r="G288" s="7">
        <v>38.070920000000001</v>
      </c>
      <c r="H288" s="7">
        <v>23.22813</v>
      </c>
      <c r="I288" s="7">
        <v>0.30581999999999998</v>
      </c>
      <c r="J288" s="7">
        <v>37.87529</v>
      </c>
      <c r="K288" s="7">
        <v>0.14888999999999999</v>
      </c>
      <c r="L288" s="32">
        <v>420.16726</v>
      </c>
      <c r="M288" s="7">
        <v>99.748410000000007</v>
      </c>
      <c r="N288" s="1"/>
      <c r="O288" s="1"/>
    </row>
    <row r="289" spans="1:15" ht="16" x14ac:dyDescent="0.2">
      <c r="A289" s="1" t="s">
        <v>679</v>
      </c>
      <c r="B289" s="1" t="s">
        <v>680</v>
      </c>
      <c r="C289" s="1" t="s">
        <v>37</v>
      </c>
      <c r="D289" s="1" t="s">
        <v>799</v>
      </c>
      <c r="E289" s="1" t="s">
        <v>707</v>
      </c>
      <c r="F289" s="8">
        <v>79.88538008484872</v>
      </c>
      <c r="G289" s="7">
        <v>38.864930000000001</v>
      </c>
      <c r="H289" s="7">
        <v>18.903500000000001</v>
      </c>
      <c r="I289" s="7">
        <v>0.26523000000000002</v>
      </c>
      <c r="J289" s="7">
        <v>42.119549999999997</v>
      </c>
      <c r="K289" s="7">
        <v>0.19950999999999999</v>
      </c>
      <c r="L289" s="32">
        <v>457.64992000000001</v>
      </c>
      <c r="M289" s="7">
        <v>100.6078</v>
      </c>
      <c r="N289" s="1"/>
      <c r="O289" s="1"/>
    </row>
    <row r="290" spans="1:15" ht="16" x14ac:dyDescent="0.2">
      <c r="A290" s="1" t="s">
        <v>679</v>
      </c>
      <c r="B290" s="1" t="s">
        <v>680</v>
      </c>
      <c r="C290" s="1" t="s">
        <v>37</v>
      </c>
      <c r="D290" s="1" t="s">
        <v>802</v>
      </c>
      <c r="E290" s="1" t="s">
        <v>707</v>
      </c>
      <c r="F290" s="8">
        <v>78.958057519062379</v>
      </c>
      <c r="G290" s="7">
        <v>39.014130000000002</v>
      </c>
      <c r="H290" s="7">
        <v>19.667359999999999</v>
      </c>
      <c r="I290" s="7">
        <v>0.26528000000000002</v>
      </c>
      <c r="J290" s="7">
        <v>41.404040000000002</v>
      </c>
      <c r="K290" s="7">
        <v>0.19236</v>
      </c>
      <c r="L290" s="32">
        <v>658.81471999999997</v>
      </c>
      <c r="M290" s="7">
        <v>100.80029999999999</v>
      </c>
      <c r="N290" s="1"/>
      <c r="O290" s="1"/>
    </row>
    <row r="291" spans="1:15" ht="16" x14ac:dyDescent="0.2">
      <c r="A291" s="1" t="s">
        <v>679</v>
      </c>
      <c r="B291" s="1" t="s">
        <v>680</v>
      </c>
      <c r="C291" s="1" t="s">
        <v>37</v>
      </c>
      <c r="D291" s="1" t="s">
        <v>804</v>
      </c>
      <c r="E291" s="1" t="s">
        <v>707</v>
      </c>
      <c r="F291" s="8">
        <v>84.603295143214169</v>
      </c>
      <c r="G291" s="7">
        <v>39.667169999999999</v>
      </c>
      <c r="H291" s="7">
        <v>14.54834</v>
      </c>
      <c r="I291" s="7">
        <v>0.21212</v>
      </c>
      <c r="J291" s="7">
        <v>44.849640000000001</v>
      </c>
      <c r="K291" s="7">
        <v>0.21127000000000001</v>
      </c>
      <c r="L291" s="32">
        <v>1811.42616</v>
      </c>
      <c r="M291" s="7">
        <v>99.876199999999997</v>
      </c>
      <c r="N291" s="1"/>
      <c r="O291" s="1"/>
    </row>
    <row r="292" spans="1:15" ht="16" x14ac:dyDescent="0.2">
      <c r="A292" s="1" t="s">
        <v>679</v>
      </c>
      <c r="B292" s="1" t="s">
        <v>680</v>
      </c>
      <c r="C292" s="1" t="s">
        <v>37</v>
      </c>
      <c r="D292" s="1" t="s">
        <v>841</v>
      </c>
      <c r="E292" s="1" t="s">
        <v>707</v>
      </c>
      <c r="F292" s="8">
        <v>80.366099680974671</v>
      </c>
      <c r="G292" s="7">
        <v>39.835974350280523</v>
      </c>
      <c r="H292" s="7">
        <v>18.015605007352313</v>
      </c>
      <c r="I292" s="7">
        <v>0.2291845423131556</v>
      </c>
      <c r="J292" s="7">
        <v>41.371492346576048</v>
      </c>
      <c r="K292" s="7">
        <v>0.17857166247285508</v>
      </c>
      <c r="L292" s="32">
        <v>1455.5921389452342</v>
      </c>
      <c r="M292" s="7">
        <v>99.959851924020057</v>
      </c>
      <c r="N292" s="1"/>
      <c r="O292" s="1"/>
    </row>
    <row r="293" spans="1:15" ht="16" x14ac:dyDescent="0.2">
      <c r="A293" s="1" t="s">
        <v>679</v>
      </c>
      <c r="B293" s="1" t="s">
        <v>680</v>
      </c>
      <c r="C293" s="1" t="s">
        <v>37</v>
      </c>
      <c r="D293" s="1" t="s">
        <v>853</v>
      </c>
      <c r="E293" s="1" t="s">
        <v>707</v>
      </c>
      <c r="F293" s="8">
        <v>80.05213447324941</v>
      </c>
      <c r="G293" s="7">
        <v>40.043489956870744</v>
      </c>
      <c r="H293" s="7">
        <v>18.383055427472488</v>
      </c>
      <c r="I293" s="7">
        <v>0.24305411214761796</v>
      </c>
      <c r="J293" s="7">
        <v>41.388549527520667</v>
      </c>
      <c r="K293" s="7">
        <v>0.18335428802867876</v>
      </c>
      <c r="L293" s="32">
        <v>1420.5889706194141</v>
      </c>
      <c r="M293" s="7">
        <v>100.57202231645338</v>
      </c>
      <c r="N293" s="1"/>
      <c r="O293" s="1"/>
    </row>
    <row r="294" spans="1:15" ht="16" x14ac:dyDescent="0.2">
      <c r="A294" s="1" t="s">
        <v>679</v>
      </c>
      <c r="B294" s="1" t="s">
        <v>680</v>
      </c>
      <c r="C294" s="1" t="s">
        <v>37</v>
      </c>
      <c r="D294" s="1" t="s">
        <v>842</v>
      </c>
      <c r="E294" s="1" t="s">
        <v>707</v>
      </c>
      <c r="F294" s="8">
        <v>79.849204531971452</v>
      </c>
      <c r="G294" s="7">
        <v>38.877650000000003</v>
      </c>
      <c r="H294" s="7">
        <v>18.932559999999999</v>
      </c>
      <c r="I294" s="7">
        <v>0.29947000000000001</v>
      </c>
      <c r="J294" s="7">
        <v>42.089500000000001</v>
      </c>
      <c r="K294" s="7">
        <v>0.21631</v>
      </c>
      <c r="L294" s="32">
        <v>1555.6482600000002</v>
      </c>
      <c r="M294" s="7">
        <v>100.7473</v>
      </c>
      <c r="N294" s="1"/>
      <c r="O294" s="1"/>
    </row>
    <row r="295" spans="1:15" ht="16" x14ac:dyDescent="0.2">
      <c r="A295" s="1" t="s">
        <v>679</v>
      </c>
      <c r="B295" s="1" t="s">
        <v>680</v>
      </c>
      <c r="C295" s="1" t="s">
        <v>37</v>
      </c>
      <c r="D295" s="1" t="s">
        <v>843</v>
      </c>
      <c r="E295" s="1" t="s">
        <v>707</v>
      </c>
      <c r="F295" s="8">
        <v>85.184015546490869</v>
      </c>
      <c r="G295" s="7">
        <v>39.844169999999998</v>
      </c>
      <c r="H295" s="7">
        <v>14.104850000000001</v>
      </c>
      <c r="I295" s="7">
        <v>0.18064</v>
      </c>
      <c r="J295" s="7">
        <v>45.496929999999999</v>
      </c>
      <c r="K295" s="7">
        <v>0.25261</v>
      </c>
      <c r="L295" s="32">
        <v>1816.3767</v>
      </c>
      <c r="M295" s="7">
        <v>100.2042</v>
      </c>
      <c r="N295" s="1"/>
      <c r="O295" s="1"/>
    </row>
    <row r="296" spans="1:15" ht="16" x14ac:dyDescent="0.2">
      <c r="A296" s="1" t="s">
        <v>679</v>
      </c>
      <c r="B296" s="1" t="s">
        <v>680</v>
      </c>
      <c r="C296" s="1" t="s">
        <v>37</v>
      </c>
      <c r="D296" s="1" t="s">
        <v>854</v>
      </c>
      <c r="E296" s="1" t="s">
        <v>707</v>
      </c>
      <c r="F296" s="8">
        <v>85.931195850053015</v>
      </c>
      <c r="G296" s="7">
        <v>36.804569999999998</v>
      </c>
      <c r="H296" s="7">
        <v>14.2088</v>
      </c>
      <c r="I296" s="7">
        <v>0.18834000000000001</v>
      </c>
      <c r="J296" s="7">
        <v>48.689700000000002</v>
      </c>
      <c r="K296" s="7">
        <v>0.22694</v>
      </c>
      <c r="L296" s="32">
        <v>1768.8358000000001</v>
      </c>
      <c r="M296" s="7">
        <v>100.45910000000001</v>
      </c>
      <c r="N296" s="1"/>
      <c r="O296" s="1"/>
    </row>
    <row r="297" spans="1:15" ht="16" x14ac:dyDescent="0.2">
      <c r="A297" s="1" t="s">
        <v>679</v>
      </c>
      <c r="B297" s="1" t="s">
        <v>680</v>
      </c>
      <c r="C297" s="1" t="s">
        <v>37</v>
      </c>
      <c r="D297" s="1" t="s">
        <v>844</v>
      </c>
      <c r="E297" s="1" t="s">
        <v>707</v>
      </c>
      <c r="F297" s="8">
        <v>81.828386276480927</v>
      </c>
      <c r="G297" s="7">
        <v>39.332419999999999</v>
      </c>
      <c r="H297" s="7">
        <v>17.118269999999999</v>
      </c>
      <c r="I297" s="7">
        <v>0.21557000000000001</v>
      </c>
      <c r="J297" s="7">
        <v>43.247039999999998</v>
      </c>
      <c r="K297" s="7">
        <v>0.19059000000000001</v>
      </c>
      <c r="L297" s="32">
        <v>2194.8965600000001</v>
      </c>
      <c r="M297" s="7">
        <v>100.54</v>
      </c>
      <c r="N297" s="1"/>
      <c r="O297" s="1"/>
    </row>
    <row r="298" spans="1:15" ht="16" x14ac:dyDescent="0.2">
      <c r="A298" s="1" t="s">
        <v>679</v>
      </c>
      <c r="B298" s="1" t="s">
        <v>680</v>
      </c>
      <c r="C298" s="1" t="s">
        <v>37</v>
      </c>
      <c r="D298" s="1" t="s">
        <v>855</v>
      </c>
      <c r="E298" s="1" t="s">
        <v>707</v>
      </c>
      <c r="F298" s="8">
        <v>83.357951607442018</v>
      </c>
      <c r="G298" s="7">
        <v>39.661099999999998</v>
      </c>
      <c r="H298" s="7">
        <v>15.76066</v>
      </c>
      <c r="I298" s="7">
        <v>0.2072</v>
      </c>
      <c r="J298" s="7">
        <v>44.289490000000001</v>
      </c>
      <c r="K298" s="7">
        <v>0.1789</v>
      </c>
      <c r="L298" s="32">
        <v>2118.1239</v>
      </c>
      <c r="M298" s="7">
        <v>100.5021</v>
      </c>
      <c r="N298" s="1"/>
      <c r="O298" s="1"/>
    </row>
    <row r="299" spans="1:15" ht="16" x14ac:dyDescent="0.2">
      <c r="A299" s="1" t="s">
        <v>679</v>
      </c>
      <c r="B299" s="1" t="s">
        <v>680</v>
      </c>
      <c r="C299" s="1" t="s">
        <v>37</v>
      </c>
      <c r="D299" s="1" t="s">
        <v>856</v>
      </c>
      <c r="E299" s="1" t="s">
        <v>707</v>
      </c>
      <c r="F299" s="8">
        <v>78.108353922158159</v>
      </c>
      <c r="G299" s="7">
        <v>38.469079999999998</v>
      </c>
      <c r="H299" s="7">
        <v>20.467179999999999</v>
      </c>
      <c r="I299" s="7">
        <v>0.28394000000000003</v>
      </c>
      <c r="J299" s="7">
        <v>40.969729999999998</v>
      </c>
      <c r="K299" s="7">
        <v>0.21163000000000001</v>
      </c>
      <c r="L299" s="32">
        <v>1123.22252</v>
      </c>
      <c r="M299" s="7">
        <v>100.7089</v>
      </c>
      <c r="N299" s="1"/>
      <c r="O299" s="1"/>
    </row>
    <row r="300" spans="1:15" ht="16" x14ac:dyDescent="0.2">
      <c r="A300" s="1" t="s">
        <v>679</v>
      </c>
      <c r="B300" s="1" t="s">
        <v>680</v>
      </c>
      <c r="C300" s="1" t="s">
        <v>37</v>
      </c>
      <c r="D300" s="1" t="s">
        <v>857</v>
      </c>
      <c r="E300" s="1" t="s">
        <v>707</v>
      </c>
      <c r="F300" s="8">
        <v>79.865159365646704</v>
      </c>
      <c r="G300" s="7">
        <v>39.80932865225423</v>
      </c>
      <c r="H300" s="7">
        <v>18.48638095297445</v>
      </c>
      <c r="I300" s="7">
        <v>0.23212902056927442</v>
      </c>
      <c r="J300" s="7">
        <v>41.13837096723816</v>
      </c>
      <c r="K300" s="7">
        <v>0.15251092258108989</v>
      </c>
      <c r="L300" s="32">
        <v>1066.659718297097</v>
      </c>
      <c r="M300" s="7">
        <v>100.03739998923508</v>
      </c>
      <c r="N300" s="1"/>
      <c r="O300" s="1"/>
    </row>
    <row r="301" spans="1:15" ht="16" x14ac:dyDescent="0.2">
      <c r="A301" s="1" t="s">
        <v>679</v>
      </c>
      <c r="B301" s="1" t="s">
        <v>680</v>
      </c>
      <c r="C301" s="1" t="s">
        <v>37</v>
      </c>
      <c r="D301" s="1" t="s">
        <v>858</v>
      </c>
      <c r="E301" s="1" t="s">
        <v>707</v>
      </c>
      <c r="F301" s="8">
        <v>77.772331090537364</v>
      </c>
      <c r="G301" s="7">
        <v>38.537269999999999</v>
      </c>
      <c r="H301" s="7">
        <v>20.52769</v>
      </c>
      <c r="I301" s="7">
        <v>0.34632000000000002</v>
      </c>
      <c r="J301" s="7">
        <v>40.295569999999998</v>
      </c>
      <c r="K301" s="7">
        <v>0.21745999999999999</v>
      </c>
      <c r="L301" s="32">
        <v>791.14344000000006</v>
      </c>
      <c r="M301" s="7">
        <v>100.2139</v>
      </c>
      <c r="N301" s="1"/>
      <c r="O301" s="1"/>
    </row>
    <row r="302" spans="1:15" ht="16" x14ac:dyDescent="0.2">
      <c r="A302" s="1" t="s">
        <v>679</v>
      </c>
      <c r="B302" s="1" t="s">
        <v>680</v>
      </c>
      <c r="C302" s="1" t="s">
        <v>37</v>
      </c>
      <c r="D302" s="1" t="s">
        <v>859</v>
      </c>
      <c r="E302" s="1" t="s">
        <v>707</v>
      </c>
      <c r="F302" s="8">
        <v>84.776788273575335</v>
      </c>
      <c r="G302" s="7">
        <v>39.859169999999999</v>
      </c>
      <c r="H302" s="7">
        <v>14.604609999999999</v>
      </c>
      <c r="I302" s="7">
        <v>0.19818</v>
      </c>
      <c r="J302" s="7">
        <v>45.629600000000003</v>
      </c>
      <c r="K302" s="7">
        <v>0.19835</v>
      </c>
      <c r="L302" s="32">
        <v>2105.0010400000001</v>
      </c>
      <c r="M302" s="7">
        <v>100.899</v>
      </c>
      <c r="N302" s="1"/>
      <c r="O302" s="1"/>
    </row>
    <row r="303" spans="1:15" ht="16" x14ac:dyDescent="0.2">
      <c r="A303" s="1" t="s">
        <v>679</v>
      </c>
      <c r="B303" s="1" t="s">
        <v>680</v>
      </c>
      <c r="C303" s="1" t="s">
        <v>37</v>
      </c>
      <c r="D303" s="1" t="s">
        <v>860</v>
      </c>
      <c r="E303" s="1" t="s">
        <v>707</v>
      </c>
      <c r="F303" s="8">
        <v>85.208096005569672</v>
      </c>
      <c r="G303" s="7">
        <v>39.895760000000003</v>
      </c>
      <c r="H303" s="7">
        <v>14.12168</v>
      </c>
      <c r="I303" s="7">
        <v>0.19164999999999999</v>
      </c>
      <c r="J303" s="7">
        <v>45.638269999999999</v>
      </c>
      <c r="K303" s="7">
        <v>0.21290000000000001</v>
      </c>
      <c r="L303" s="32">
        <v>1683.81224</v>
      </c>
      <c r="M303" s="7">
        <v>100.40779999999999</v>
      </c>
      <c r="N303" s="1"/>
      <c r="O303" s="1"/>
    </row>
    <row r="304" spans="1:15" ht="16" x14ac:dyDescent="0.2">
      <c r="A304" s="1" t="s">
        <v>679</v>
      </c>
      <c r="B304" s="1" t="s">
        <v>680</v>
      </c>
      <c r="C304" s="1" t="s">
        <v>37</v>
      </c>
      <c r="D304" s="1" t="s">
        <v>800</v>
      </c>
      <c r="E304" s="1" t="s">
        <v>783</v>
      </c>
      <c r="F304" s="8">
        <v>79.670072716005791</v>
      </c>
      <c r="G304" s="7">
        <v>39.093780000000002</v>
      </c>
      <c r="H304" s="7">
        <v>19.03997</v>
      </c>
      <c r="I304" s="7">
        <v>0.21740999999999999</v>
      </c>
      <c r="J304" s="7">
        <v>41.861199999999997</v>
      </c>
      <c r="K304" s="7">
        <v>0.21753</v>
      </c>
      <c r="L304" s="32">
        <v>372.54777999999999</v>
      </c>
      <c r="M304" s="7">
        <v>100.6292</v>
      </c>
      <c r="N304" s="1"/>
      <c r="O304" s="1"/>
    </row>
    <row r="305" spans="1:15" ht="16" x14ac:dyDescent="0.2">
      <c r="A305" s="1" t="s">
        <v>679</v>
      </c>
      <c r="B305" s="1" t="s">
        <v>680</v>
      </c>
      <c r="C305" s="1" t="s">
        <v>37</v>
      </c>
      <c r="D305" s="1" t="s">
        <v>803</v>
      </c>
      <c r="E305" s="1" t="s">
        <v>783</v>
      </c>
      <c r="F305" s="8">
        <v>79.820268108273339</v>
      </c>
      <c r="G305" s="7">
        <v>38.95147</v>
      </c>
      <c r="H305" s="7">
        <v>18.820959999999999</v>
      </c>
      <c r="I305" s="7">
        <v>0.23405999999999999</v>
      </c>
      <c r="J305" s="7">
        <v>41.766260000000003</v>
      </c>
      <c r="K305" s="7">
        <v>0.18651999999999999</v>
      </c>
      <c r="L305" s="32">
        <v>1318.72956</v>
      </c>
      <c r="M305" s="7">
        <v>100.2677</v>
      </c>
      <c r="N305" s="1"/>
      <c r="O305" s="1"/>
    </row>
    <row r="306" spans="1:15" ht="16" x14ac:dyDescent="0.2">
      <c r="A306" s="1" t="s">
        <v>679</v>
      </c>
      <c r="B306" s="1" t="s">
        <v>680</v>
      </c>
      <c r="C306" s="1" t="s">
        <v>37</v>
      </c>
      <c r="D306" s="1" t="s">
        <v>805</v>
      </c>
      <c r="E306" s="1" t="s">
        <v>783</v>
      </c>
      <c r="F306" s="8">
        <v>85.227335590400315</v>
      </c>
      <c r="G306" s="7">
        <v>39.756659999999997</v>
      </c>
      <c r="H306" s="7">
        <v>13.96358</v>
      </c>
      <c r="I306" s="7">
        <v>0.17685999999999999</v>
      </c>
      <c r="J306" s="7">
        <v>45.196300000000001</v>
      </c>
      <c r="K306" s="7">
        <v>0.20172000000000001</v>
      </c>
      <c r="L306" s="32">
        <v>2019.2702599999998</v>
      </c>
      <c r="M306" s="7">
        <v>99.8155</v>
      </c>
      <c r="N306" s="1"/>
      <c r="O306" s="1"/>
    </row>
    <row r="307" spans="1:15" ht="16" x14ac:dyDescent="0.2">
      <c r="A307" s="1" t="s">
        <v>679</v>
      </c>
      <c r="B307" s="1" t="s">
        <v>680</v>
      </c>
      <c r="C307" s="1" t="s">
        <v>37</v>
      </c>
      <c r="D307" s="1" t="s">
        <v>845</v>
      </c>
      <c r="E307" s="1" t="s">
        <v>783</v>
      </c>
      <c r="F307" s="8">
        <v>80.260319518851205</v>
      </c>
      <c r="G307" s="7">
        <v>38.166559999999997</v>
      </c>
      <c r="H307" s="7">
        <v>18.231069999999999</v>
      </c>
      <c r="I307" s="7">
        <v>0.23671</v>
      </c>
      <c r="J307" s="7">
        <v>41.587130000000002</v>
      </c>
      <c r="K307" s="7">
        <v>0.21922</v>
      </c>
      <c r="L307" s="32">
        <v>1408.8608200000001</v>
      </c>
      <c r="M307" s="7">
        <v>98.776439999999994</v>
      </c>
      <c r="N307" s="1"/>
      <c r="O307" s="1"/>
    </row>
    <row r="308" spans="1:15" ht="16" x14ac:dyDescent="0.2">
      <c r="A308" s="1" t="s">
        <v>679</v>
      </c>
      <c r="B308" s="1" t="s">
        <v>680</v>
      </c>
      <c r="C308" s="1" t="s">
        <v>37</v>
      </c>
      <c r="D308" s="1" t="s">
        <v>861</v>
      </c>
      <c r="E308" s="1" t="s">
        <v>783</v>
      </c>
      <c r="F308" s="8">
        <v>79.843587287587653</v>
      </c>
      <c r="G308" s="7">
        <v>38.91534</v>
      </c>
      <c r="H308" s="7">
        <v>18.9389</v>
      </c>
      <c r="I308" s="7">
        <v>0.28459000000000001</v>
      </c>
      <c r="J308" s="7">
        <v>42.088900000000002</v>
      </c>
      <c r="K308" s="7">
        <v>0.24055000000000001</v>
      </c>
      <c r="L308" s="32">
        <v>1399.9812800000002</v>
      </c>
      <c r="M308" s="7">
        <v>100.78789999999999</v>
      </c>
      <c r="N308" s="1"/>
      <c r="O308" s="1"/>
    </row>
    <row r="309" spans="1:15" ht="16" x14ac:dyDescent="0.2">
      <c r="A309" s="1" t="s">
        <v>679</v>
      </c>
      <c r="B309" s="1" t="s">
        <v>680</v>
      </c>
      <c r="C309" s="1" t="s">
        <v>37</v>
      </c>
      <c r="D309" s="1" t="s">
        <v>846</v>
      </c>
      <c r="E309" s="1" t="s">
        <v>783</v>
      </c>
      <c r="F309" s="8">
        <v>85.037471338355545</v>
      </c>
      <c r="G309" s="7">
        <v>39.372450000000001</v>
      </c>
      <c r="H309" s="7">
        <v>14.18183</v>
      </c>
      <c r="I309" s="7">
        <v>0.2046</v>
      </c>
      <c r="J309" s="7">
        <v>45.219279999999998</v>
      </c>
      <c r="K309" s="7">
        <v>0.23321</v>
      </c>
      <c r="L309" s="32">
        <v>1990.5099799999998</v>
      </c>
      <c r="M309" s="7">
        <v>99.594970000000004</v>
      </c>
      <c r="N309" s="1"/>
      <c r="O309" s="1"/>
    </row>
    <row r="310" spans="1:15" ht="16" x14ac:dyDescent="0.2">
      <c r="A310" s="1" t="s">
        <v>679</v>
      </c>
      <c r="B310" s="1" t="s">
        <v>680</v>
      </c>
      <c r="C310" s="1" t="s">
        <v>37</v>
      </c>
      <c r="D310" s="1" t="s">
        <v>847</v>
      </c>
      <c r="E310" s="1" t="s">
        <v>783</v>
      </c>
      <c r="F310" s="8">
        <v>80.171251031336269</v>
      </c>
      <c r="G310" s="7">
        <v>39.109540000000003</v>
      </c>
      <c r="H310" s="7">
        <v>18.606809999999999</v>
      </c>
      <c r="I310" s="7">
        <v>0.22597999999999999</v>
      </c>
      <c r="J310" s="7">
        <v>42.206690000000002</v>
      </c>
      <c r="K310" s="7">
        <v>0.17910999999999999</v>
      </c>
      <c r="L310" s="32">
        <v>2037.34366</v>
      </c>
      <c r="M310" s="7">
        <v>100.72239999999999</v>
      </c>
      <c r="N310" s="1"/>
      <c r="O310" s="1"/>
    </row>
    <row r="311" spans="1:15" ht="16" x14ac:dyDescent="0.2">
      <c r="A311" s="1" t="s">
        <v>679</v>
      </c>
      <c r="B311" s="1" t="s">
        <v>680</v>
      </c>
      <c r="C311" s="1" t="s">
        <v>37</v>
      </c>
      <c r="D311" s="1" t="s">
        <v>848</v>
      </c>
      <c r="E311" s="1" t="s">
        <v>783</v>
      </c>
      <c r="F311" s="8">
        <v>83.259284110751665</v>
      </c>
      <c r="G311" s="7">
        <v>39.30415</v>
      </c>
      <c r="H311" s="7">
        <v>15.91046</v>
      </c>
      <c r="I311" s="7">
        <v>0.23785000000000001</v>
      </c>
      <c r="J311" s="7">
        <v>44.39432</v>
      </c>
      <c r="K311" s="7">
        <v>0.20327000000000001</v>
      </c>
      <c r="L311" s="32">
        <v>1933.5394799999999</v>
      </c>
      <c r="M311" s="7">
        <v>100.53879999999999</v>
      </c>
      <c r="N311" s="1"/>
      <c r="O311" s="1"/>
    </row>
    <row r="312" spans="1:15" ht="16" x14ac:dyDescent="0.2">
      <c r="A312" s="1" t="s">
        <v>679</v>
      </c>
      <c r="B312" s="1" t="s">
        <v>680</v>
      </c>
      <c r="C312" s="1" t="s">
        <v>37</v>
      </c>
      <c r="D312" s="1" t="s">
        <v>824</v>
      </c>
      <c r="E312" s="1" t="s">
        <v>783</v>
      </c>
      <c r="F312" s="8">
        <v>81.860101432480604</v>
      </c>
      <c r="G312" s="7">
        <v>39.599499999999999</v>
      </c>
      <c r="H312" s="7">
        <v>17.178629999999998</v>
      </c>
      <c r="I312" s="7">
        <v>0.18335000000000001</v>
      </c>
      <c r="J312" s="7">
        <v>43.492260000000002</v>
      </c>
      <c r="K312" s="7">
        <v>0.17269000000000001</v>
      </c>
      <c r="L312" s="32">
        <v>2453.4247599999999</v>
      </c>
      <c r="M312" s="7">
        <v>101.03440000000001</v>
      </c>
      <c r="N312" s="1"/>
      <c r="O312" s="1"/>
    </row>
    <row r="313" spans="1:15" ht="16" x14ac:dyDescent="0.2">
      <c r="A313" s="1" t="s">
        <v>679</v>
      </c>
      <c r="B313" s="1" t="s">
        <v>680</v>
      </c>
      <c r="C313" s="1" t="s">
        <v>37</v>
      </c>
      <c r="D313" s="1" t="s">
        <v>862</v>
      </c>
      <c r="E313" s="1" t="s">
        <v>783</v>
      </c>
      <c r="F313" s="8">
        <v>79.066687635797436</v>
      </c>
      <c r="G313" s="7">
        <v>38.716360000000002</v>
      </c>
      <c r="H313" s="7">
        <v>19.397320000000001</v>
      </c>
      <c r="I313" s="7">
        <v>0.25983000000000001</v>
      </c>
      <c r="J313" s="7">
        <v>41.103929999999998</v>
      </c>
      <c r="K313" s="7">
        <v>0.21507000000000001</v>
      </c>
      <c r="L313" s="32">
        <v>1204.7885600000002</v>
      </c>
      <c r="M313" s="7">
        <v>100.0129</v>
      </c>
      <c r="N313" s="1"/>
      <c r="O313" s="1"/>
    </row>
    <row r="314" spans="1:15" ht="16" x14ac:dyDescent="0.2">
      <c r="A314" s="1" t="s">
        <v>679</v>
      </c>
      <c r="B314" s="1" t="s">
        <v>680</v>
      </c>
      <c r="C314" s="1" t="s">
        <v>37</v>
      </c>
      <c r="D314" s="1" t="s">
        <v>863</v>
      </c>
      <c r="E314" s="1" t="s">
        <v>783</v>
      </c>
      <c r="F314" s="8">
        <v>85.846636364892845</v>
      </c>
      <c r="G314" s="7">
        <v>40.244349999999997</v>
      </c>
      <c r="H314" s="7">
        <v>13.529489999999999</v>
      </c>
      <c r="I314" s="7">
        <v>0.19255</v>
      </c>
      <c r="J314" s="7">
        <v>46.039549999999998</v>
      </c>
      <c r="K314" s="7">
        <v>0.18387999999999999</v>
      </c>
      <c r="L314" s="32">
        <v>2573.5735800000002</v>
      </c>
      <c r="M314" s="7">
        <v>100.73869999999999</v>
      </c>
      <c r="N314" s="1"/>
      <c r="O314" s="1"/>
    </row>
    <row r="315" spans="1:15" ht="16" x14ac:dyDescent="0.2">
      <c r="A315" s="1" t="s">
        <v>679</v>
      </c>
      <c r="B315" s="1" t="s">
        <v>680</v>
      </c>
      <c r="C315" s="1" t="s">
        <v>37</v>
      </c>
      <c r="D315" s="1" t="s">
        <v>830</v>
      </c>
      <c r="E315" s="1" t="s">
        <v>783</v>
      </c>
      <c r="F315" s="8">
        <v>85.082406706641962</v>
      </c>
      <c r="G315" s="7">
        <v>40.204700000000003</v>
      </c>
      <c r="H315" s="7">
        <v>14.181789999999999</v>
      </c>
      <c r="I315" s="7">
        <v>0.20448</v>
      </c>
      <c r="J315" s="7">
        <v>45.379330000000003</v>
      </c>
      <c r="K315" s="7">
        <v>0.20541000000000001</v>
      </c>
      <c r="L315" s="32">
        <v>1914.3659600000001</v>
      </c>
      <c r="M315" s="7">
        <v>100.5718</v>
      </c>
      <c r="N315" s="1"/>
      <c r="O315" s="1"/>
    </row>
    <row r="316" spans="1:15" ht="16" x14ac:dyDescent="0.2">
      <c r="A316" s="1" t="s">
        <v>679</v>
      </c>
      <c r="B316" s="1" t="s">
        <v>680</v>
      </c>
      <c r="C316" s="1" t="s">
        <v>37</v>
      </c>
      <c r="D316" s="1" t="s">
        <v>801</v>
      </c>
      <c r="E316" s="1" t="s">
        <v>784</v>
      </c>
      <c r="F316" s="8">
        <v>80.037636764029997</v>
      </c>
      <c r="G316" s="7">
        <v>39.04954</v>
      </c>
      <c r="H316" s="7">
        <v>18.655460000000001</v>
      </c>
      <c r="I316" s="7">
        <v>0.23734</v>
      </c>
      <c r="J316" s="7">
        <v>41.963749999999997</v>
      </c>
      <c r="K316" s="7">
        <v>0.22883000000000001</v>
      </c>
      <c r="L316" s="32">
        <v>1061.2229</v>
      </c>
      <c r="M316" s="7">
        <v>100.4221</v>
      </c>
      <c r="N316" s="1"/>
      <c r="O316" s="1"/>
    </row>
    <row r="317" spans="1:15" ht="16" x14ac:dyDescent="0.2">
      <c r="A317" s="1" t="s">
        <v>679</v>
      </c>
      <c r="B317" s="1" t="s">
        <v>680</v>
      </c>
      <c r="C317" s="1" t="s">
        <v>37</v>
      </c>
      <c r="D317" s="1" t="s">
        <v>849</v>
      </c>
      <c r="E317" s="1" t="s">
        <v>784</v>
      </c>
      <c r="F317" s="8">
        <v>77.358367984616578</v>
      </c>
      <c r="G317" s="7">
        <v>38.625480000000003</v>
      </c>
      <c r="H317" s="7">
        <v>20.683689999999999</v>
      </c>
      <c r="I317" s="7">
        <v>0.32643</v>
      </c>
      <c r="J317" s="7">
        <v>39.647300000000001</v>
      </c>
      <c r="K317" s="7">
        <v>0.24514</v>
      </c>
      <c r="L317" s="32">
        <v>1064.6018399999998</v>
      </c>
      <c r="M317" s="7">
        <v>99.850809999999996</v>
      </c>
      <c r="N317" s="1"/>
      <c r="O317" s="1"/>
    </row>
    <row r="318" spans="1:15" ht="16" x14ac:dyDescent="0.2">
      <c r="A318" s="1" t="s">
        <v>679</v>
      </c>
      <c r="B318" s="1" t="s">
        <v>680</v>
      </c>
      <c r="C318" s="1" t="s">
        <v>37</v>
      </c>
      <c r="D318" s="1" t="s">
        <v>806</v>
      </c>
      <c r="E318" s="1" t="s">
        <v>784</v>
      </c>
      <c r="F318" s="8">
        <v>81.089068435786785</v>
      </c>
      <c r="G318" s="7">
        <v>38.732059999999997</v>
      </c>
      <c r="H318" s="7">
        <v>17.42286</v>
      </c>
      <c r="I318" s="7">
        <v>0.26784999999999998</v>
      </c>
      <c r="J318" s="7">
        <v>41.913589999999999</v>
      </c>
      <c r="K318" s="7">
        <v>0.247</v>
      </c>
      <c r="L318" s="32">
        <v>1210.05342</v>
      </c>
      <c r="M318" s="7">
        <v>99.373639999999995</v>
      </c>
      <c r="N318" s="1"/>
      <c r="O318" s="1"/>
    </row>
    <row r="319" spans="1:15" ht="16" x14ac:dyDescent="0.2">
      <c r="A319" s="1" t="s">
        <v>679</v>
      </c>
      <c r="B319" s="1" t="s">
        <v>680</v>
      </c>
      <c r="C319" s="1" t="s">
        <v>37</v>
      </c>
      <c r="D319" s="1" t="s">
        <v>809</v>
      </c>
      <c r="E319" s="1" t="s">
        <v>784</v>
      </c>
      <c r="F319" s="8">
        <v>80.485688386713065</v>
      </c>
      <c r="G319" s="7">
        <v>40.001952532117151</v>
      </c>
      <c r="H319" s="7">
        <v>17.937924673451132</v>
      </c>
      <c r="I319" s="7">
        <v>0.21350160477218094</v>
      </c>
      <c r="J319" s="7">
        <v>41.507220180612812</v>
      </c>
      <c r="K319" s="7">
        <v>0.17092555410016888</v>
      </c>
      <c r="L319" s="32">
        <v>1559.4773451541989</v>
      </c>
      <c r="M319" s="7">
        <v>100.17182314898284</v>
      </c>
      <c r="N319" s="1"/>
      <c r="O319" s="1"/>
    </row>
    <row r="320" spans="1:15" ht="16" x14ac:dyDescent="0.2">
      <c r="A320" s="1" t="s">
        <v>679</v>
      </c>
      <c r="B320" s="1" t="s">
        <v>680</v>
      </c>
      <c r="C320" s="1" t="s">
        <v>37</v>
      </c>
      <c r="D320" s="1" t="s">
        <v>864</v>
      </c>
      <c r="E320" s="1" t="s">
        <v>784</v>
      </c>
      <c r="F320" s="8">
        <v>74.726844204088479</v>
      </c>
      <c r="G320" s="7">
        <v>38.12415</v>
      </c>
      <c r="H320" s="7">
        <v>22.89001</v>
      </c>
      <c r="I320" s="7">
        <v>0.39154</v>
      </c>
      <c r="J320" s="7">
        <v>37.970750000000002</v>
      </c>
      <c r="K320" s="7">
        <v>0.28481000000000001</v>
      </c>
      <c r="L320" s="32">
        <v>1104.59906</v>
      </c>
      <c r="M320" s="7">
        <v>99.943240000000003</v>
      </c>
      <c r="N320" s="1"/>
      <c r="O320" s="1"/>
    </row>
    <row r="321" spans="1:15" ht="16" x14ac:dyDescent="0.2">
      <c r="A321" s="1" t="s">
        <v>679</v>
      </c>
      <c r="B321" s="1" t="s">
        <v>680</v>
      </c>
      <c r="C321" s="1" t="s">
        <v>37</v>
      </c>
      <c r="D321" s="1" t="s">
        <v>851</v>
      </c>
      <c r="E321" s="1" t="s">
        <v>784</v>
      </c>
      <c r="F321" s="8">
        <v>85.087895571441877</v>
      </c>
      <c r="G321" s="7">
        <v>39.733640000000001</v>
      </c>
      <c r="H321" s="7">
        <v>13.9811</v>
      </c>
      <c r="I321" s="7">
        <v>0.17751</v>
      </c>
      <c r="J321" s="7">
        <v>44.756509999999999</v>
      </c>
      <c r="K321" s="7">
        <v>0.20374999999999999</v>
      </c>
      <c r="L321" s="32">
        <v>2108.1442400000001</v>
      </c>
      <c r="M321" s="7">
        <v>99.300690000000003</v>
      </c>
      <c r="N321" s="1"/>
      <c r="O321" s="1"/>
    </row>
    <row r="322" spans="1:15" ht="16" x14ac:dyDescent="0.2">
      <c r="A322" s="1" t="s">
        <v>679</v>
      </c>
      <c r="B322" s="1" t="s">
        <v>680</v>
      </c>
      <c r="C322" s="1" t="s">
        <v>37</v>
      </c>
      <c r="D322" s="1" t="s">
        <v>852</v>
      </c>
      <c r="E322" s="1" t="s">
        <v>784</v>
      </c>
      <c r="F322" s="8">
        <v>79.247894352245766</v>
      </c>
      <c r="G322" s="7">
        <v>38.704720000000002</v>
      </c>
      <c r="H322" s="7">
        <v>19.388590000000001</v>
      </c>
      <c r="I322" s="7">
        <v>0.24829000000000001</v>
      </c>
      <c r="J322" s="7">
        <v>41.539169999999999</v>
      </c>
      <c r="K322" s="7">
        <v>0.20018</v>
      </c>
      <c r="L322" s="32">
        <v>988.53639999999996</v>
      </c>
      <c r="M322" s="7">
        <v>100.3492</v>
      </c>
      <c r="N322" s="1"/>
      <c r="O322" s="1"/>
    </row>
    <row r="323" spans="1:15" ht="16" x14ac:dyDescent="0.2">
      <c r="A323" s="1" t="s">
        <v>679</v>
      </c>
      <c r="B323" s="1" t="s">
        <v>680</v>
      </c>
      <c r="C323" s="1" t="s">
        <v>37</v>
      </c>
      <c r="D323" s="1" t="s">
        <v>865</v>
      </c>
      <c r="E323" s="1" t="s">
        <v>784</v>
      </c>
      <c r="F323" s="8">
        <v>80.701316711069154</v>
      </c>
      <c r="G323" s="7">
        <v>39.323619999999998</v>
      </c>
      <c r="H323" s="7">
        <v>17.974409999999999</v>
      </c>
      <c r="I323" s="7">
        <v>0.25657000000000002</v>
      </c>
      <c r="J323" s="7">
        <v>42.169029999999999</v>
      </c>
      <c r="K323" s="7">
        <v>0.22197</v>
      </c>
      <c r="L323" s="32">
        <v>1488.85526</v>
      </c>
      <c r="M323" s="7">
        <v>100.283</v>
      </c>
      <c r="N323" s="1"/>
      <c r="O323" s="1"/>
    </row>
    <row r="324" spans="1:15" ht="16" x14ac:dyDescent="0.2">
      <c r="A324" s="1" t="s">
        <v>679</v>
      </c>
      <c r="B324" s="1" t="s">
        <v>680</v>
      </c>
      <c r="C324" s="1" t="s">
        <v>37</v>
      </c>
      <c r="D324" s="1" t="s">
        <v>825</v>
      </c>
      <c r="E324" s="1" t="s">
        <v>784</v>
      </c>
      <c r="F324" s="8">
        <v>79.988162038567282</v>
      </c>
      <c r="G324" s="7">
        <v>39.704824244773604</v>
      </c>
      <c r="H324" s="7">
        <v>18.390552015770002</v>
      </c>
      <c r="I324" s="7">
        <v>0.25448191952578669</v>
      </c>
      <c r="J324" s="7">
        <v>41.240083035807345</v>
      </c>
      <c r="K324" s="7">
        <v>0.16278442875116333</v>
      </c>
      <c r="L324" s="32">
        <v>1046.8720599715803</v>
      </c>
      <c r="M324" s="7">
        <v>100.06570337140268</v>
      </c>
      <c r="N324" s="1"/>
      <c r="O324" s="1"/>
    </row>
    <row r="325" spans="1:15" ht="16" x14ac:dyDescent="0.2">
      <c r="A325" s="1" t="s">
        <v>679</v>
      </c>
      <c r="B325" s="1" t="s">
        <v>680</v>
      </c>
      <c r="C325" s="1" t="s">
        <v>37</v>
      </c>
      <c r="D325" s="1" t="s">
        <v>866</v>
      </c>
      <c r="E325" s="1" t="s">
        <v>784</v>
      </c>
      <c r="F325" s="8">
        <v>86.398407673989297</v>
      </c>
      <c r="G325" s="7">
        <v>40.153910000000003</v>
      </c>
      <c r="H325" s="7">
        <v>13.07349</v>
      </c>
      <c r="I325" s="7">
        <v>0.18171999999999999</v>
      </c>
      <c r="J325" s="7">
        <v>46.590089999999996</v>
      </c>
      <c r="K325" s="7">
        <v>0.19731000000000001</v>
      </c>
      <c r="L325" s="32">
        <v>2513.2241399999998</v>
      </c>
      <c r="M325" s="7">
        <v>100.75700000000001</v>
      </c>
      <c r="N325" s="1"/>
      <c r="O325" s="1"/>
    </row>
    <row r="326" spans="1:15" ht="16" x14ac:dyDescent="0.2">
      <c r="A326" s="1" t="s">
        <v>679</v>
      </c>
      <c r="B326" s="1" t="s">
        <v>680</v>
      </c>
      <c r="C326" s="1" t="s">
        <v>37</v>
      </c>
      <c r="D326" s="1" t="s">
        <v>831</v>
      </c>
      <c r="E326" s="1" t="s">
        <v>784</v>
      </c>
      <c r="F326" s="8">
        <v>82.946959452976898</v>
      </c>
      <c r="G326" s="7">
        <v>39.887929999999997</v>
      </c>
      <c r="H326" s="7">
        <v>16.043610000000001</v>
      </c>
      <c r="I326" s="7">
        <v>0.21740000000000001</v>
      </c>
      <c r="J326" s="7">
        <v>43.781109999999998</v>
      </c>
      <c r="K326" s="7">
        <v>0.21684</v>
      </c>
      <c r="L326" s="32">
        <v>1905.1721</v>
      </c>
      <c r="M326" s="7">
        <v>100.5441</v>
      </c>
      <c r="N326" s="1"/>
      <c r="O326" s="1"/>
    </row>
    <row r="327" spans="1:15" ht="16" x14ac:dyDescent="0.2">
      <c r="A327" s="1" t="s">
        <v>679</v>
      </c>
      <c r="B327" s="1" t="s">
        <v>683</v>
      </c>
      <c r="C327" s="1" t="s">
        <v>838</v>
      </c>
      <c r="D327" s="1" t="s">
        <v>799</v>
      </c>
      <c r="E327" s="1" t="s">
        <v>778</v>
      </c>
      <c r="F327" s="8">
        <v>84.053973875916157</v>
      </c>
      <c r="G327" s="7">
        <v>40.630704238024187</v>
      </c>
      <c r="H327" s="7">
        <v>14.958623692629308</v>
      </c>
      <c r="I327" s="7">
        <v>0.17342797387183126</v>
      </c>
      <c r="J327" s="7">
        <v>44.236773377080354</v>
      </c>
      <c r="K327" s="7">
        <v>0.18649193409396433</v>
      </c>
      <c r="L327" s="32">
        <v>1663.2126448606973</v>
      </c>
      <c r="M327" s="7"/>
      <c r="N327" s="1"/>
      <c r="O327" s="1"/>
    </row>
    <row r="328" spans="1:15" ht="16" x14ac:dyDescent="0.2">
      <c r="A328" s="1" t="s">
        <v>679</v>
      </c>
      <c r="B328" s="1" t="s">
        <v>683</v>
      </c>
      <c r="C328" s="1" t="s">
        <v>838</v>
      </c>
      <c r="D328" s="1" t="s">
        <v>839</v>
      </c>
      <c r="E328" s="1" t="s">
        <v>778</v>
      </c>
      <c r="F328" s="8">
        <v>83.279849425462501</v>
      </c>
      <c r="G328" s="7">
        <v>39.558480000000003</v>
      </c>
      <c r="H328" s="7">
        <v>16.09572</v>
      </c>
      <c r="I328" s="7">
        <v>0.24273</v>
      </c>
      <c r="J328" s="7">
        <v>44.977589999999999</v>
      </c>
      <c r="K328" s="7">
        <v>0.22819</v>
      </c>
      <c r="L328" s="32">
        <v>1983.1234599999998</v>
      </c>
      <c r="M328" s="7">
        <v>101.5304</v>
      </c>
      <c r="N328" s="1"/>
      <c r="O328" s="1"/>
    </row>
    <row r="329" spans="1:15" ht="16" x14ac:dyDescent="0.2">
      <c r="A329" s="1" t="s">
        <v>679</v>
      </c>
      <c r="B329" s="1" t="s">
        <v>683</v>
      </c>
      <c r="C329" s="1" t="s">
        <v>838</v>
      </c>
      <c r="D329" s="1" t="s">
        <v>840</v>
      </c>
      <c r="E329" s="1" t="s">
        <v>778</v>
      </c>
      <c r="F329" s="8">
        <v>82.609223418583653</v>
      </c>
      <c r="G329" s="7">
        <v>39.907182288503975</v>
      </c>
      <c r="H329" s="7">
        <v>16.310588464358197</v>
      </c>
      <c r="I329" s="7">
        <v>0.21373097366012894</v>
      </c>
      <c r="J329" s="7">
        <v>43.467555723008047</v>
      </c>
      <c r="K329" s="7">
        <v>0.21543016601461512</v>
      </c>
      <c r="L329" s="32">
        <v>1672.0647494741315</v>
      </c>
      <c r="M329" s="7"/>
      <c r="N329" s="1"/>
      <c r="O329" s="1"/>
    </row>
    <row r="330" spans="1:15" ht="16" x14ac:dyDescent="0.2">
      <c r="A330" s="1" t="s">
        <v>679</v>
      </c>
      <c r="B330" s="1" t="s">
        <v>683</v>
      </c>
      <c r="C330" s="1" t="s">
        <v>838</v>
      </c>
      <c r="D330" s="1" t="s">
        <v>841</v>
      </c>
      <c r="E330" s="1" t="s">
        <v>778</v>
      </c>
      <c r="F330" s="8">
        <v>84.354382466609593</v>
      </c>
      <c r="G330" s="7">
        <v>39.53595</v>
      </c>
      <c r="H330" s="7">
        <v>14.87195</v>
      </c>
      <c r="I330" s="7">
        <v>0.17491999999999999</v>
      </c>
      <c r="J330" s="7">
        <v>44.985120000000002</v>
      </c>
      <c r="K330" s="7">
        <v>0.21256</v>
      </c>
      <c r="L330" s="32">
        <v>2195.6823599999998</v>
      </c>
      <c r="M330" s="7">
        <v>100.18219999999999</v>
      </c>
      <c r="N330" s="1"/>
      <c r="O330" s="1"/>
    </row>
    <row r="331" spans="1:15" ht="16" x14ac:dyDescent="0.2">
      <c r="A331" s="1" t="s">
        <v>679</v>
      </c>
      <c r="B331" s="1" t="s">
        <v>683</v>
      </c>
      <c r="C331" s="1" t="s">
        <v>838</v>
      </c>
      <c r="D331" s="1" t="s">
        <v>842</v>
      </c>
      <c r="E331" s="1" t="s">
        <v>778</v>
      </c>
      <c r="F331" s="8">
        <v>83.828287521791793</v>
      </c>
      <c r="G331" s="7">
        <v>38.877070000000003</v>
      </c>
      <c r="H331" s="7">
        <v>15.352</v>
      </c>
      <c r="I331" s="7">
        <v>0.20721000000000001</v>
      </c>
      <c r="J331" s="7">
        <v>44.64631</v>
      </c>
      <c r="K331" s="7">
        <v>0.21936</v>
      </c>
      <c r="L331" s="32">
        <v>1836.6503399999999</v>
      </c>
      <c r="M331" s="7">
        <v>99.667760000000001</v>
      </c>
      <c r="N331" s="1"/>
      <c r="O331" s="1"/>
    </row>
    <row r="332" spans="1:15" ht="16" x14ac:dyDescent="0.2">
      <c r="A332" s="1" t="s">
        <v>679</v>
      </c>
      <c r="B332" s="1" t="s">
        <v>683</v>
      </c>
      <c r="C332" s="1" t="s">
        <v>838</v>
      </c>
      <c r="D332" s="1" t="s">
        <v>811</v>
      </c>
      <c r="E332" s="1" t="s">
        <v>778</v>
      </c>
      <c r="F332" s="8">
        <v>83.703776246127404</v>
      </c>
      <c r="G332" s="7">
        <v>38.824399999999997</v>
      </c>
      <c r="H332" s="7">
        <v>15.541069999999999</v>
      </c>
      <c r="I332" s="7">
        <v>0.21653</v>
      </c>
      <c r="J332" s="7">
        <v>44.784219999999998</v>
      </c>
      <c r="K332" s="7">
        <v>0.24479000000000001</v>
      </c>
      <c r="L332" s="32">
        <v>1697.5637400000001</v>
      </c>
      <c r="M332" s="7">
        <v>99.955439999999996</v>
      </c>
      <c r="N332" s="1"/>
      <c r="O332" s="1"/>
    </row>
    <row r="333" spans="1:15" ht="16" x14ac:dyDescent="0.2">
      <c r="A333" s="1" t="s">
        <v>679</v>
      </c>
      <c r="B333" s="1" t="s">
        <v>683</v>
      </c>
      <c r="C333" s="1" t="s">
        <v>838</v>
      </c>
      <c r="D333" s="1" t="s">
        <v>843</v>
      </c>
      <c r="E333" s="1" t="s">
        <v>778</v>
      </c>
      <c r="F333" s="8">
        <v>84.416852192177288</v>
      </c>
      <c r="G333" s="7">
        <v>38.880989999999997</v>
      </c>
      <c r="H333" s="7">
        <v>14.88128</v>
      </c>
      <c r="I333" s="7">
        <v>0.18778</v>
      </c>
      <c r="J333" s="7">
        <v>45.227260000000001</v>
      </c>
      <c r="K333" s="7">
        <v>0.25203999999999999</v>
      </c>
      <c r="L333" s="32">
        <v>2125.0389399999999</v>
      </c>
      <c r="M333" s="7">
        <v>99.843509999999995</v>
      </c>
      <c r="N333" s="1"/>
      <c r="O333" s="1"/>
    </row>
    <row r="334" spans="1:15" ht="16" x14ac:dyDescent="0.2">
      <c r="A334" s="1" t="s">
        <v>679</v>
      </c>
      <c r="B334" s="1" t="s">
        <v>683</v>
      </c>
      <c r="C334" s="1" t="s">
        <v>838</v>
      </c>
      <c r="D334" s="1" t="s">
        <v>844</v>
      </c>
      <c r="E334" s="1" t="s">
        <v>778</v>
      </c>
      <c r="F334" s="8">
        <v>85.2813819329007</v>
      </c>
      <c r="G334" s="7">
        <v>39.742199999999997</v>
      </c>
      <c r="H334" s="7">
        <v>14.103820000000001</v>
      </c>
      <c r="I334" s="7">
        <v>0.21049999999999999</v>
      </c>
      <c r="J334" s="7">
        <v>45.846899999999998</v>
      </c>
      <c r="K334" s="7">
        <v>0.21228</v>
      </c>
      <c r="L334" s="32">
        <v>2370.9943400000002</v>
      </c>
      <c r="M334" s="7">
        <v>100.5591</v>
      </c>
      <c r="N334" s="1"/>
      <c r="O334" s="1"/>
    </row>
    <row r="335" spans="1:15" ht="16" x14ac:dyDescent="0.2">
      <c r="A335" s="1" t="s">
        <v>679</v>
      </c>
      <c r="B335" s="1" t="s">
        <v>683</v>
      </c>
      <c r="C335" s="1" t="s">
        <v>838</v>
      </c>
      <c r="D335" s="1" t="s">
        <v>817</v>
      </c>
      <c r="E335" s="1" t="s">
        <v>778</v>
      </c>
      <c r="F335" s="8">
        <v>83.176834899846995</v>
      </c>
      <c r="G335" s="7">
        <v>39.630459999999999</v>
      </c>
      <c r="H335" s="7">
        <v>15.972049999999999</v>
      </c>
      <c r="I335" s="7">
        <v>0.22628999999999999</v>
      </c>
      <c r="J335" s="7">
        <v>44.303840000000001</v>
      </c>
      <c r="K335" s="7">
        <v>0.23022000000000001</v>
      </c>
      <c r="L335" s="32">
        <v>971.24879999999996</v>
      </c>
      <c r="M335" s="7">
        <v>100.633</v>
      </c>
      <c r="N335" s="1"/>
      <c r="O335" s="1"/>
    </row>
    <row r="336" spans="1:15" ht="16" x14ac:dyDescent="0.2">
      <c r="A336" s="1" t="s">
        <v>679</v>
      </c>
      <c r="B336" s="1" t="s">
        <v>683</v>
      </c>
      <c r="C336" s="1" t="s">
        <v>838</v>
      </c>
      <c r="D336" s="1" t="s">
        <v>800</v>
      </c>
      <c r="E336" s="1" t="s">
        <v>777</v>
      </c>
      <c r="F336" s="8">
        <v>83.710412808325444</v>
      </c>
      <c r="G336" s="7">
        <v>39.30341</v>
      </c>
      <c r="H336" s="7">
        <v>15.251899999999999</v>
      </c>
      <c r="I336" s="7">
        <v>0.23930999999999999</v>
      </c>
      <c r="J336" s="7">
        <v>43.972320000000003</v>
      </c>
      <c r="K336" s="7">
        <v>0.19461999999999999</v>
      </c>
      <c r="L336" s="32">
        <v>1605.54656</v>
      </c>
      <c r="M336" s="7">
        <v>99.309809999999999</v>
      </c>
      <c r="N336" s="1"/>
      <c r="O336" s="1"/>
    </row>
    <row r="337" spans="1:15" ht="16" x14ac:dyDescent="0.2">
      <c r="A337" s="1" t="s">
        <v>679</v>
      </c>
      <c r="B337" s="1" t="s">
        <v>683</v>
      </c>
      <c r="C337" s="1" t="s">
        <v>838</v>
      </c>
      <c r="D337" s="1" t="s">
        <v>803</v>
      </c>
      <c r="E337" s="1" t="s">
        <v>777</v>
      </c>
      <c r="F337" s="8">
        <v>83.103016181612162</v>
      </c>
      <c r="G337" s="7">
        <v>39.572800000000001</v>
      </c>
      <c r="H337" s="7">
        <v>16.01737</v>
      </c>
      <c r="I337" s="7">
        <v>0.20866999999999999</v>
      </c>
      <c r="J337" s="7">
        <v>44.196190000000001</v>
      </c>
      <c r="K337" s="7">
        <v>0.18426999999999999</v>
      </c>
      <c r="L337" s="32">
        <v>1586.8445200000001</v>
      </c>
      <c r="M337" s="7">
        <v>100.5629</v>
      </c>
      <c r="N337" s="1"/>
      <c r="O337" s="1"/>
    </row>
    <row r="338" spans="1:15" ht="16" x14ac:dyDescent="0.2">
      <c r="A338" s="1" t="s">
        <v>679</v>
      </c>
      <c r="B338" s="1" t="s">
        <v>683</v>
      </c>
      <c r="C338" s="1" t="s">
        <v>838</v>
      </c>
      <c r="D338" s="1" t="s">
        <v>845</v>
      </c>
      <c r="E338" s="1" t="s">
        <v>777</v>
      </c>
      <c r="F338" s="8">
        <v>84.617525915160613</v>
      </c>
      <c r="G338" s="7">
        <v>39.522669999999998</v>
      </c>
      <c r="H338" s="7">
        <v>14.754060000000001</v>
      </c>
      <c r="I338" s="7">
        <v>0.20347000000000001</v>
      </c>
      <c r="J338" s="7">
        <v>45.533569999999997</v>
      </c>
      <c r="K338" s="7">
        <v>0.21637000000000001</v>
      </c>
      <c r="L338" s="32">
        <v>2224.1283200000003</v>
      </c>
      <c r="M338" s="7">
        <v>100.66379999999999</v>
      </c>
      <c r="N338" s="1"/>
      <c r="O338" s="1"/>
    </row>
    <row r="339" spans="1:15" ht="16" x14ac:dyDescent="0.2">
      <c r="A339" s="1" t="s">
        <v>679</v>
      </c>
      <c r="B339" s="1" t="s">
        <v>683</v>
      </c>
      <c r="C339" s="1" t="s">
        <v>838</v>
      </c>
      <c r="D339" s="1" t="s">
        <v>846</v>
      </c>
      <c r="E339" s="1" t="s">
        <v>777</v>
      </c>
      <c r="F339" s="8">
        <v>85.15353190747868</v>
      </c>
      <c r="G339" s="7">
        <v>39.583730000000003</v>
      </c>
      <c r="H339" s="7">
        <v>14.080360000000001</v>
      </c>
      <c r="I339" s="7">
        <v>0.19636000000000001</v>
      </c>
      <c r="J339" s="7">
        <v>45.308459999999997</v>
      </c>
      <c r="K339" s="7">
        <v>0.21210999999999999</v>
      </c>
      <c r="L339" s="32">
        <v>2122.9172800000001</v>
      </c>
      <c r="M339" s="7">
        <v>99.854389999999995</v>
      </c>
      <c r="N339" s="1"/>
      <c r="O339" s="1"/>
    </row>
    <row r="340" spans="1:15" ht="16" x14ac:dyDescent="0.2">
      <c r="A340" s="1" t="s">
        <v>679</v>
      </c>
      <c r="B340" s="1" t="s">
        <v>683</v>
      </c>
      <c r="C340" s="1" t="s">
        <v>838</v>
      </c>
      <c r="D340" s="1" t="s">
        <v>847</v>
      </c>
      <c r="E340" s="1" t="s">
        <v>777</v>
      </c>
      <c r="F340" s="8">
        <v>85.420697355185823</v>
      </c>
      <c r="G340" s="7">
        <v>39.628270000000001</v>
      </c>
      <c r="H340" s="7">
        <v>13.949619999999999</v>
      </c>
      <c r="I340" s="7">
        <v>0.17286000000000001</v>
      </c>
      <c r="J340" s="7">
        <v>45.853740000000002</v>
      </c>
      <c r="K340" s="7">
        <v>0.20630999999999999</v>
      </c>
      <c r="L340" s="32">
        <v>2043.8658</v>
      </c>
      <c r="M340" s="7">
        <v>100.27079999999999</v>
      </c>
      <c r="N340" s="1"/>
      <c r="O340" s="1"/>
    </row>
    <row r="341" spans="1:15" ht="16" x14ac:dyDescent="0.2">
      <c r="A341" s="1" t="s">
        <v>679</v>
      </c>
      <c r="B341" s="1" t="s">
        <v>683</v>
      </c>
      <c r="C341" s="1" t="s">
        <v>838</v>
      </c>
      <c r="D341" s="1" t="s">
        <v>848</v>
      </c>
      <c r="E341" s="1" t="s">
        <v>777</v>
      </c>
      <c r="F341" s="8">
        <v>82.596149135684172</v>
      </c>
      <c r="G341" s="7">
        <v>39.340829999999997</v>
      </c>
      <c r="H341" s="7">
        <v>16.54101</v>
      </c>
      <c r="I341" s="7">
        <v>0.20402000000000001</v>
      </c>
      <c r="J341" s="7">
        <v>44.041539999999998</v>
      </c>
      <c r="K341" s="7">
        <v>0.21682000000000001</v>
      </c>
      <c r="L341" s="32">
        <v>1861.08872</v>
      </c>
      <c r="M341" s="7">
        <v>100.73520000000001</v>
      </c>
      <c r="N341" s="1"/>
      <c r="O341" s="1"/>
    </row>
    <row r="342" spans="1:15" ht="16" x14ac:dyDescent="0.2">
      <c r="A342" s="1" t="s">
        <v>679</v>
      </c>
      <c r="B342" s="1" t="s">
        <v>683</v>
      </c>
      <c r="C342" s="1" t="s">
        <v>838</v>
      </c>
      <c r="D342" s="1" t="s">
        <v>801</v>
      </c>
      <c r="E342" s="1" t="s">
        <v>781</v>
      </c>
      <c r="F342" s="8">
        <v>82.020790654148101</v>
      </c>
      <c r="G342" s="7">
        <v>39.979292086162189</v>
      </c>
      <c r="H342" s="7">
        <v>16.759333600077973</v>
      </c>
      <c r="I342" s="7">
        <v>0.21275650814029715</v>
      </c>
      <c r="J342" s="7">
        <v>42.89395913176805</v>
      </c>
      <c r="K342" s="7">
        <v>0.1822804819723553</v>
      </c>
      <c r="L342" s="32">
        <v>1606.3980804260691</v>
      </c>
      <c r="M342" s="7">
        <v>100.38245664138356</v>
      </c>
      <c r="N342" s="1"/>
      <c r="O342" s="1"/>
    </row>
    <row r="343" spans="1:15" ht="16" x14ac:dyDescent="0.2">
      <c r="A343" s="1" t="s">
        <v>679</v>
      </c>
      <c r="B343" s="1" t="s">
        <v>683</v>
      </c>
      <c r="C343" s="1" t="s">
        <v>838</v>
      </c>
      <c r="D343" s="1" t="s">
        <v>849</v>
      </c>
      <c r="E343" s="1" t="s">
        <v>781</v>
      </c>
      <c r="F343" s="8">
        <v>78.542599542843959</v>
      </c>
      <c r="G343" s="7">
        <v>39.490520724488988</v>
      </c>
      <c r="H343" s="7">
        <v>19.626416669779037</v>
      </c>
      <c r="I343" s="7">
        <v>0.29374443200029132</v>
      </c>
      <c r="J343" s="7">
        <v>40.304654721820356</v>
      </c>
      <c r="K343" s="7">
        <v>0.28065859834775314</v>
      </c>
      <c r="L343" s="32">
        <v>838.24282684157004</v>
      </c>
      <c r="M343" s="7"/>
      <c r="N343" s="1"/>
      <c r="O343" s="1"/>
    </row>
    <row r="344" spans="1:15" ht="16" x14ac:dyDescent="0.2">
      <c r="A344" s="1" t="s">
        <v>679</v>
      </c>
      <c r="B344" s="1" t="s">
        <v>683</v>
      </c>
      <c r="C344" s="1" t="s">
        <v>838</v>
      </c>
      <c r="D344" s="1" t="s">
        <v>850</v>
      </c>
      <c r="E344" s="1" t="s">
        <v>781</v>
      </c>
      <c r="F344" s="8">
        <v>80.560311921725329</v>
      </c>
      <c r="G344" s="7">
        <v>38.757469999999998</v>
      </c>
      <c r="H344" s="7">
        <v>18.405480000000001</v>
      </c>
      <c r="I344" s="7">
        <v>0.26591999999999999</v>
      </c>
      <c r="J344" s="7">
        <v>42.79224</v>
      </c>
      <c r="K344" s="7">
        <v>0.22012000000000001</v>
      </c>
      <c r="L344" s="32">
        <v>1259.7945599999998</v>
      </c>
      <c r="M344" s="7">
        <v>100.72539999999999</v>
      </c>
      <c r="N344" s="1"/>
      <c r="O344" s="1"/>
    </row>
    <row r="345" spans="1:15" ht="16" x14ac:dyDescent="0.2">
      <c r="A345" s="1" t="s">
        <v>679</v>
      </c>
      <c r="B345" s="1" t="s">
        <v>683</v>
      </c>
      <c r="C345" s="1" t="s">
        <v>838</v>
      </c>
      <c r="D345" s="1" t="s">
        <v>813</v>
      </c>
      <c r="E345" s="1" t="s">
        <v>781</v>
      </c>
      <c r="F345" s="8">
        <v>81.556858924781125</v>
      </c>
      <c r="G345" s="7">
        <v>37.950839999999999</v>
      </c>
      <c r="H345" s="7">
        <v>17.373830000000002</v>
      </c>
      <c r="I345" s="7">
        <v>0.27143</v>
      </c>
      <c r="J345" s="7">
        <v>43.102969999999999</v>
      </c>
      <c r="K345" s="7">
        <v>0.21786</v>
      </c>
      <c r="L345" s="32">
        <v>1475.1823400000001</v>
      </c>
      <c r="M345" s="7">
        <v>99.211740000000006</v>
      </c>
      <c r="N345" s="1"/>
      <c r="O345" s="1"/>
    </row>
    <row r="346" spans="1:15" ht="16" x14ac:dyDescent="0.2">
      <c r="A346" s="1" t="s">
        <v>679</v>
      </c>
      <c r="B346" s="1" t="s">
        <v>683</v>
      </c>
      <c r="C346" s="1" t="s">
        <v>838</v>
      </c>
      <c r="D346" s="1" t="s">
        <v>851</v>
      </c>
      <c r="E346" s="1" t="s">
        <v>781</v>
      </c>
      <c r="F346" s="8">
        <v>83.242740591564569</v>
      </c>
      <c r="G346" s="7">
        <v>39.398249999999997</v>
      </c>
      <c r="H346" s="7">
        <v>15.80344</v>
      </c>
      <c r="I346" s="7">
        <v>0.23888999999999999</v>
      </c>
      <c r="J346" s="7">
        <v>44.043419999999998</v>
      </c>
      <c r="K346" s="7">
        <v>0.20951</v>
      </c>
      <c r="L346" s="32">
        <v>1848.5159200000001</v>
      </c>
      <c r="M346" s="7">
        <v>100.11539999999999</v>
      </c>
      <c r="N346" s="1"/>
      <c r="O346" s="1"/>
    </row>
    <row r="347" spans="1:15" ht="16" x14ac:dyDescent="0.2">
      <c r="A347" s="1" t="s">
        <v>679</v>
      </c>
      <c r="B347" s="1" t="s">
        <v>683</v>
      </c>
      <c r="C347" s="1" t="s">
        <v>838</v>
      </c>
      <c r="D347" s="1" t="s">
        <v>852</v>
      </c>
      <c r="E347" s="1" t="s">
        <v>781</v>
      </c>
      <c r="F347" s="8">
        <v>85.302830381035236</v>
      </c>
      <c r="G347" s="7">
        <v>39.482689999999998</v>
      </c>
      <c r="H347" s="7">
        <v>14.066610000000001</v>
      </c>
      <c r="I347" s="7">
        <v>0.18658</v>
      </c>
      <c r="J347" s="7">
        <v>45.804189999999998</v>
      </c>
      <c r="K347" s="7">
        <v>0.22029000000000001</v>
      </c>
      <c r="L347" s="32">
        <v>2166.9220799999998</v>
      </c>
      <c r="M347" s="7">
        <v>100.1855</v>
      </c>
      <c r="N347" s="1"/>
      <c r="O347" s="1"/>
    </row>
    <row r="348" spans="1:15" ht="16" x14ac:dyDescent="0.2">
      <c r="A348" s="1" t="s">
        <v>575</v>
      </c>
      <c r="B348" s="1" t="s">
        <v>270</v>
      </c>
      <c r="C348" s="1" t="s">
        <v>142</v>
      </c>
      <c r="D348" s="1" t="s">
        <v>799</v>
      </c>
      <c r="E348" s="1" t="s">
        <v>778</v>
      </c>
      <c r="F348" s="8">
        <v>82.67675532387338</v>
      </c>
      <c r="G348" s="7">
        <v>39.462490000000003</v>
      </c>
      <c r="H348" s="7">
        <v>16.41422</v>
      </c>
      <c r="I348" s="7">
        <v>0.24160999999999999</v>
      </c>
      <c r="J348" s="7">
        <v>43.950159999999997</v>
      </c>
      <c r="K348" s="7">
        <v>0.2324</v>
      </c>
      <c r="L348" s="32">
        <v>1586.9231</v>
      </c>
      <c r="M348" s="7">
        <v>1586.9231</v>
      </c>
      <c r="N348" s="1"/>
      <c r="O348" s="1"/>
    </row>
    <row r="349" spans="1:15" ht="16" x14ac:dyDescent="0.2">
      <c r="A349" s="1" t="s">
        <v>575</v>
      </c>
      <c r="B349" s="1" t="s">
        <v>270</v>
      </c>
      <c r="C349" s="1" t="s">
        <v>142</v>
      </c>
      <c r="D349" s="1" t="s">
        <v>800</v>
      </c>
      <c r="E349" s="1" t="s">
        <v>777</v>
      </c>
      <c r="F349" s="8">
        <v>82.66280965435881</v>
      </c>
      <c r="G349" s="7">
        <v>39.373010000000001</v>
      </c>
      <c r="H349" s="7">
        <v>16.459230000000002</v>
      </c>
      <c r="I349" s="7">
        <v>0.27894000000000002</v>
      </c>
      <c r="J349" s="7">
        <v>44.027799999999999</v>
      </c>
      <c r="K349" s="7">
        <v>0.21637999999999999</v>
      </c>
      <c r="L349" s="32">
        <v>1454.43722</v>
      </c>
      <c r="M349" s="7">
        <v>1454.43722</v>
      </c>
      <c r="N349" s="1"/>
      <c r="O349" s="1"/>
    </row>
    <row r="350" spans="1:15" ht="16" x14ac:dyDescent="0.2">
      <c r="A350" s="1" t="s">
        <v>575</v>
      </c>
      <c r="B350" s="1" t="s">
        <v>270</v>
      </c>
      <c r="C350" s="1" t="s">
        <v>142</v>
      </c>
      <c r="D350" s="1" t="s">
        <v>801</v>
      </c>
      <c r="E350" s="1" t="s">
        <v>781</v>
      </c>
      <c r="F350" s="8">
        <v>81.24005979207621</v>
      </c>
      <c r="G350" s="7">
        <v>39.287649999999999</v>
      </c>
      <c r="H350" s="7">
        <v>17.717569999999998</v>
      </c>
      <c r="I350" s="7">
        <v>0.23948</v>
      </c>
      <c r="J350" s="7">
        <v>43.04562</v>
      </c>
      <c r="K350" s="7">
        <v>0.26600000000000001</v>
      </c>
      <c r="L350" s="32">
        <v>1027.6692399999999</v>
      </c>
      <c r="M350" s="7">
        <v>1027.6692399999999</v>
      </c>
      <c r="N350" s="1"/>
      <c r="O350" s="1"/>
    </row>
    <row r="351" spans="1:15" ht="16" x14ac:dyDescent="0.2">
      <c r="A351" s="1" t="s">
        <v>575</v>
      </c>
      <c r="B351" s="1" t="s">
        <v>270</v>
      </c>
      <c r="C351" s="1" t="s">
        <v>142</v>
      </c>
      <c r="D351" s="1" t="s">
        <v>802</v>
      </c>
      <c r="E351" s="1" t="s">
        <v>778</v>
      </c>
      <c r="F351" s="8">
        <v>81.849000308874196</v>
      </c>
      <c r="G351" s="7">
        <v>38.97625</v>
      </c>
      <c r="H351" s="7">
        <v>17.2807</v>
      </c>
      <c r="I351" s="7">
        <v>0.29187000000000002</v>
      </c>
      <c r="J351" s="7">
        <v>43.71799</v>
      </c>
      <c r="K351" s="7">
        <v>0.28769</v>
      </c>
      <c r="L351" s="32">
        <v>1362.26288</v>
      </c>
      <c r="M351" s="7">
        <v>1362.26288</v>
      </c>
      <c r="N351" s="1"/>
      <c r="O351" s="1"/>
    </row>
    <row r="352" spans="1:15" ht="16" x14ac:dyDescent="0.2">
      <c r="A352" s="1" t="s">
        <v>575</v>
      </c>
      <c r="B352" s="1" t="s">
        <v>270</v>
      </c>
      <c r="C352" s="1" t="s">
        <v>142</v>
      </c>
      <c r="D352" s="1" t="s">
        <v>803</v>
      </c>
      <c r="E352" s="1" t="s">
        <v>777</v>
      </c>
      <c r="F352" s="8">
        <v>81.230779857691232</v>
      </c>
      <c r="G352" s="7">
        <v>39.251730000000002</v>
      </c>
      <c r="H352" s="7">
        <v>17.759519999999998</v>
      </c>
      <c r="I352" s="7">
        <v>0.29943999999999998</v>
      </c>
      <c r="J352" s="7">
        <v>43.121279999999999</v>
      </c>
      <c r="K352" s="7">
        <v>0.25684000000000001</v>
      </c>
      <c r="L352" s="32">
        <v>920.09321999999997</v>
      </c>
      <c r="M352" s="7">
        <v>920.09321999999997</v>
      </c>
      <c r="N352" s="1"/>
      <c r="O352" s="1"/>
    </row>
    <row r="353" spans="1:15" ht="16" x14ac:dyDescent="0.2">
      <c r="A353" s="1" t="s">
        <v>575</v>
      </c>
      <c r="B353" s="1" t="s">
        <v>270</v>
      </c>
      <c r="C353" s="1" t="s">
        <v>142</v>
      </c>
      <c r="D353" s="1" t="s">
        <v>804</v>
      </c>
      <c r="E353" s="1" t="s">
        <v>778</v>
      </c>
      <c r="F353" s="8">
        <v>81.378335140569419</v>
      </c>
      <c r="G353" s="7">
        <v>39.081989999999998</v>
      </c>
      <c r="H353" s="7">
        <v>17.642250000000001</v>
      </c>
      <c r="I353" s="7">
        <v>0.27160000000000001</v>
      </c>
      <c r="J353" s="7">
        <v>43.254399999999997</v>
      </c>
      <c r="K353" s="7">
        <v>0.26497999999999999</v>
      </c>
      <c r="L353" s="32">
        <v>1365.3274999999999</v>
      </c>
      <c r="M353" s="7">
        <v>1365.3274999999999</v>
      </c>
      <c r="N353" s="1"/>
      <c r="O353" s="1"/>
    </row>
    <row r="354" spans="1:15" ht="16" x14ac:dyDescent="0.2">
      <c r="A354" s="1" t="s">
        <v>575</v>
      </c>
      <c r="B354" s="1" t="s">
        <v>270</v>
      </c>
      <c r="C354" s="1" t="s">
        <v>142</v>
      </c>
      <c r="D354" s="1" t="s">
        <v>805</v>
      </c>
      <c r="E354" s="1" t="s">
        <v>777</v>
      </c>
      <c r="F354" s="8">
        <v>81.762056881524487</v>
      </c>
      <c r="G354" s="7">
        <v>39.260800000000003</v>
      </c>
      <c r="H354" s="7">
        <v>17.34338</v>
      </c>
      <c r="I354" s="7">
        <v>0.25519999999999998</v>
      </c>
      <c r="J354" s="7">
        <v>43.621009999999998</v>
      </c>
      <c r="K354" s="7">
        <v>0.26019999999999999</v>
      </c>
      <c r="L354" s="32">
        <v>1313.30754</v>
      </c>
      <c r="M354" s="7">
        <v>1313.30754</v>
      </c>
      <c r="N354" s="1"/>
      <c r="O354" s="1"/>
    </row>
    <row r="355" spans="1:15" ht="16" x14ac:dyDescent="0.2">
      <c r="A355" s="1" t="s">
        <v>575</v>
      </c>
      <c r="B355" s="1" t="s">
        <v>270</v>
      </c>
      <c r="C355" s="1" t="s">
        <v>142</v>
      </c>
      <c r="D355" s="1" t="s">
        <v>806</v>
      </c>
      <c r="E355" s="1" t="s">
        <v>781</v>
      </c>
      <c r="F355" s="8">
        <v>80.71025059866605</v>
      </c>
      <c r="G355" s="7">
        <v>39.164209999999997</v>
      </c>
      <c r="H355" s="7">
        <v>18.095880000000001</v>
      </c>
      <c r="I355" s="7">
        <v>0.30407000000000001</v>
      </c>
      <c r="J355" s="7">
        <v>42.478369999999998</v>
      </c>
      <c r="K355" s="7">
        <v>0.30858000000000002</v>
      </c>
      <c r="L355" s="32">
        <v>1099.64852</v>
      </c>
      <c r="M355" s="7">
        <v>1099.64852</v>
      </c>
      <c r="N355" s="1"/>
      <c r="O355" s="1"/>
    </row>
    <row r="356" spans="1:15" ht="16" x14ac:dyDescent="0.2">
      <c r="A356" s="1" t="s">
        <v>575</v>
      </c>
      <c r="B356" s="1" t="s">
        <v>270</v>
      </c>
      <c r="C356" s="1" t="s">
        <v>142</v>
      </c>
      <c r="D356" s="1" t="s">
        <v>807</v>
      </c>
      <c r="E356" s="1" t="s">
        <v>778</v>
      </c>
      <c r="F356" s="8">
        <v>83.131223638907187</v>
      </c>
      <c r="G356" s="7">
        <v>38.901060000000001</v>
      </c>
      <c r="H356" s="7">
        <v>15.97536</v>
      </c>
      <c r="I356" s="7">
        <v>0.24970000000000001</v>
      </c>
      <c r="J356" s="7">
        <v>44.168970000000002</v>
      </c>
      <c r="K356" s="7">
        <v>0.25425999999999999</v>
      </c>
      <c r="L356" s="32">
        <v>1375.7000600000001</v>
      </c>
      <c r="M356" s="7">
        <v>1375.7000600000001</v>
      </c>
      <c r="N356" s="1"/>
      <c r="O356" s="1"/>
    </row>
    <row r="357" spans="1:15" ht="16" x14ac:dyDescent="0.2">
      <c r="A357" s="1" t="s">
        <v>575</v>
      </c>
      <c r="B357" s="1" t="s">
        <v>270</v>
      </c>
      <c r="C357" s="1" t="s">
        <v>142</v>
      </c>
      <c r="D357" s="1" t="s">
        <v>808</v>
      </c>
      <c r="E357" s="1" t="s">
        <v>777</v>
      </c>
      <c r="F357" s="8">
        <v>83.340850461700072</v>
      </c>
      <c r="G357" s="7">
        <v>39.646909999999998</v>
      </c>
      <c r="H357" s="7">
        <v>15.850239999999999</v>
      </c>
      <c r="I357" s="7">
        <v>0.21622</v>
      </c>
      <c r="J357" s="7">
        <v>44.486370000000001</v>
      </c>
      <c r="K357" s="7">
        <v>0.21862999999999999</v>
      </c>
      <c r="L357" s="32">
        <v>1372.1639600000001</v>
      </c>
      <c r="M357" s="7">
        <v>1372.1639600000001</v>
      </c>
      <c r="N357" s="1"/>
      <c r="O357" s="1"/>
    </row>
    <row r="358" spans="1:15" ht="16" x14ac:dyDescent="0.2">
      <c r="A358" s="1" t="s">
        <v>575</v>
      </c>
      <c r="B358" s="1" t="s">
        <v>270</v>
      </c>
      <c r="C358" s="1" t="s">
        <v>142</v>
      </c>
      <c r="D358" s="1" t="s">
        <v>809</v>
      </c>
      <c r="E358" s="1" t="s">
        <v>781</v>
      </c>
      <c r="F358" s="8">
        <v>81.892362494266649</v>
      </c>
      <c r="G358" s="7">
        <v>39.219520000000003</v>
      </c>
      <c r="H358" s="7">
        <v>17.085999999999999</v>
      </c>
      <c r="I358" s="7">
        <v>0.26173999999999997</v>
      </c>
      <c r="J358" s="7">
        <v>43.351889999999997</v>
      </c>
      <c r="K358" s="7">
        <v>0.23535</v>
      </c>
      <c r="L358" s="32">
        <v>1100.9843800000001</v>
      </c>
      <c r="M358" s="7">
        <v>1100.9843800000001</v>
      </c>
      <c r="N358" s="1"/>
      <c r="O358" s="1"/>
    </row>
    <row r="359" spans="1:15" ht="16" x14ac:dyDescent="0.2">
      <c r="A359" s="1" t="s">
        <v>575</v>
      </c>
      <c r="B359" s="1" t="s">
        <v>270</v>
      </c>
      <c r="C359" s="1" t="s">
        <v>142</v>
      </c>
      <c r="D359" s="1" t="s">
        <v>810</v>
      </c>
      <c r="E359" s="1" t="s">
        <v>778</v>
      </c>
      <c r="F359" s="8">
        <v>80.986452481132773</v>
      </c>
      <c r="G359" s="7">
        <v>39.178989999999999</v>
      </c>
      <c r="H359" s="7">
        <v>17.908370000000001</v>
      </c>
      <c r="I359" s="7">
        <v>0.29394999999999999</v>
      </c>
      <c r="J359" s="7">
        <v>42.794829999999997</v>
      </c>
      <c r="K359" s="7">
        <v>0.29849999999999999</v>
      </c>
      <c r="L359" s="32">
        <v>1215.31828</v>
      </c>
      <c r="M359" s="7">
        <v>1215.31828</v>
      </c>
      <c r="N359" s="1"/>
      <c r="O359" s="1"/>
    </row>
    <row r="360" spans="1:15" ht="16" x14ac:dyDescent="0.2">
      <c r="A360" s="1" t="s">
        <v>575</v>
      </c>
      <c r="B360" s="1" t="s">
        <v>270</v>
      </c>
      <c r="C360" s="1" t="s">
        <v>142</v>
      </c>
      <c r="D360" s="1" t="s">
        <v>811</v>
      </c>
      <c r="E360" s="1" t="s">
        <v>778</v>
      </c>
      <c r="F360" s="8">
        <v>80.348925887103931</v>
      </c>
      <c r="G360" s="7">
        <v>39.062550000000002</v>
      </c>
      <c r="H360" s="7">
        <v>18.15784</v>
      </c>
      <c r="I360" s="7">
        <v>0.25950000000000001</v>
      </c>
      <c r="J360" s="7">
        <v>41.65278</v>
      </c>
      <c r="K360" s="7">
        <v>0.28322999999999998</v>
      </c>
      <c r="L360" s="32">
        <v>916.39995999999996</v>
      </c>
      <c r="M360" s="7">
        <v>916.39995999999996</v>
      </c>
      <c r="N360" s="1"/>
      <c r="O360" s="1"/>
    </row>
    <row r="361" spans="1:15" ht="16" x14ac:dyDescent="0.2">
      <c r="A361" s="1" t="s">
        <v>575</v>
      </c>
      <c r="B361" s="1" t="s">
        <v>270</v>
      </c>
      <c r="C361" s="1" t="s">
        <v>142</v>
      </c>
      <c r="D361" s="1" t="s">
        <v>812</v>
      </c>
      <c r="E361" s="1" t="s">
        <v>777</v>
      </c>
      <c r="F361" s="8">
        <v>80.990751730202234</v>
      </c>
      <c r="G361" s="7">
        <v>38.869689999999999</v>
      </c>
      <c r="H361" s="7">
        <v>17.916540000000001</v>
      </c>
      <c r="I361" s="7">
        <v>0.26579999999999998</v>
      </c>
      <c r="J361" s="7">
        <v>42.826309999999999</v>
      </c>
      <c r="K361" s="7">
        <v>0.25788</v>
      </c>
      <c r="L361" s="32">
        <v>1027.5906600000001</v>
      </c>
      <c r="M361" s="7">
        <v>1027.5906600000001</v>
      </c>
      <c r="N361" s="1"/>
      <c r="O361" s="1"/>
    </row>
    <row r="362" spans="1:15" ht="16" x14ac:dyDescent="0.2">
      <c r="A362" s="1" t="s">
        <v>575</v>
      </c>
      <c r="B362" s="1" t="s">
        <v>270</v>
      </c>
      <c r="C362" s="1" t="s">
        <v>142</v>
      </c>
      <c r="D362" s="1" t="s">
        <v>813</v>
      </c>
      <c r="E362" s="1" t="s">
        <v>781</v>
      </c>
      <c r="F362" s="8">
        <v>80.765624585431411</v>
      </c>
      <c r="G362" s="7">
        <v>39.196359999999999</v>
      </c>
      <c r="H362" s="7">
        <v>17.987220000000001</v>
      </c>
      <c r="I362" s="7">
        <v>0.30026999999999998</v>
      </c>
      <c r="J362" s="7">
        <v>42.373910000000002</v>
      </c>
      <c r="K362" s="7">
        <v>0.30925999999999998</v>
      </c>
      <c r="L362" s="32">
        <v>941.15265999999997</v>
      </c>
      <c r="M362" s="7">
        <v>941.15265999999997</v>
      </c>
      <c r="N362" s="1"/>
      <c r="O362" s="1"/>
    </row>
    <row r="363" spans="1:15" ht="16" x14ac:dyDescent="0.2">
      <c r="A363" s="1" t="s">
        <v>575</v>
      </c>
      <c r="B363" s="1" t="s">
        <v>270</v>
      </c>
      <c r="C363" s="1" t="s">
        <v>142</v>
      </c>
      <c r="D363" s="1" t="s">
        <v>814</v>
      </c>
      <c r="E363" s="1" t="s">
        <v>778</v>
      </c>
      <c r="F363" s="8">
        <v>80.570656838687555</v>
      </c>
      <c r="G363" s="7">
        <v>38.814869999999999</v>
      </c>
      <c r="H363" s="7">
        <v>18.25779</v>
      </c>
      <c r="I363" s="7">
        <v>0.30898999999999999</v>
      </c>
      <c r="J363" s="7">
        <v>42.47692</v>
      </c>
      <c r="K363" s="7">
        <v>0.27662999999999999</v>
      </c>
      <c r="L363" s="32">
        <v>1069.3952199999999</v>
      </c>
      <c r="M363" s="7">
        <v>1069.3952199999999</v>
      </c>
      <c r="N363" s="1"/>
      <c r="O363" s="1"/>
    </row>
    <row r="364" spans="1:15" ht="16" x14ac:dyDescent="0.2">
      <c r="A364" s="1" t="s">
        <v>575</v>
      </c>
      <c r="B364" s="1" t="s">
        <v>270</v>
      </c>
      <c r="C364" s="1" t="s">
        <v>142</v>
      </c>
      <c r="D364" s="1" t="s">
        <v>815</v>
      </c>
      <c r="E364" s="1" t="s">
        <v>778</v>
      </c>
      <c r="F364" s="8">
        <v>82.673292773862599</v>
      </c>
      <c r="G364" s="7">
        <v>38.949109999999997</v>
      </c>
      <c r="H364" s="7">
        <v>16.449000000000002</v>
      </c>
      <c r="I364" s="7">
        <v>0.25452999999999998</v>
      </c>
      <c r="J364" s="7">
        <v>44.032640000000001</v>
      </c>
      <c r="K364" s="7">
        <v>0.26385999999999998</v>
      </c>
      <c r="L364" s="32">
        <v>1520.05152</v>
      </c>
      <c r="M364" s="7">
        <v>1520.05152</v>
      </c>
      <c r="N364" s="1"/>
      <c r="O364" s="1"/>
    </row>
    <row r="365" spans="1:15" ht="16" x14ac:dyDescent="0.2">
      <c r="A365" s="1" t="s">
        <v>575</v>
      </c>
      <c r="B365" s="1" t="s">
        <v>270</v>
      </c>
      <c r="C365" s="1" t="s">
        <v>142</v>
      </c>
      <c r="D365" s="1" t="s">
        <v>816</v>
      </c>
      <c r="E365" s="1" t="s">
        <v>778</v>
      </c>
      <c r="F365" s="8">
        <v>82.517807123996448</v>
      </c>
      <c r="G365" s="7">
        <v>39.34149</v>
      </c>
      <c r="H365" s="7">
        <v>16.56418</v>
      </c>
      <c r="I365" s="7">
        <v>0.25602000000000003</v>
      </c>
      <c r="J365" s="7">
        <v>43.863950000000003</v>
      </c>
      <c r="K365" s="7">
        <v>0.28262999999999999</v>
      </c>
      <c r="L365" s="32">
        <v>1474.78944</v>
      </c>
      <c r="M365" s="7">
        <v>1474.78944</v>
      </c>
      <c r="N365" s="1"/>
      <c r="O365" s="1"/>
    </row>
    <row r="366" spans="1:15" ht="16" x14ac:dyDescent="0.2">
      <c r="A366" s="1" t="s">
        <v>575</v>
      </c>
      <c r="B366" s="1" t="s">
        <v>270</v>
      </c>
      <c r="C366" s="1" t="s">
        <v>142</v>
      </c>
      <c r="D366" s="1" t="s">
        <v>817</v>
      </c>
      <c r="E366" s="1" t="s">
        <v>778</v>
      </c>
      <c r="F366" s="8">
        <v>83.415827488865631</v>
      </c>
      <c r="G366" s="7">
        <v>39.898850000000003</v>
      </c>
      <c r="H366" s="7">
        <v>15.782109999999999</v>
      </c>
      <c r="I366" s="7">
        <v>0.24818000000000001</v>
      </c>
      <c r="J366" s="7">
        <v>44.535440000000001</v>
      </c>
      <c r="K366" s="7">
        <v>0.33584999999999998</v>
      </c>
      <c r="L366" s="32">
        <v>1478.1683800000001</v>
      </c>
      <c r="M366" s="7">
        <v>1478.1683800000001</v>
      </c>
      <c r="N366" s="1"/>
      <c r="O366" s="1"/>
    </row>
    <row r="367" spans="1:15" ht="16" x14ac:dyDescent="0.2">
      <c r="A367" s="1" t="s">
        <v>575</v>
      </c>
      <c r="B367" s="1" t="s">
        <v>270</v>
      </c>
      <c r="C367" s="1" t="s">
        <v>142</v>
      </c>
      <c r="D367" s="1" t="s">
        <v>818</v>
      </c>
      <c r="E367" s="1" t="s">
        <v>778</v>
      </c>
      <c r="F367" s="8">
        <v>83.156740398422031</v>
      </c>
      <c r="G367" s="7">
        <v>39.629640000000002</v>
      </c>
      <c r="H367" s="7">
        <v>16.017690000000002</v>
      </c>
      <c r="I367" s="7">
        <v>0.24406</v>
      </c>
      <c r="J367" s="7">
        <v>44.366709999999998</v>
      </c>
      <c r="K367" s="7">
        <v>0.29375000000000001</v>
      </c>
      <c r="L367" s="32">
        <v>1624.17002</v>
      </c>
      <c r="M367" s="7">
        <v>1624.17002</v>
      </c>
      <c r="N367" s="1"/>
      <c r="O367" s="1"/>
    </row>
    <row r="368" spans="1:15" ht="16" x14ac:dyDescent="0.2">
      <c r="A368" s="1" t="s">
        <v>575</v>
      </c>
      <c r="B368" s="1" t="s">
        <v>270</v>
      </c>
      <c r="C368" s="1" t="s">
        <v>142</v>
      </c>
      <c r="D368" s="1" t="s">
        <v>819</v>
      </c>
      <c r="E368" s="1" t="s">
        <v>778</v>
      </c>
      <c r="F368" s="8">
        <v>83.550844390693683</v>
      </c>
      <c r="G368" s="7">
        <v>39.976640000000003</v>
      </c>
      <c r="H368" s="7">
        <v>15.707409999999999</v>
      </c>
      <c r="I368" s="7">
        <v>0.25363000000000002</v>
      </c>
      <c r="J368" s="7">
        <v>44.760800000000003</v>
      </c>
      <c r="K368" s="7">
        <v>0.26961000000000002</v>
      </c>
      <c r="L368" s="32">
        <v>1497.0275800000002</v>
      </c>
      <c r="M368" s="7">
        <v>1497.0275800000002</v>
      </c>
      <c r="N368" s="1"/>
      <c r="O368" s="1"/>
    </row>
    <row r="369" spans="1:15" ht="16" x14ac:dyDescent="0.2">
      <c r="A369" s="1" t="s">
        <v>575</v>
      </c>
      <c r="B369" s="1" t="s">
        <v>270</v>
      </c>
      <c r="C369" s="1" t="s">
        <v>142</v>
      </c>
      <c r="D369" s="1" t="s">
        <v>820</v>
      </c>
      <c r="E369" s="1" t="s">
        <v>778</v>
      </c>
      <c r="F369" s="8">
        <v>82.991751178370862</v>
      </c>
      <c r="G369" s="7">
        <v>39.47945</v>
      </c>
      <c r="H369" s="7">
        <v>16.17313</v>
      </c>
      <c r="I369" s="7">
        <v>0.21415000000000001</v>
      </c>
      <c r="J369" s="7">
        <v>44.274679999999996</v>
      </c>
      <c r="K369" s="7">
        <v>0.25697999999999999</v>
      </c>
      <c r="L369" s="32">
        <v>1322.8157199999998</v>
      </c>
      <c r="M369" s="7">
        <v>1322.8157199999998</v>
      </c>
      <c r="N369" s="1"/>
      <c r="O369" s="1"/>
    </row>
    <row r="370" spans="1:15" ht="16" x14ac:dyDescent="0.2">
      <c r="A370" s="1" t="s">
        <v>575</v>
      </c>
      <c r="B370" s="1" t="s">
        <v>270</v>
      </c>
      <c r="C370" s="1" t="s">
        <v>142</v>
      </c>
      <c r="D370" s="1" t="s">
        <v>821</v>
      </c>
      <c r="E370" s="1" t="s">
        <v>777</v>
      </c>
      <c r="F370" s="8">
        <v>83.120771728138862</v>
      </c>
      <c r="G370" s="7">
        <v>39.873930000000001</v>
      </c>
      <c r="H370" s="7">
        <v>16.033359999999998</v>
      </c>
      <c r="I370" s="7">
        <v>0.21237</v>
      </c>
      <c r="J370" s="7">
        <v>44.296309999999998</v>
      </c>
      <c r="K370" s="7">
        <v>0.21559</v>
      </c>
      <c r="L370" s="32">
        <v>1566.02082</v>
      </c>
      <c r="M370" s="7">
        <v>1566.02082</v>
      </c>
      <c r="N370" s="1"/>
      <c r="O370" s="1"/>
    </row>
    <row r="371" spans="1:15" ht="16" x14ac:dyDescent="0.2">
      <c r="A371" s="1" t="s">
        <v>575</v>
      </c>
      <c r="B371" s="1" t="s">
        <v>270</v>
      </c>
      <c r="C371" s="1" t="s">
        <v>142</v>
      </c>
      <c r="D371" s="1" t="s">
        <v>822</v>
      </c>
      <c r="E371" s="1" t="s">
        <v>781</v>
      </c>
      <c r="F371" s="8">
        <v>80.913493779343966</v>
      </c>
      <c r="G371" s="7">
        <v>39.303159999999998</v>
      </c>
      <c r="H371" s="7">
        <v>17.966830000000002</v>
      </c>
      <c r="I371" s="7">
        <v>0.32325999999999999</v>
      </c>
      <c r="J371" s="7">
        <v>42.731879999999997</v>
      </c>
      <c r="K371" s="7">
        <v>0.26941999999999999</v>
      </c>
      <c r="L371" s="32">
        <v>1007.8670800000001</v>
      </c>
      <c r="M371" s="7">
        <v>1007.8670800000001</v>
      </c>
      <c r="N371" s="1"/>
      <c r="O371" s="1"/>
    </row>
    <row r="372" spans="1:15" ht="16" x14ac:dyDescent="0.2">
      <c r="A372" s="1" t="s">
        <v>575</v>
      </c>
      <c r="B372" s="1" t="s">
        <v>270</v>
      </c>
      <c r="C372" s="1" t="s">
        <v>142</v>
      </c>
      <c r="D372" s="1" t="s">
        <v>823</v>
      </c>
      <c r="E372" s="1" t="s">
        <v>778</v>
      </c>
      <c r="F372" s="8">
        <v>81.900620264666983</v>
      </c>
      <c r="G372" s="7">
        <v>39.237639999999999</v>
      </c>
      <c r="H372" s="7">
        <v>17.08813</v>
      </c>
      <c r="I372" s="7">
        <v>0.28938000000000003</v>
      </c>
      <c r="J372" s="7">
        <v>43.381450000000001</v>
      </c>
      <c r="K372" s="7">
        <v>0.23405000000000001</v>
      </c>
      <c r="L372" s="32">
        <v>1250.12922</v>
      </c>
      <c r="M372" s="7">
        <v>1250.12922</v>
      </c>
      <c r="N372" s="1"/>
      <c r="O372" s="1"/>
    </row>
    <row r="373" spans="1:15" ht="16" x14ac:dyDescent="0.2">
      <c r="A373" s="1" t="s">
        <v>575</v>
      </c>
      <c r="B373" s="1" t="s">
        <v>270</v>
      </c>
      <c r="C373" s="1" t="s">
        <v>142</v>
      </c>
      <c r="D373" s="1" t="s">
        <v>824</v>
      </c>
      <c r="E373" s="1" t="s">
        <v>777</v>
      </c>
      <c r="F373" s="8">
        <v>84.322538110049578</v>
      </c>
      <c r="G373" s="7">
        <v>39.84948</v>
      </c>
      <c r="H373" s="7">
        <v>14.960419999999999</v>
      </c>
      <c r="I373" s="7">
        <v>0.2084</v>
      </c>
      <c r="J373" s="7">
        <v>45.14376</v>
      </c>
      <c r="K373" s="7">
        <v>0.23935000000000001</v>
      </c>
      <c r="L373" s="32">
        <v>1955.38472</v>
      </c>
      <c r="M373" s="7">
        <v>1955.38472</v>
      </c>
      <c r="N373" s="1"/>
      <c r="O373" s="1"/>
    </row>
    <row r="374" spans="1:15" ht="16" x14ac:dyDescent="0.2">
      <c r="A374" s="1" t="s">
        <v>575</v>
      </c>
      <c r="B374" s="1" t="s">
        <v>270</v>
      </c>
      <c r="C374" s="1" t="s">
        <v>142</v>
      </c>
      <c r="D374" s="1" t="s">
        <v>825</v>
      </c>
      <c r="E374" s="1" t="s">
        <v>781</v>
      </c>
      <c r="F374" s="8">
        <v>83.026560437698208</v>
      </c>
      <c r="G374" s="7">
        <v>39.524999999999999</v>
      </c>
      <c r="H374" s="7">
        <v>16.119890000000002</v>
      </c>
      <c r="I374" s="7">
        <v>0.26615</v>
      </c>
      <c r="J374" s="7">
        <v>44.23798</v>
      </c>
      <c r="K374" s="7">
        <v>0.23118</v>
      </c>
      <c r="L374" s="32">
        <v>1758.46324</v>
      </c>
      <c r="M374" s="7">
        <v>1758.46324</v>
      </c>
      <c r="N374" s="1"/>
      <c r="O374" s="1"/>
    </row>
    <row r="375" spans="1:15" ht="16" x14ac:dyDescent="0.2">
      <c r="A375" s="1" t="s">
        <v>575</v>
      </c>
      <c r="B375" s="1" t="s">
        <v>270</v>
      </c>
      <c r="C375" s="1" t="s">
        <v>142</v>
      </c>
      <c r="D375" s="1" t="s">
        <v>826</v>
      </c>
      <c r="E375" s="1" t="s">
        <v>778</v>
      </c>
      <c r="F375" s="8">
        <v>82.729482584243058</v>
      </c>
      <c r="G375" s="7">
        <v>39.125430000000001</v>
      </c>
      <c r="H375" s="7">
        <v>16.441849999999999</v>
      </c>
      <c r="I375" s="7">
        <v>0.26289000000000001</v>
      </c>
      <c r="J375" s="7">
        <v>44.186709999999998</v>
      </c>
      <c r="K375" s="7">
        <v>0.28555999999999998</v>
      </c>
      <c r="L375" s="32">
        <v>1556.19832</v>
      </c>
      <c r="M375" s="7">
        <v>1556.19832</v>
      </c>
      <c r="N375" s="1"/>
      <c r="O375" s="1"/>
    </row>
    <row r="376" spans="1:15" ht="16" x14ac:dyDescent="0.2">
      <c r="A376" s="1" t="s">
        <v>575</v>
      </c>
      <c r="B376" s="1" t="s">
        <v>270</v>
      </c>
      <c r="C376" s="1" t="s">
        <v>142</v>
      </c>
      <c r="D376" s="1" t="s">
        <v>827</v>
      </c>
      <c r="E376" s="1" t="s">
        <v>778</v>
      </c>
      <c r="F376" s="8">
        <v>80.68533426899269</v>
      </c>
      <c r="G376" s="7">
        <v>39.679810000000003</v>
      </c>
      <c r="H376" s="7">
        <v>17.907389999999999</v>
      </c>
      <c r="I376" s="7">
        <v>0.26669999999999999</v>
      </c>
      <c r="J376" s="7">
        <v>41.968719999999998</v>
      </c>
      <c r="K376" s="7">
        <v>0.28552</v>
      </c>
      <c r="L376" s="32">
        <v>873.49527999999998</v>
      </c>
      <c r="M376" s="7">
        <v>873.49527999999998</v>
      </c>
      <c r="N376" s="1"/>
      <c r="O376" s="1"/>
    </row>
    <row r="377" spans="1:15" ht="16" x14ac:dyDescent="0.2">
      <c r="A377" s="1" t="s">
        <v>575</v>
      </c>
      <c r="B377" s="1" t="s">
        <v>270</v>
      </c>
      <c r="C377" s="1" t="s">
        <v>142</v>
      </c>
      <c r="D377" s="1" t="s">
        <v>828</v>
      </c>
      <c r="E377" s="1" t="s">
        <v>777</v>
      </c>
      <c r="F377" s="8">
        <v>82.701596120750622</v>
      </c>
      <c r="G377" s="7">
        <v>39.538870000000003</v>
      </c>
      <c r="H377" s="7">
        <v>16.473559999999999</v>
      </c>
      <c r="I377" s="7">
        <v>0.24939</v>
      </c>
      <c r="J377" s="7">
        <v>44.185659999999999</v>
      </c>
      <c r="K377" s="7">
        <v>0.22023999999999999</v>
      </c>
      <c r="L377" s="32">
        <v>1311.5787800000001</v>
      </c>
      <c r="M377" s="7">
        <v>1311.5787800000001</v>
      </c>
      <c r="N377" s="1"/>
      <c r="O377" s="1"/>
    </row>
    <row r="378" spans="1:15" ht="16" x14ac:dyDescent="0.2">
      <c r="A378" s="1" t="s">
        <v>575</v>
      </c>
      <c r="B378" s="1" t="s">
        <v>270</v>
      </c>
      <c r="C378" s="1" t="s">
        <v>142</v>
      </c>
      <c r="D378" s="1" t="s">
        <v>829</v>
      </c>
      <c r="E378" s="1" t="s">
        <v>778</v>
      </c>
      <c r="F378" s="8">
        <v>80.907897856604734</v>
      </c>
      <c r="G378" s="7">
        <v>39.728000000000002</v>
      </c>
      <c r="H378" s="7">
        <v>17.909849999999999</v>
      </c>
      <c r="I378" s="7">
        <v>0.29348999999999997</v>
      </c>
      <c r="J378" s="7">
        <v>42.580930000000002</v>
      </c>
      <c r="K378" s="7">
        <v>0.27722000000000002</v>
      </c>
      <c r="L378" s="32">
        <v>1045.8997999999999</v>
      </c>
      <c r="M378" s="7">
        <v>1045.8997999999999</v>
      </c>
      <c r="N378" s="1"/>
      <c r="O378" s="1"/>
    </row>
    <row r="379" spans="1:15" ht="16" x14ac:dyDescent="0.2">
      <c r="A379" s="1" t="s">
        <v>575</v>
      </c>
      <c r="B379" s="1" t="s">
        <v>270</v>
      </c>
      <c r="C379" s="1" t="s">
        <v>142</v>
      </c>
      <c r="D379" s="1" t="s">
        <v>830</v>
      </c>
      <c r="E379" s="1" t="s">
        <v>777</v>
      </c>
      <c r="F379" s="8">
        <v>81.128956166836289</v>
      </c>
      <c r="G379" s="7">
        <v>38.969479999999997</v>
      </c>
      <c r="H379" s="7">
        <v>17.759820000000001</v>
      </c>
      <c r="I379" s="7">
        <v>0.28789999999999999</v>
      </c>
      <c r="J379" s="7">
        <v>42.835569999999997</v>
      </c>
      <c r="K379" s="7">
        <v>0.24856</v>
      </c>
      <c r="L379" s="32">
        <v>1276.8464199999999</v>
      </c>
      <c r="M379" s="7">
        <v>1276.8464199999999</v>
      </c>
      <c r="N379" s="1"/>
      <c r="O379" s="1"/>
    </row>
    <row r="380" spans="1:15" ht="16" x14ac:dyDescent="0.2">
      <c r="A380" s="1" t="s">
        <v>575</v>
      </c>
      <c r="B380" s="1" t="s">
        <v>270</v>
      </c>
      <c r="C380" s="1" t="s">
        <v>142</v>
      </c>
      <c r="D380" s="1" t="s">
        <v>831</v>
      </c>
      <c r="E380" s="1" t="s">
        <v>781</v>
      </c>
      <c r="F380" s="8">
        <v>80.786717347944673</v>
      </c>
      <c r="G380" s="7">
        <v>39.230240000000002</v>
      </c>
      <c r="H380" s="7">
        <v>18.130410000000001</v>
      </c>
      <c r="I380" s="7">
        <v>0.30092000000000002</v>
      </c>
      <c r="J380" s="7">
        <v>42.769289999999998</v>
      </c>
      <c r="K380" s="7">
        <v>0.26051999999999997</v>
      </c>
      <c r="L380" s="32">
        <v>898.71946000000003</v>
      </c>
      <c r="M380" s="7">
        <v>898.71946000000003</v>
      </c>
      <c r="N380" s="1"/>
      <c r="O380" s="1"/>
    </row>
    <row r="381" spans="1:15" ht="16" x14ac:dyDescent="0.2">
      <c r="A381" s="1" t="s">
        <v>575</v>
      </c>
      <c r="B381" s="1" t="s">
        <v>270</v>
      </c>
      <c r="C381" s="1" t="s">
        <v>142</v>
      </c>
      <c r="D381" s="1" t="s">
        <v>832</v>
      </c>
      <c r="E381" s="1" t="s">
        <v>778</v>
      </c>
      <c r="F381" s="8">
        <v>81.207712806260886</v>
      </c>
      <c r="G381" s="7">
        <v>39.429229999999997</v>
      </c>
      <c r="H381" s="7">
        <v>17.777570000000001</v>
      </c>
      <c r="I381" s="7">
        <v>0.26296999999999998</v>
      </c>
      <c r="J381" s="7">
        <v>43.099879999999999</v>
      </c>
      <c r="K381" s="7">
        <v>0.27816999999999997</v>
      </c>
      <c r="L381" s="32">
        <v>1243.29276</v>
      </c>
      <c r="M381" s="7">
        <v>1243.29276</v>
      </c>
      <c r="N381" s="1"/>
      <c r="O381" s="1"/>
    </row>
    <row r="382" spans="1:15" ht="16" x14ac:dyDescent="0.2">
      <c r="A382" s="1" t="s">
        <v>575</v>
      </c>
      <c r="B382" s="1" t="s">
        <v>270</v>
      </c>
      <c r="C382" s="1" t="s">
        <v>142</v>
      </c>
      <c r="D382" s="1" t="s">
        <v>833</v>
      </c>
      <c r="E382" s="1" t="s">
        <v>777</v>
      </c>
      <c r="F382" s="8">
        <v>81.500960356452126</v>
      </c>
      <c r="G382" s="7">
        <v>39.179859999999998</v>
      </c>
      <c r="H382" s="7">
        <v>17.525269999999999</v>
      </c>
      <c r="I382" s="7">
        <v>0.28786</v>
      </c>
      <c r="J382" s="7">
        <v>43.317590000000003</v>
      </c>
      <c r="K382" s="7">
        <v>0.26317000000000002</v>
      </c>
      <c r="L382" s="32">
        <v>1394.1663599999999</v>
      </c>
      <c r="M382" s="7">
        <v>1394.1663599999999</v>
      </c>
      <c r="N382" s="1"/>
      <c r="O382" s="1"/>
    </row>
    <row r="383" spans="1:15" ht="16" x14ac:dyDescent="0.2">
      <c r="A383" s="1" t="s">
        <v>575</v>
      </c>
      <c r="B383" s="1" t="s">
        <v>270</v>
      </c>
      <c r="C383" s="1" t="s">
        <v>142</v>
      </c>
      <c r="D383" s="1" t="s">
        <v>834</v>
      </c>
      <c r="E383" s="1" t="s">
        <v>778</v>
      </c>
      <c r="F383" s="8">
        <v>81.868514153388844</v>
      </c>
      <c r="G383" s="7">
        <v>39.431220000000003</v>
      </c>
      <c r="H383" s="7">
        <v>17.144549999999999</v>
      </c>
      <c r="I383" s="7">
        <v>0.25147000000000003</v>
      </c>
      <c r="J383" s="7">
        <v>43.430579999999999</v>
      </c>
      <c r="K383" s="7">
        <v>0.28687000000000001</v>
      </c>
      <c r="L383" s="32">
        <v>959.22605999999996</v>
      </c>
      <c r="M383" s="7">
        <v>959.22605999999996</v>
      </c>
      <c r="N383" s="1"/>
      <c r="O383" s="1"/>
    </row>
    <row r="384" spans="1:15" ht="16" x14ac:dyDescent="0.2">
      <c r="A384" s="1" t="s">
        <v>575</v>
      </c>
      <c r="B384" s="1" t="s">
        <v>270</v>
      </c>
      <c r="C384" s="1" t="s">
        <v>142</v>
      </c>
      <c r="D384" s="1" t="s">
        <v>835</v>
      </c>
      <c r="E384" s="1" t="s">
        <v>778</v>
      </c>
      <c r="F384" s="8">
        <v>81.464465005504039</v>
      </c>
      <c r="G384" s="7">
        <v>39.356679999999997</v>
      </c>
      <c r="H384" s="7">
        <v>17.626329999999999</v>
      </c>
      <c r="I384" s="7">
        <v>0.26238</v>
      </c>
      <c r="J384" s="7">
        <v>43.462130000000002</v>
      </c>
      <c r="K384" s="7">
        <v>0.27501999999999999</v>
      </c>
      <c r="L384" s="32">
        <v>785.24994000000004</v>
      </c>
      <c r="M384" s="7">
        <v>785.24994000000004</v>
      </c>
      <c r="N384" s="1"/>
      <c r="O384" s="1"/>
    </row>
    <row r="385" spans="1:15" ht="16" x14ac:dyDescent="0.2">
      <c r="A385" s="1" t="s">
        <v>575</v>
      </c>
      <c r="B385" s="1" t="s">
        <v>270</v>
      </c>
      <c r="C385" s="1" t="s">
        <v>142</v>
      </c>
      <c r="D385" s="1" t="s">
        <v>836</v>
      </c>
      <c r="E385" s="1" t="s">
        <v>778</v>
      </c>
      <c r="F385" s="8">
        <v>81.035152602297558</v>
      </c>
      <c r="G385" s="7">
        <v>39.535820000000001</v>
      </c>
      <c r="H385" s="7">
        <v>17.912590000000002</v>
      </c>
      <c r="I385" s="7">
        <v>0.29013</v>
      </c>
      <c r="J385" s="7">
        <v>42.940640000000002</v>
      </c>
      <c r="K385" s="7">
        <v>0.26990999999999998</v>
      </c>
      <c r="L385" s="32">
        <v>1018.5539600000001</v>
      </c>
      <c r="M385" s="7">
        <v>1018.5539600000001</v>
      </c>
      <c r="N385" s="1"/>
      <c r="O385" s="1"/>
    </row>
    <row r="386" spans="1:15" ht="16" x14ac:dyDescent="0.2">
      <c r="A386" s="1" t="s">
        <v>575</v>
      </c>
      <c r="B386" s="1" t="s">
        <v>270</v>
      </c>
      <c r="C386" s="1" t="s">
        <v>142</v>
      </c>
      <c r="D386" s="1" t="s">
        <v>837</v>
      </c>
      <c r="E386" s="1" t="s">
        <v>781</v>
      </c>
      <c r="F386" s="8">
        <v>81.176382358953973</v>
      </c>
      <c r="G386" s="7">
        <v>39.597189999999998</v>
      </c>
      <c r="H386" s="7">
        <v>17.730879999999999</v>
      </c>
      <c r="I386" s="7">
        <v>0.24414</v>
      </c>
      <c r="J386" s="7">
        <v>42.898580000000003</v>
      </c>
      <c r="K386" s="7">
        <v>0.25679999999999997</v>
      </c>
      <c r="L386" s="32">
        <v>1105.7777600000002</v>
      </c>
      <c r="M386" s="7">
        <v>1105.7777600000002</v>
      </c>
      <c r="N386" s="1"/>
      <c r="O386" s="1"/>
    </row>
    <row r="387" spans="1:15" ht="16" x14ac:dyDescent="0.2">
      <c r="A387" s="1" t="s">
        <v>575</v>
      </c>
      <c r="B387" s="1" t="s">
        <v>553</v>
      </c>
      <c r="C387" s="1" t="s">
        <v>785</v>
      </c>
      <c r="D387" s="1" t="s">
        <v>795</v>
      </c>
      <c r="E387" s="1" t="s">
        <v>778</v>
      </c>
      <c r="F387" s="8">
        <v>82.776938686547354</v>
      </c>
      <c r="G387" s="7">
        <v>39.380499999999998</v>
      </c>
      <c r="H387" s="7">
        <v>16.2285</v>
      </c>
      <c r="I387" s="7">
        <v>0.26190000000000002</v>
      </c>
      <c r="J387" s="7">
        <v>43.758600000000001</v>
      </c>
      <c r="K387" s="7">
        <v>0.25790000000000002</v>
      </c>
      <c r="L387" s="32">
        <v>2199.4541999999997</v>
      </c>
      <c r="M387" s="7">
        <v>100.233</v>
      </c>
      <c r="N387" s="1"/>
      <c r="O387" s="1"/>
    </row>
    <row r="388" spans="1:15" ht="16" x14ac:dyDescent="0.2">
      <c r="A388" s="1" t="s">
        <v>575</v>
      </c>
      <c r="B388" s="1" t="s">
        <v>553</v>
      </c>
      <c r="C388" s="1" t="s">
        <v>785</v>
      </c>
      <c r="D388" s="1" t="s">
        <v>796</v>
      </c>
      <c r="E388" s="1" t="s">
        <v>778</v>
      </c>
      <c r="F388" s="8">
        <v>81.971126827011531</v>
      </c>
      <c r="G388" s="7">
        <v>39.110999999999997</v>
      </c>
      <c r="H388" s="7">
        <v>16.940100000000001</v>
      </c>
      <c r="I388" s="7">
        <v>0.2707</v>
      </c>
      <c r="J388" s="7">
        <v>43.210999999999999</v>
      </c>
      <c r="K388" s="7">
        <v>0.2576</v>
      </c>
      <c r="L388" s="32">
        <v>1466.3027999999999</v>
      </c>
      <c r="M388" s="7">
        <v>100.0757</v>
      </c>
      <c r="N388" s="1"/>
      <c r="O388" s="1"/>
    </row>
    <row r="389" spans="1:15" ht="16" x14ac:dyDescent="0.2">
      <c r="A389" s="1" t="s">
        <v>575</v>
      </c>
      <c r="B389" s="1" t="s">
        <v>553</v>
      </c>
      <c r="C389" s="1" t="s">
        <v>785</v>
      </c>
      <c r="D389" s="1" t="s">
        <v>786</v>
      </c>
      <c r="E389" s="1" t="s">
        <v>777</v>
      </c>
      <c r="F389" s="8">
        <v>82.443538761409286</v>
      </c>
      <c r="G389" s="7">
        <v>39.311500000000002</v>
      </c>
      <c r="H389" s="7">
        <v>16.433499999999999</v>
      </c>
      <c r="I389" s="7">
        <v>0.2792</v>
      </c>
      <c r="J389" s="7">
        <v>43.294800000000002</v>
      </c>
      <c r="K389" s="7">
        <v>0.21690000000000001</v>
      </c>
      <c r="L389" s="32">
        <v>2121.6600000000003</v>
      </c>
      <c r="M389" s="7">
        <v>99.895700000000005</v>
      </c>
      <c r="N389" s="1"/>
      <c r="O389" s="1"/>
    </row>
    <row r="390" spans="1:15" ht="16" x14ac:dyDescent="0.2">
      <c r="A390" s="1" t="s">
        <v>575</v>
      </c>
      <c r="B390" s="1" t="s">
        <v>553</v>
      </c>
      <c r="C390" s="1" t="s">
        <v>785</v>
      </c>
      <c r="D390" s="1" t="s">
        <v>787</v>
      </c>
      <c r="E390" s="1" t="s">
        <v>781</v>
      </c>
      <c r="F390" s="8">
        <v>78.755102420276756</v>
      </c>
      <c r="G390" s="7">
        <v>38.848700000000001</v>
      </c>
      <c r="H390" s="7">
        <v>19.5749</v>
      </c>
      <c r="I390" s="7">
        <v>0.29620000000000002</v>
      </c>
      <c r="J390" s="7">
        <v>40.710799999999999</v>
      </c>
      <c r="K390" s="7">
        <v>0.24210000000000001</v>
      </c>
      <c r="L390" s="32">
        <v>1175.5568000000001</v>
      </c>
      <c r="M390" s="7">
        <v>99.874799999999993</v>
      </c>
      <c r="N390" s="1"/>
      <c r="O390" s="1"/>
    </row>
    <row r="391" spans="1:15" ht="16" x14ac:dyDescent="0.2">
      <c r="A391" s="1" t="s">
        <v>575</v>
      </c>
      <c r="B391" s="1" t="s">
        <v>553</v>
      </c>
      <c r="C391" s="1" t="s">
        <v>785</v>
      </c>
      <c r="D391" s="1" t="s">
        <v>788</v>
      </c>
      <c r="E391" s="1" t="s">
        <v>778</v>
      </c>
      <c r="F391" s="8">
        <v>80.748148880732202</v>
      </c>
      <c r="G391" s="7">
        <v>39.398800000000001</v>
      </c>
      <c r="H391" s="7">
        <v>18.003799999999998</v>
      </c>
      <c r="I391" s="7">
        <v>0.26939999999999997</v>
      </c>
      <c r="J391" s="7">
        <v>42.365299999999998</v>
      </c>
      <c r="K391" s="7">
        <v>0.26889999999999997</v>
      </c>
      <c r="L391" s="32">
        <v>1093.8335999999999</v>
      </c>
      <c r="M391" s="7">
        <v>100.52719999999999</v>
      </c>
      <c r="N391" s="1"/>
      <c r="O391" s="1"/>
    </row>
    <row r="392" spans="1:15" ht="16" x14ac:dyDescent="0.2">
      <c r="A392" s="1" t="s">
        <v>575</v>
      </c>
      <c r="B392" s="1" t="s">
        <v>553</v>
      </c>
      <c r="C392" s="1" t="s">
        <v>785</v>
      </c>
      <c r="D392" s="1" t="s">
        <v>789</v>
      </c>
      <c r="E392" s="1" t="s">
        <v>777</v>
      </c>
      <c r="F392" s="8">
        <v>80.292316953174492</v>
      </c>
      <c r="G392" s="7">
        <v>39.042200000000001</v>
      </c>
      <c r="H392" s="7">
        <v>18.425599999999999</v>
      </c>
      <c r="I392" s="7">
        <v>0.2661</v>
      </c>
      <c r="J392" s="7">
        <v>42.115900000000003</v>
      </c>
      <c r="K392" s="7">
        <v>0.247</v>
      </c>
      <c r="L392" s="32">
        <v>1146.4821999999999</v>
      </c>
      <c r="M392" s="7">
        <v>100.28959999999999</v>
      </c>
      <c r="N392" s="1"/>
      <c r="O392" s="1"/>
    </row>
    <row r="393" spans="1:15" ht="16" x14ac:dyDescent="0.2">
      <c r="A393" s="1" t="s">
        <v>575</v>
      </c>
      <c r="B393" s="1" t="s">
        <v>553</v>
      </c>
      <c r="C393" s="1" t="s">
        <v>785</v>
      </c>
      <c r="D393" s="1" t="s">
        <v>790</v>
      </c>
      <c r="E393" s="1" t="s">
        <v>778</v>
      </c>
      <c r="F393" s="8">
        <v>83.498054381158866</v>
      </c>
      <c r="G393" s="7">
        <v>39.706699999999998</v>
      </c>
      <c r="H393" s="7">
        <v>15.472300000000001</v>
      </c>
      <c r="I393" s="7">
        <v>0.2288</v>
      </c>
      <c r="J393" s="7">
        <v>43.921999999999997</v>
      </c>
      <c r="K393" s="7">
        <v>0.21609999999999999</v>
      </c>
      <c r="L393" s="32">
        <v>1826.1992</v>
      </c>
      <c r="M393" s="7">
        <v>99.844800000000006</v>
      </c>
      <c r="N393" s="1"/>
      <c r="O393" s="1"/>
    </row>
    <row r="394" spans="1:15" ht="16" x14ac:dyDescent="0.2">
      <c r="A394" s="1" t="s">
        <v>575</v>
      </c>
      <c r="B394" s="1" t="s">
        <v>553</v>
      </c>
      <c r="C394" s="1" t="s">
        <v>785</v>
      </c>
      <c r="D394" s="1" t="s">
        <v>791</v>
      </c>
      <c r="E394" s="1" t="s">
        <v>777</v>
      </c>
      <c r="F394" s="8">
        <v>81.55650858305556</v>
      </c>
      <c r="G394" s="7">
        <v>39.427599999999998</v>
      </c>
      <c r="H394" s="7">
        <v>17.3368</v>
      </c>
      <c r="I394" s="7">
        <v>0.2361</v>
      </c>
      <c r="J394" s="7">
        <v>43.010100000000001</v>
      </c>
      <c r="K394" s="7">
        <v>0.22900000000000001</v>
      </c>
      <c r="L394" s="32">
        <v>1599.8887999999999</v>
      </c>
      <c r="M394" s="7">
        <v>100.5016</v>
      </c>
      <c r="N394" s="1"/>
      <c r="O394" s="1"/>
    </row>
    <row r="395" spans="1:15" ht="16" x14ac:dyDescent="0.2">
      <c r="A395" s="1" t="s">
        <v>575</v>
      </c>
      <c r="B395" s="1" t="s">
        <v>553</v>
      </c>
      <c r="C395" s="1" t="s">
        <v>785</v>
      </c>
      <c r="D395" s="1" t="s">
        <v>797</v>
      </c>
      <c r="E395" s="1" t="s">
        <v>778</v>
      </c>
      <c r="F395" s="8">
        <v>81.771450691861119</v>
      </c>
      <c r="G395" s="7">
        <v>39.292299999999997</v>
      </c>
      <c r="H395" s="7">
        <v>17.1279</v>
      </c>
      <c r="I395" s="7">
        <v>0.2235</v>
      </c>
      <c r="J395" s="7">
        <v>43.106200000000001</v>
      </c>
      <c r="K395" s="7">
        <v>0.23180000000000001</v>
      </c>
      <c r="L395" s="32">
        <v>1939.3543999999999</v>
      </c>
      <c r="M395" s="7">
        <v>100.3091</v>
      </c>
      <c r="N395" s="1"/>
      <c r="O395" s="1"/>
    </row>
    <row r="396" spans="1:15" ht="16" x14ac:dyDescent="0.2">
      <c r="A396" s="1" t="s">
        <v>575</v>
      </c>
      <c r="B396" s="1" t="s">
        <v>553</v>
      </c>
      <c r="C396" s="1" t="s">
        <v>785</v>
      </c>
      <c r="D396" s="1" t="s">
        <v>792</v>
      </c>
      <c r="E396" s="1" t="s">
        <v>777</v>
      </c>
      <c r="F396" s="8">
        <v>80.639871111932564</v>
      </c>
      <c r="G396" s="7">
        <v>39.249200000000002</v>
      </c>
      <c r="H396" s="7">
        <v>18.089400000000001</v>
      </c>
      <c r="I396" s="7">
        <v>0.26829999999999998</v>
      </c>
      <c r="J396" s="7">
        <v>42.271900000000002</v>
      </c>
      <c r="K396" s="7">
        <v>0.26569999999999999</v>
      </c>
      <c r="L396" s="32">
        <v>1324.0730000000001</v>
      </c>
      <c r="M396" s="7">
        <v>100.3813</v>
      </c>
      <c r="N396" s="1"/>
      <c r="O396" s="1"/>
    </row>
    <row r="397" spans="1:15" ht="16" x14ac:dyDescent="0.2">
      <c r="A397" s="1" t="s">
        <v>575</v>
      </c>
      <c r="B397" s="1" t="s">
        <v>553</v>
      </c>
      <c r="C397" s="1" t="s">
        <v>785</v>
      </c>
      <c r="D397" s="1" t="s">
        <v>793</v>
      </c>
      <c r="E397" s="1" t="s">
        <v>781</v>
      </c>
      <c r="F397" s="8">
        <v>77.855104410995281</v>
      </c>
      <c r="G397" s="7">
        <v>38.869399999999999</v>
      </c>
      <c r="H397" s="7">
        <v>20.326599999999999</v>
      </c>
      <c r="I397" s="7">
        <v>0.32490000000000002</v>
      </c>
      <c r="J397" s="7">
        <v>40.092599999999997</v>
      </c>
      <c r="K397" s="7">
        <v>0.31409999999999999</v>
      </c>
      <c r="L397" s="32">
        <v>690.71820000000002</v>
      </c>
      <c r="M397" s="7">
        <v>100.1297</v>
      </c>
      <c r="N397" s="1"/>
      <c r="O397" s="1"/>
    </row>
    <row r="398" spans="1:15" ht="16" x14ac:dyDescent="0.2">
      <c r="A398" s="1" t="s">
        <v>575</v>
      </c>
      <c r="B398" s="1" t="s">
        <v>553</v>
      </c>
      <c r="C398" s="1" t="s">
        <v>785</v>
      </c>
      <c r="D398" s="1" t="s">
        <v>798</v>
      </c>
      <c r="E398" s="1" t="s">
        <v>778</v>
      </c>
      <c r="F398" s="8">
        <v>82.068880350009437</v>
      </c>
      <c r="G398" s="7">
        <v>39.741</v>
      </c>
      <c r="H398" s="7">
        <v>16.770700000000001</v>
      </c>
      <c r="I398" s="7">
        <v>0.28939999999999999</v>
      </c>
      <c r="J398" s="7">
        <v>43.063400000000001</v>
      </c>
      <c r="K398" s="7">
        <v>0.23880000000000001</v>
      </c>
      <c r="L398" s="32">
        <v>2021.0775999999998</v>
      </c>
      <c r="M398" s="7">
        <v>100.4624</v>
      </c>
      <c r="N398" s="1"/>
      <c r="O398" s="1"/>
    </row>
    <row r="399" spans="1:15" ht="16" x14ac:dyDescent="0.2">
      <c r="A399" s="24" t="s">
        <v>575</v>
      </c>
      <c r="B399" s="24" t="s">
        <v>553</v>
      </c>
      <c r="C399" s="24" t="s">
        <v>785</v>
      </c>
      <c r="D399" s="24" t="s">
        <v>794</v>
      </c>
      <c r="E399" s="24" t="s">
        <v>777</v>
      </c>
      <c r="F399" s="33">
        <v>82.609880497232808</v>
      </c>
      <c r="G399" s="34">
        <v>39.414999999999999</v>
      </c>
      <c r="H399" s="34">
        <v>16.358599999999999</v>
      </c>
      <c r="I399" s="34">
        <v>0.25259999999999999</v>
      </c>
      <c r="J399" s="34">
        <v>43.597499999999997</v>
      </c>
      <c r="K399" s="34">
        <v>0.1996</v>
      </c>
      <c r="L399" s="35">
        <v>2089.4422000000004</v>
      </c>
      <c r="M399" s="34">
        <v>100.1634</v>
      </c>
      <c r="N399" s="1"/>
      <c r="O399" s="1"/>
    </row>
    <row r="400" spans="1:15" ht="14" x14ac:dyDescent="0.2">
      <c r="A400" s="30"/>
      <c r="B400" s="30"/>
      <c r="C400" s="30"/>
    </row>
    <row r="401" spans="1:3" ht="16" x14ac:dyDescent="0.2">
      <c r="A401" s="83" t="s">
        <v>1083</v>
      </c>
      <c r="B401" s="30"/>
      <c r="C401" s="30"/>
    </row>
    <row r="402" spans="1:3" ht="16" x14ac:dyDescent="0.2">
      <c r="A402" s="83" t="s">
        <v>1084</v>
      </c>
      <c r="B402" s="30"/>
      <c r="C402" s="30"/>
    </row>
    <row r="403" spans="1:3" ht="18" x14ac:dyDescent="0.25">
      <c r="A403" s="83" t="s">
        <v>1086</v>
      </c>
      <c r="B403" s="30"/>
      <c r="C403" s="30"/>
    </row>
    <row r="404" spans="1:3" ht="14" x14ac:dyDescent="0.2">
      <c r="A404" s="30"/>
      <c r="B404" s="30"/>
      <c r="C40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4"/>
  <sheetViews>
    <sheetView showRuler="0" workbookViewId="0">
      <selection activeCell="F6" sqref="F6:P6"/>
    </sheetView>
  </sheetViews>
  <sheetFormatPr baseColWidth="10" defaultColWidth="10.6640625" defaultRowHeight="16" x14ac:dyDescent="0.2"/>
  <cols>
    <col min="1" max="1" width="18.1640625" style="37" customWidth="1"/>
    <col min="2" max="2" width="10.6640625" style="37"/>
    <col min="3" max="3" width="6.33203125" style="37" customWidth="1"/>
    <col min="4" max="4" width="9" style="37" customWidth="1"/>
    <col min="5" max="5" width="10.6640625" style="37"/>
    <col min="6" max="6" width="13.33203125" style="30" customWidth="1"/>
    <col min="7" max="7" width="10.6640625" style="30"/>
    <col min="8" max="8" width="12" style="30" customWidth="1"/>
    <col min="9" max="10" width="10.6640625" style="30"/>
    <col min="11" max="11" width="9.1640625" style="30" customWidth="1"/>
    <col min="12" max="12" width="8.33203125" style="30" customWidth="1"/>
    <col min="13" max="13" width="5.33203125" style="30" customWidth="1"/>
    <col min="14" max="14" width="7" style="30" customWidth="1"/>
    <col min="15" max="15" width="9.1640625" style="30" customWidth="1"/>
    <col min="16" max="16" width="12" style="30" customWidth="1"/>
    <col min="17" max="16384" width="10.6640625" style="30"/>
  </cols>
  <sheetData>
    <row r="1" spans="1:18" ht="27" x14ac:dyDescent="0.35">
      <c r="A1" s="42" t="s">
        <v>1087</v>
      </c>
      <c r="D1" s="38"/>
    </row>
    <row r="2" spans="1:18" x14ac:dyDescent="0.2">
      <c r="D2" s="38"/>
    </row>
    <row r="3" spans="1:18" x14ac:dyDescent="0.2">
      <c r="D3" s="38"/>
      <c r="F3" s="67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</row>
    <row r="4" spans="1:18" ht="19" x14ac:dyDescent="0.25">
      <c r="A4" s="43" t="s">
        <v>868</v>
      </c>
      <c r="B4" s="44"/>
      <c r="C4" s="44"/>
      <c r="D4" s="45"/>
      <c r="F4" s="70" t="s">
        <v>869</v>
      </c>
      <c r="G4" s="71"/>
      <c r="H4" s="58"/>
      <c r="I4" s="58"/>
      <c r="J4" s="59"/>
      <c r="K4" s="48"/>
      <c r="L4" s="48"/>
      <c r="M4" s="48"/>
      <c r="N4" s="48"/>
      <c r="O4" s="48"/>
      <c r="P4" s="57"/>
      <c r="Q4" s="57"/>
      <c r="R4" s="72"/>
    </row>
    <row r="5" spans="1:18" ht="19" x14ac:dyDescent="0.25">
      <c r="A5" s="142" t="s">
        <v>235</v>
      </c>
      <c r="B5" s="138"/>
      <c r="C5" s="143" t="s">
        <v>151</v>
      </c>
      <c r="D5" s="143" t="s">
        <v>867</v>
      </c>
      <c r="F5" s="73"/>
      <c r="G5" s="60"/>
      <c r="H5" s="61"/>
      <c r="I5" s="61"/>
      <c r="J5" s="62"/>
      <c r="K5" s="63"/>
      <c r="L5" s="63"/>
      <c r="M5" s="63"/>
      <c r="N5" s="63"/>
      <c r="O5" s="63"/>
      <c r="P5" s="57"/>
      <c r="Q5" s="57"/>
      <c r="R5" s="72"/>
    </row>
    <row r="6" spans="1:18" ht="19" x14ac:dyDescent="0.25">
      <c r="A6" s="37" t="s">
        <v>345</v>
      </c>
      <c r="B6" s="37" t="s">
        <v>431</v>
      </c>
      <c r="C6" s="39">
        <v>76.741226807807323</v>
      </c>
      <c r="D6" s="40">
        <v>4.9897056950213576</v>
      </c>
      <c r="F6" s="74" t="s">
        <v>871</v>
      </c>
      <c r="G6" s="64" t="s">
        <v>252</v>
      </c>
      <c r="H6" s="64" t="s">
        <v>870</v>
      </c>
      <c r="I6" s="64" t="s">
        <v>875</v>
      </c>
      <c r="J6" s="64" t="s">
        <v>876</v>
      </c>
      <c r="K6" s="65" t="s">
        <v>133</v>
      </c>
      <c r="L6" s="65" t="s">
        <v>132</v>
      </c>
      <c r="M6" s="65" t="s">
        <v>257</v>
      </c>
      <c r="N6" s="65" t="s">
        <v>592</v>
      </c>
      <c r="O6" s="65" t="s">
        <v>593</v>
      </c>
      <c r="P6" s="65" t="s">
        <v>595</v>
      </c>
      <c r="Q6" s="119"/>
      <c r="R6" s="72"/>
    </row>
    <row r="7" spans="1:18" x14ac:dyDescent="0.2">
      <c r="A7" s="37" t="s">
        <v>393</v>
      </c>
      <c r="B7" s="37" t="s">
        <v>429</v>
      </c>
      <c r="C7" s="39">
        <v>76.990377620507005</v>
      </c>
      <c r="D7" s="40">
        <v>5.2926824804679944</v>
      </c>
      <c r="F7" s="49" t="s">
        <v>679</v>
      </c>
      <c r="G7" s="48" t="s">
        <v>235</v>
      </c>
      <c r="H7" s="48" t="s">
        <v>37</v>
      </c>
      <c r="I7" s="48" t="s">
        <v>506</v>
      </c>
      <c r="J7" s="48" t="s">
        <v>131</v>
      </c>
      <c r="K7" s="50">
        <v>185.74117570975952</v>
      </c>
      <c r="L7" s="51">
        <v>5.8759200654395052</v>
      </c>
      <c r="M7" s="51">
        <v>0.35279250902725723</v>
      </c>
      <c r="N7" s="53">
        <v>3.1634989080833967E-2</v>
      </c>
      <c r="O7" s="52">
        <v>0.40495041028701156</v>
      </c>
      <c r="P7" s="50">
        <v>17.137878253693046</v>
      </c>
      <c r="Q7" s="57"/>
      <c r="R7" s="72"/>
    </row>
    <row r="8" spans="1:18" x14ac:dyDescent="0.2">
      <c r="A8" s="37" t="s">
        <v>480</v>
      </c>
      <c r="B8" s="37" t="s">
        <v>430</v>
      </c>
      <c r="C8" s="39">
        <v>77.754103457633704</v>
      </c>
      <c r="D8" s="40">
        <v>5.3386005600309714</v>
      </c>
      <c r="F8" s="49" t="s">
        <v>679</v>
      </c>
      <c r="G8" s="48" t="s">
        <v>236</v>
      </c>
      <c r="H8" s="48" t="s">
        <v>838</v>
      </c>
      <c r="I8" s="48" t="s">
        <v>1037</v>
      </c>
      <c r="J8" s="48" t="s">
        <v>294</v>
      </c>
      <c r="K8" s="50">
        <v>208</v>
      </c>
      <c r="L8" s="51">
        <v>6.48</v>
      </c>
      <c r="M8" s="51">
        <v>0.4997209096660154</v>
      </c>
      <c r="N8" s="53">
        <v>3.1316769654207467E-2</v>
      </c>
      <c r="O8" s="52">
        <v>0.41962735402439322</v>
      </c>
      <c r="P8" s="50">
        <v>17.233879092020857</v>
      </c>
      <c r="Q8" s="57"/>
      <c r="R8" s="72"/>
    </row>
    <row r="9" spans="1:18" x14ac:dyDescent="0.2">
      <c r="A9" s="37" t="s">
        <v>93</v>
      </c>
      <c r="B9" s="37" t="s">
        <v>429</v>
      </c>
      <c r="C9" s="39">
        <v>80.898111481989503</v>
      </c>
      <c r="D9" s="40">
        <v>6.1179855942120067</v>
      </c>
      <c r="F9" s="49" t="s">
        <v>575</v>
      </c>
      <c r="G9" s="48" t="s">
        <v>270</v>
      </c>
      <c r="H9" s="48" t="s">
        <v>873</v>
      </c>
      <c r="I9" s="48" t="s">
        <v>503</v>
      </c>
      <c r="J9" s="48" t="s">
        <v>293</v>
      </c>
      <c r="K9" s="50">
        <v>211.71475212991908</v>
      </c>
      <c r="L9" s="51">
        <v>5.4019061034934497</v>
      </c>
      <c r="M9" s="51">
        <v>0.22448526384393563</v>
      </c>
      <c r="N9" s="53">
        <v>2.5515019851703871E-2</v>
      </c>
      <c r="O9" s="52">
        <v>0.71598852909692767</v>
      </c>
      <c r="P9" s="50">
        <v>19.291647387004964</v>
      </c>
      <c r="Q9" s="57"/>
      <c r="R9" s="72"/>
    </row>
    <row r="10" spans="1:18" x14ac:dyDescent="0.2">
      <c r="A10" s="37" t="s">
        <v>350</v>
      </c>
      <c r="B10" s="37" t="s">
        <v>430</v>
      </c>
      <c r="C10" s="39">
        <v>81.539206043707182</v>
      </c>
      <c r="D10" s="40">
        <v>5.6338545366670045</v>
      </c>
      <c r="F10" s="49" t="s">
        <v>575</v>
      </c>
      <c r="G10" s="48" t="s">
        <v>553</v>
      </c>
      <c r="H10" s="48" t="s">
        <v>785</v>
      </c>
      <c r="I10" s="48" t="s">
        <v>441</v>
      </c>
      <c r="J10" s="48" t="s">
        <v>538</v>
      </c>
      <c r="K10" s="50">
        <v>203.89500000000001</v>
      </c>
      <c r="L10" s="51">
        <v>5.9729152593754016</v>
      </c>
      <c r="M10" s="51">
        <v>0.3427814237074287</v>
      </c>
      <c r="N10" s="53">
        <v>2.9294074201797009E-2</v>
      </c>
      <c r="O10" s="52">
        <v>0.51642491249544875</v>
      </c>
      <c r="P10" s="50">
        <v>17.880635504688527</v>
      </c>
      <c r="Q10" s="57"/>
      <c r="R10" s="72"/>
    </row>
    <row r="11" spans="1:18" x14ac:dyDescent="0.2">
      <c r="A11" s="37" t="s">
        <v>479</v>
      </c>
      <c r="B11" s="37" t="s">
        <v>429</v>
      </c>
      <c r="C11" s="39">
        <v>83.922719856754199</v>
      </c>
      <c r="D11" s="40">
        <v>7.0603045579750416</v>
      </c>
      <c r="F11" s="49" t="s">
        <v>91</v>
      </c>
      <c r="G11" s="48" t="s">
        <v>315</v>
      </c>
      <c r="H11" s="48" t="s">
        <v>642</v>
      </c>
      <c r="I11" s="48" t="s">
        <v>504</v>
      </c>
      <c r="J11" s="48" t="s">
        <v>538</v>
      </c>
      <c r="K11" s="50">
        <v>222</v>
      </c>
      <c r="L11" s="51">
        <v>5.337215866600225</v>
      </c>
      <c r="M11" s="51">
        <v>0.1630272691151784</v>
      </c>
      <c r="N11" s="53">
        <v>2.4041512912613625E-2</v>
      </c>
      <c r="O11" s="52">
        <v>0.80168300271190274</v>
      </c>
      <c r="P11" s="50">
        <v>19.931223874965863</v>
      </c>
      <c r="Q11" s="57"/>
      <c r="R11" s="72"/>
    </row>
    <row r="12" spans="1:18" x14ac:dyDescent="0.2">
      <c r="A12" s="37" t="s">
        <v>483</v>
      </c>
      <c r="B12" s="37" t="s">
        <v>430</v>
      </c>
      <c r="C12" s="39">
        <v>84.038952232307523</v>
      </c>
      <c r="D12" s="40">
        <v>7.9764899689351427</v>
      </c>
      <c r="F12" s="49" t="s">
        <v>91</v>
      </c>
      <c r="G12" s="48" t="s">
        <v>263</v>
      </c>
      <c r="H12" s="48" t="s">
        <v>646</v>
      </c>
      <c r="I12" s="48" t="s">
        <v>505</v>
      </c>
      <c r="J12" s="48" t="s">
        <v>272</v>
      </c>
      <c r="K12" s="50">
        <v>241.05180657105123</v>
      </c>
      <c r="L12" s="51">
        <v>5.6620151713425741</v>
      </c>
      <c r="M12" s="51">
        <v>3.3978801385105062E-2</v>
      </c>
      <c r="N12" s="53">
        <v>2.3488789616989105E-2</v>
      </c>
      <c r="O12" s="52">
        <v>0.83515108690475115</v>
      </c>
      <c r="P12" s="50">
        <v>20.186730727149445</v>
      </c>
      <c r="Q12" s="57"/>
      <c r="R12" s="72"/>
    </row>
    <row r="13" spans="1:18" x14ac:dyDescent="0.2">
      <c r="A13" s="37" t="s">
        <v>92</v>
      </c>
      <c r="B13" s="37" t="s">
        <v>429</v>
      </c>
      <c r="C13" s="39">
        <v>84.937804459909103</v>
      </c>
      <c r="D13" s="40">
        <v>7.7451141063591074</v>
      </c>
      <c r="F13" s="49" t="s">
        <v>49</v>
      </c>
      <c r="G13" s="48" t="s">
        <v>49</v>
      </c>
      <c r="H13" s="48" t="s">
        <v>653</v>
      </c>
      <c r="I13" s="48" t="s">
        <v>505</v>
      </c>
      <c r="J13" s="48" t="s">
        <v>147</v>
      </c>
      <c r="K13" s="50">
        <v>194</v>
      </c>
      <c r="L13" s="51">
        <v>6.3370467035936242</v>
      </c>
      <c r="M13" s="51">
        <v>0.50327484125301725</v>
      </c>
      <c r="N13" s="53">
        <v>3.2665189193781571E-2</v>
      </c>
      <c r="O13" s="52">
        <v>0.35839225607817288</v>
      </c>
      <c r="P13" s="50">
        <v>16.836869297797122</v>
      </c>
      <c r="Q13" s="57"/>
      <c r="R13" s="72"/>
    </row>
    <row r="14" spans="1:18" x14ac:dyDescent="0.2">
      <c r="A14" s="37" t="s">
        <v>348</v>
      </c>
      <c r="B14" s="37" t="s">
        <v>431</v>
      </c>
      <c r="C14" s="39">
        <v>85.430469434851787</v>
      </c>
      <c r="D14" s="40">
        <v>7.7342636793712565</v>
      </c>
      <c r="F14" s="49" t="s">
        <v>872</v>
      </c>
      <c r="G14" s="48" t="s">
        <v>412</v>
      </c>
      <c r="H14" s="48" t="s">
        <v>413</v>
      </c>
      <c r="I14" s="48" t="s">
        <v>502</v>
      </c>
      <c r="J14" s="48" t="s">
        <v>501</v>
      </c>
      <c r="K14" s="50">
        <v>195.07049999999998</v>
      </c>
      <c r="L14" s="51">
        <v>6.4940299900177649</v>
      </c>
      <c r="M14" s="51">
        <v>0.36406385465723357</v>
      </c>
      <c r="N14" s="53">
        <v>3.32906820355603E-2</v>
      </c>
      <c r="O14" s="52">
        <v>0.33080894488467594</v>
      </c>
      <c r="P14" s="50">
        <v>16.661036915184841</v>
      </c>
      <c r="Q14" s="57"/>
      <c r="R14" s="72"/>
    </row>
    <row r="15" spans="1:18" x14ac:dyDescent="0.2">
      <c r="A15" s="37" t="s">
        <v>481</v>
      </c>
      <c r="B15" s="37" t="s">
        <v>430</v>
      </c>
      <c r="C15" s="39">
        <v>85.558527714192905</v>
      </c>
      <c r="D15" s="40">
        <v>8.2830170730025916</v>
      </c>
      <c r="F15" s="49" t="s">
        <v>872</v>
      </c>
      <c r="G15" s="48" t="s">
        <v>398</v>
      </c>
      <c r="H15" s="48" t="s">
        <v>83</v>
      </c>
      <c r="I15" s="48" t="s">
        <v>399</v>
      </c>
      <c r="J15" s="54">
        <v>88</v>
      </c>
      <c r="K15" s="50">
        <v>189</v>
      </c>
      <c r="L15" s="51">
        <v>4.0999999999999996</v>
      </c>
      <c r="M15" s="51">
        <v>0.4</v>
      </c>
      <c r="N15" s="53">
        <v>2.1693121693121691E-2</v>
      </c>
      <c r="O15" s="52">
        <v>0.94943300425909516</v>
      </c>
      <c r="P15" s="50">
        <v>21.084141950907991</v>
      </c>
      <c r="Q15" s="57"/>
      <c r="R15" s="72"/>
    </row>
    <row r="16" spans="1:18" x14ac:dyDescent="0.2">
      <c r="A16" s="37" t="s">
        <v>394</v>
      </c>
      <c r="B16" s="37" t="s">
        <v>429</v>
      </c>
      <c r="C16" s="39">
        <v>85.652422914818104</v>
      </c>
      <c r="D16" s="40">
        <v>8.6585734256731168</v>
      </c>
      <c r="F16" s="49" t="s">
        <v>872</v>
      </c>
      <c r="G16" s="48" t="s">
        <v>454</v>
      </c>
      <c r="H16" s="48" t="s">
        <v>84</v>
      </c>
      <c r="I16" s="48" t="s">
        <v>399</v>
      </c>
      <c r="J16" s="48" t="s">
        <v>455</v>
      </c>
      <c r="K16" s="50">
        <v>209</v>
      </c>
      <c r="L16" s="51">
        <v>4.011483022895372</v>
      </c>
      <c r="M16" s="51">
        <v>0.81090340403963235</v>
      </c>
      <c r="N16" s="53">
        <v>1.9193698674140537E-2</v>
      </c>
      <c r="O16" s="52">
        <v>1.1249088403032554</v>
      </c>
      <c r="P16" s="50">
        <v>22.540355823611712</v>
      </c>
      <c r="Q16" s="57"/>
      <c r="R16" s="72"/>
    </row>
    <row r="17" spans="1:18" x14ac:dyDescent="0.2">
      <c r="A17" s="37" t="s">
        <v>478</v>
      </c>
      <c r="B17" s="37" t="s">
        <v>429</v>
      </c>
      <c r="C17" s="39">
        <v>85.674291511791495</v>
      </c>
      <c r="D17" s="40">
        <v>7.9226647497920863</v>
      </c>
      <c r="F17" s="55" t="s">
        <v>872</v>
      </c>
      <c r="G17" s="24" t="s">
        <v>327</v>
      </c>
      <c r="H17" s="24" t="s">
        <v>610</v>
      </c>
      <c r="I17" s="24" t="s">
        <v>326</v>
      </c>
      <c r="J17" s="24" t="s">
        <v>501</v>
      </c>
      <c r="K17" s="35">
        <v>226</v>
      </c>
      <c r="L17" s="34">
        <v>4.623796546035388</v>
      </c>
      <c r="M17" s="34">
        <v>0.3732592476385217</v>
      </c>
      <c r="N17" s="66">
        <v>2.0459276752368975E-2</v>
      </c>
      <c r="O17" s="56">
        <v>1.0334376621540775</v>
      </c>
      <c r="P17" s="35">
        <v>21.769139865900513</v>
      </c>
      <c r="Q17" s="57"/>
      <c r="R17" s="72"/>
    </row>
    <row r="18" spans="1:18" x14ac:dyDescent="0.2">
      <c r="A18" s="37" t="s">
        <v>346</v>
      </c>
      <c r="B18" s="37" t="s">
        <v>431</v>
      </c>
      <c r="C18" s="39">
        <v>85.688518897241778</v>
      </c>
      <c r="D18" s="40">
        <v>8.528352806359484</v>
      </c>
      <c r="F18" s="7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72"/>
    </row>
    <row r="19" spans="1:18" x14ac:dyDescent="0.2">
      <c r="A19" s="37" t="s">
        <v>482</v>
      </c>
      <c r="B19" s="37" t="s">
        <v>430</v>
      </c>
      <c r="C19" s="39">
        <v>85.865095820164811</v>
      </c>
      <c r="D19" s="40">
        <v>8.0980144434753409</v>
      </c>
      <c r="F19" s="75" t="s">
        <v>1089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72"/>
    </row>
    <row r="20" spans="1:18" x14ac:dyDescent="0.2">
      <c r="A20" s="37" t="s">
        <v>170</v>
      </c>
      <c r="B20" s="37" t="s">
        <v>431</v>
      </c>
      <c r="C20" s="39">
        <v>85.877018287868196</v>
      </c>
      <c r="D20" s="40">
        <v>6.951823683380284</v>
      </c>
      <c r="F20" s="75" t="s">
        <v>878</v>
      </c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72"/>
    </row>
    <row r="21" spans="1:18" x14ac:dyDescent="0.2">
      <c r="A21" s="37" t="s">
        <v>171</v>
      </c>
      <c r="B21" s="37" t="s">
        <v>431</v>
      </c>
      <c r="C21" s="39">
        <v>86.029660362108928</v>
      </c>
      <c r="D21" s="40">
        <v>7.8365619646029137</v>
      </c>
      <c r="F21" s="75" t="s">
        <v>877</v>
      </c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72"/>
    </row>
    <row r="22" spans="1:18" x14ac:dyDescent="0.2">
      <c r="A22" s="37" t="s">
        <v>234</v>
      </c>
      <c r="B22" s="37" t="s">
        <v>429</v>
      </c>
      <c r="C22" s="39">
        <v>86.064212712443407</v>
      </c>
      <c r="D22" s="40">
        <v>7.6106430780665919</v>
      </c>
      <c r="F22" s="75" t="s">
        <v>879</v>
      </c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72"/>
    </row>
    <row r="23" spans="1:18" x14ac:dyDescent="0.2">
      <c r="A23" s="37" t="s">
        <v>347</v>
      </c>
      <c r="B23" s="37" t="s">
        <v>431</v>
      </c>
      <c r="C23" s="39">
        <v>86.111467824634587</v>
      </c>
      <c r="D23" s="40">
        <v>7.4492066252044129</v>
      </c>
      <c r="F23" s="75" t="s">
        <v>881</v>
      </c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72"/>
    </row>
    <row r="24" spans="1:18" x14ac:dyDescent="0.2">
      <c r="A24" s="37" t="s">
        <v>349</v>
      </c>
      <c r="B24" s="37" t="s">
        <v>430</v>
      </c>
      <c r="C24" s="39">
        <v>86.248600217916916</v>
      </c>
      <c r="D24" s="40">
        <v>7.6330298364410334</v>
      </c>
      <c r="F24" s="76" t="s">
        <v>880</v>
      </c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8"/>
    </row>
    <row r="25" spans="1:18" x14ac:dyDescent="0.2">
      <c r="C25" s="39"/>
      <c r="D25" s="36"/>
    </row>
    <row r="26" spans="1:18" x14ac:dyDescent="0.2">
      <c r="A26" s="36" t="s">
        <v>236</v>
      </c>
      <c r="C26" s="39"/>
      <c r="D26" s="36"/>
    </row>
    <row r="27" spans="1:18" x14ac:dyDescent="0.2">
      <c r="A27" s="37" t="s">
        <v>295</v>
      </c>
      <c r="B27" s="37" t="s">
        <v>430</v>
      </c>
      <c r="C27" s="39">
        <v>78.883604442196798</v>
      </c>
      <c r="D27" s="40">
        <v>6.710174358172436</v>
      </c>
    </row>
    <row r="28" spans="1:18" x14ac:dyDescent="0.2">
      <c r="A28" s="37" t="s">
        <v>442</v>
      </c>
      <c r="B28" s="37" t="s">
        <v>430</v>
      </c>
      <c r="C28" s="39">
        <v>79.251614060194299</v>
      </c>
      <c r="D28" s="40">
        <v>6.8356927137332262</v>
      </c>
    </row>
    <row r="29" spans="1:18" x14ac:dyDescent="0.2">
      <c r="A29" s="37" t="s">
        <v>290</v>
      </c>
      <c r="B29" s="37" t="s">
        <v>430</v>
      </c>
      <c r="C29" s="39">
        <v>79.585336372039706</v>
      </c>
      <c r="D29" s="40">
        <v>6.1715039379204857</v>
      </c>
    </row>
    <row r="30" spans="1:18" x14ac:dyDescent="0.2">
      <c r="A30" s="37" t="s">
        <v>291</v>
      </c>
      <c r="B30" s="37" t="s">
        <v>430</v>
      </c>
      <c r="C30" s="39">
        <v>79.861890304329407</v>
      </c>
      <c r="D30" s="40">
        <v>5.5185874412366314</v>
      </c>
    </row>
    <row r="31" spans="1:18" x14ac:dyDescent="0.2">
      <c r="A31" s="37" t="s">
        <v>295</v>
      </c>
      <c r="B31" s="37" t="s">
        <v>431</v>
      </c>
      <c r="C31" s="39">
        <v>79.928258187377494</v>
      </c>
      <c r="D31" s="40">
        <v>7.5718156179404268</v>
      </c>
    </row>
    <row r="32" spans="1:18" x14ac:dyDescent="0.2">
      <c r="A32" s="37" t="s">
        <v>295</v>
      </c>
      <c r="B32" s="37" t="s">
        <v>429</v>
      </c>
      <c r="C32" s="39">
        <v>79.951593213623156</v>
      </c>
      <c r="D32" s="40">
        <v>7.1587892990396238</v>
      </c>
    </row>
    <row r="33" spans="1:4" x14ac:dyDescent="0.2">
      <c r="A33" s="37" t="s">
        <v>290</v>
      </c>
      <c r="B33" s="37" t="s">
        <v>429</v>
      </c>
      <c r="C33" s="39">
        <v>80.049758715444682</v>
      </c>
      <c r="D33" s="40">
        <v>6.3318482045176712</v>
      </c>
    </row>
    <row r="34" spans="1:4" x14ac:dyDescent="0.2">
      <c r="A34" s="37" t="s">
        <v>442</v>
      </c>
      <c r="B34" s="37" t="s">
        <v>429</v>
      </c>
      <c r="C34" s="39">
        <v>80.597780125651468</v>
      </c>
      <c r="D34" s="40">
        <v>6.2980677983096909</v>
      </c>
    </row>
    <row r="35" spans="1:4" x14ac:dyDescent="0.2">
      <c r="A35" s="37" t="s">
        <v>442</v>
      </c>
      <c r="B35" s="37" t="s">
        <v>431</v>
      </c>
      <c r="C35" s="39">
        <v>81.313148314113604</v>
      </c>
      <c r="D35" s="40">
        <v>6.1085598926241556</v>
      </c>
    </row>
    <row r="36" spans="1:4" x14ac:dyDescent="0.2">
      <c r="A36" s="37" t="s">
        <v>291</v>
      </c>
      <c r="B36" s="37" t="s">
        <v>429</v>
      </c>
      <c r="C36" s="39">
        <v>81.467916241108711</v>
      </c>
      <c r="D36" s="40">
        <v>6.3508006386265397</v>
      </c>
    </row>
    <row r="37" spans="1:4" x14ac:dyDescent="0.2">
      <c r="A37" s="37" t="s">
        <v>290</v>
      </c>
      <c r="B37" s="37" t="s">
        <v>431</v>
      </c>
      <c r="C37" s="39">
        <v>81.517872798000496</v>
      </c>
      <c r="D37" s="40">
        <v>6.7035701309588331</v>
      </c>
    </row>
    <row r="38" spans="1:4" x14ac:dyDescent="0.2">
      <c r="A38" s="37" t="s">
        <v>292</v>
      </c>
      <c r="B38" s="37" t="s">
        <v>430</v>
      </c>
      <c r="C38" s="39">
        <v>82.147824778644662</v>
      </c>
      <c r="D38" s="40">
        <v>5.8026765421162896</v>
      </c>
    </row>
    <row r="39" spans="1:4" x14ac:dyDescent="0.2">
      <c r="A39" s="37" t="s">
        <v>291</v>
      </c>
      <c r="B39" s="37" t="s">
        <v>431</v>
      </c>
      <c r="C39" s="39">
        <v>82.385362272742</v>
      </c>
      <c r="D39" s="40">
        <v>6.7202939666167127</v>
      </c>
    </row>
    <row r="40" spans="1:4" x14ac:dyDescent="0.2">
      <c r="A40" s="37" t="s">
        <v>292</v>
      </c>
      <c r="B40" s="37" t="s">
        <v>429</v>
      </c>
      <c r="C40" s="39">
        <v>83.450708006673295</v>
      </c>
      <c r="D40" s="40">
        <v>6.6067908561661639</v>
      </c>
    </row>
    <row r="41" spans="1:4" x14ac:dyDescent="0.2">
      <c r="A41" s="37" t="s">
        <v>443</v>
      </c>
      <c r="B41" s="37" t="s">
        <v>430</v>
      </c>
      <c r="C41" s="39">
        <v>83.536241146059069</v>
      </c>
      <c r="D41" s="40">
        <v>5.8131571830766751</v>
      </c>
    </row>
    <row r="42" spans="1:4" x14ac:dyDescent="0.2">
      <c r="A42" s="37" t="s">
        <v>292</v>
      </c>
      <c r="B42" s="37" t="s">
        <v>431</v>
      </c>
      <c r="C42" s="39">
        <v>84.194904874454096</v>
      </c>
      <c r="D42" s="40">
        <v>6.2743643208407835</v>
      </c>
    </row>
    <row r="43" spans="1:4" x14ac:dyDescent="0.2">
      <c r="A43" s="37" t="s">
        <v>444</v>
      </c>
      <c r="B43" s="37" t="s">
        <v>430</v>
      </c>
      <c r="C43" s="39">
        <v>84.604849440387767</v>
      </c>
      <c r="D43" s="40">
        <v>6.6915170922400655</v>
      </c>
    </row>
    <row r="44" spans="1:4" x14ac:dyDescent="0.2">
      <c r="A44" s="37" t="s">
        <v>443</v>
      </c>
      <c r="B44" s="37" t="s">
        <v>429</v>
      </c>
      <c r="C44" s="39">
        <v>84.814928284803983</v>
      </c>
      <c r="D44" s="40">
        <v>6.6091972244387147</v>
      </c>
    </row>
    <row r="45" spans="1:4" x14ac:dyDescent="0.2">
      <c r="A45" s="37" t="s">
        <v>444</v>
      </c>
      <c r="B45" s="37" t="s">
        <v>429</v>
      </c>
      <c r="C45" s="39">
        <v>85.069932997025518</v>
      </c>
      <c r="D45" s="40">
        <v>6.640654183306089</v>
      </c>
    </row>
    <row r="46" spans="1:4" x14ac:dyDescent="0.2">
      <c r="A46" s="37" t="s">
        <v>443</v>
      </c>
      <c r="B46" s="37" t="s">
        <v>431</v>
      </c>
      <c r="C46" s="39">
        <v>85.126243573495657</v>
      </c>
      <c r="D46" s="40">
        <v>6.7232877278376417</v>
      </c>
    </row>
    <row r="47" spans="1:4" x14ac:dyDescent="0.2">
      <c r="A47" s="37" t="s">
        <v>444</v>
      </c>
      <c r="B47" s="37" t="s">
        <v>431</v>
      </c>
      <c r="C47" s="39">
        <v>85.382081633232502</v>
      </c>
      <c r="D47" s="40">
        <v>6.4934818712343052</v>
      </c>
    </row>
    <row r="48" spans="1:4" x14ac:dyDescent="0.2">
      <c r="C48" s="39"/>
      <c r="D48" s="36"/>
    </row>
    <row r="49" spans="1:4" x14ac:dyDescent="0.2">
      <c r="A49" s="36" t="s">
        <v>270</v>
      </c>
      <c r="C49" s="39"/>
      <c r="D49" s="36"/>
    </row>
    <row r="50" spans="1:4" x14ac:dyDescent="0.2">
      <c r="A50" s="37" t="s">
        <v>317</v>
      </c>
      <c r="B50" s="37" t="s">
        <v>318</v>
      </c>
      <c r="C50" s="39">
        <v>78.979285652412685</v>
      </c>
      <c r="D50" s="40">
        <v>4.1973369435505647</v>
      </c>
    </row>
    <row r="51" spans="1:4" x14ac:dyDescent="0.2">
      <c r="A51" s="37" t="s">
        <v>319</v>
      </c>
      <c r="B51" s="37" t="s">
        <v>320</v>
      </c>
      <c r="C51" s="39">
        <v>79.420181330239231</v>
      </c>
      <c r="D51" s="40">
        <v>4.9331857061259363</v>
      </c>
    </row>
    <row r="52" spans="1:4" x14ac:dyDescent="0.2">
      <c r="A52" s="37" t="s">
        <v>457</v>
      </c>
      <c r="B52" s="37" t="s">
        <v>318</v>
      </c>
      <c r="C52" s="39">
        <v>80.093492028709306</v>
      </c>
      <c r="D52" s="40">
        <v>4.8297350664430683</v>
      </c>
    </row>
    <row r="53" spans="1:4" x14ac:dyDescent="0.2">
      <c r="A53" s="37" t="s">
        <v>152</v>
      </c>
      <c r="B53" s="37" t="s">
        <v>153</v>
      </c>
      <c r="C53" s="39">
        <v>80.236144444839923</v>
      </c>
      <c r="D53" s="40">
        <v>5.3915794530220467</v>
      </c>
    </row>
    <row r="54" spans="1:4" x14ac:dyDescent="0.2">
      <c r="A54" s="37" t="s">
        <v>152</v>
      </c>
      <c r="B54" s="37" t="s">
        <v>154</v>
      </c>
      <c r="C54" s="39">
        <v>80.236144444839923</v>
      </c>
      <c r="D54" s="40">
        <v>5.3915794530220449</v>
      </c>
    </row>
    <row r="55" spans="1:4" x14ac:dyDescent="0.2">
      <c r="A55" s="37" t="s">
        <v>1</v>
      </c>
      <c r="B55" s="37" t="s">
        <v>318</v>
      </c>
      <c r="C55" s="39">
        <v>80.427181953315241</v>
      </c>
      <c r="D55" s="40">
        <v>4.3281290650277118</v>
      </c>
    </row>
    <row r="56" spans="1:4" x14ac:dyDescent="0.2">
      <c r="A56" s="37" t="s">
        <v>2</v>
      </c>
      <c r="B56" s="37" t="s">
        <v>318</v>
      </c>
      <c r="C56" s="39">
        <v>80.463479279685387</v>
      </c>
      <c r="D56" s="40">
        <v>4.7724345969200064</v>
      </c>
    </row>
    <row r="57" spans="1:4" x14ac:dyDescent="0.2">
      <c r="A57" s="37" t="s">
        <v>319</v>
      </c>
      <c r="B57" s="37" t="s">
        <v>318</v>
      </c>
      <c r="C57" s="39">
        <v>80.517273874922608</v>
      </c>
      <c r="D57" s="40">
        <v>4.6807267780284016</v>
      </c>
    </row>
    <row r="58" spans="1:4" x14ac:dyDescent="0.2">
      <c r="A58" s="37" t="s">
        <v>121</v>
      </c>
      <c r="B58" s="37" t="s">
        <v>318</v>
      </c>
      <c r="C58" s="39">
        <v>80.655360197312504</v>
      </c>
      <c r="D58" s="40">
        <v>5.0538719284489542</v>
      </c>
    </row>
    <row r="59" spans="1:4" x14ac:dyDescent="0.2">
      <c r="A59" s="37" t="s">
        <v>1</v>
      </c>
      <c r="B59" s="37" t="s">
        <v>431</v>
      </c>
      <c r="C59" s="39">
        <v>81.193175768694502</v>
      </c>
      <c r="D59" s="40">
        <v>5.0097064173115555</v>
      </c>
    </row>
    <row r="60" spans="1:4" x14ac:dyDescent="0.2">
      <c r="A60" s="37" t="s">
        <v>51</v>
      </c>
      <c r="B60" s="37" t="s">
        <v>318</v>
      </c>
      <c r="C60" s="39">
        <v>81.326213652542776</v>
      </c>
      <c r="D60" s="40">
        <v>4.5188097183889742</v>
      </c>
    </row>
    <row r="61" spans="1:4" x14ac:dyDescent="0.2">
      <c r="A61" s="37" t="s">
        <v>159</v>
      </c>
      <c r="B61" s="37" t="s">
        <v>318</v>
      </c>
      <c r="C61" s="39">
        <v>81.425370495759807</v>
      </c>
      <c r="D61" s="40">
        <v>4.6561507347615407</v>
      </c>
    </row>
    <row r="62" spans="1:4" x14ac:dyDescent="0.2">
      <c r="A62" s="37" t="s">
        <v>160</v>
      </c>
      <c r="B62" s="37" t="s">
        <v>318</v>
      </c>
      <c r="C62" s="39">
        <v>81.427376555110158</v>
      </c>
      <c r="D62" s="40">
        <v>4.8133557468482735</v>
      </c>
    </row>
    <row r="63" spans="1:4" x14ac:dyDescent="0.2">
      <c r="A63" s="37" t="s">
        <v>161</v>
      </c>
      <c r="B63" s="37" t="s">
        <v>318</v>
      </c>
      <c r="C63" s="39">
        <v>81.549717374618794</v>
      </c>
      <c r="D63" s="40">
        <v>4.5729251740828447</v>
      </c>
    </row>
    <row r="64" spans="1:4" x14ac:dyDescent="0.2">
      <c r="A64" s="37" t="s">
        <v>162</v>
      </c>
      <c r="B64" s="37" t="s">
        <v>318</v>
      </c>
      <c r="C64" s="39">
        <v>81.630845536501155</v>
      </c>
      <c r="D64" s="40">
        <v>4.3586631835373604</v>
      </c>
    </row>
    <row r="65" spans="1:4" x14ac:dyDescent="0.2">
      <c r="A65" s="37" t="s">
        <v>457</v>
      </c>
      <c r="B65" s="37" t="s">
        <v>431</v>
      </c>
      <c r="C65" s="39">
        <v>81.732063611531601</v>
      </c>
      <c r="D65" s="40">
        <v>5.1339310329368102</v>
      </c>
    </row>
    <row r="66" spans="1:4" x14ac:dyDescent="0.2">
      <c r="A66" s="37" t="s">
        <v>163</v>
      </c>
      <c r="B66" s="37" t="s">
        <v>318</v>
      </c>
      <c r="C66" s="39">
        <v>81.750728510352261</v>
      </c>
      <c r="D66" s="40">
        <v>5.6066409702498783</v>
      </c>
    </row>
    <row r="67" spans="1:4" x14ac:dyDescent="0.2">
      <c r="A67" s="37" t="s">
        <v>164</v>
      </c>
      <c r="B67" s="37" t="s">
        <v>431</v>
      </c>
      <c r="C67" s="39">
        <v>81.775669933727215</v>
      </c>
      <c r="D67" s="40">
        <v>5.4615534012503373</v>
      </c>
    </row>
    <row r="68" spans="1:4" x14ac:dyDescent="0.2">
      <c r="A68" s="37" t="s">
        <v>165</v>
      </c>
      <c r="B68" s="37" t="s">
        <v>318</v>
      </c>
      <c r="C68" s="39">
        <v>81.829852427471252</v>
      </c>
      <c r="D68" s="40">
        <v>4.7406079409929731</v>
      </c>
    </row>
    <row r="69" spans="1:4" x14ac:dyDescent="0.2">
      <c r="A69" s="37" t="s">
        <v>161</v>
      </c>
      <c r="B69" s="37" t="s">
        <v>320</v>
      </c>
      <c r="C69" s="39">
        <v>81.887906020140178</v>
      </c>
      <c r="D69" s="40">
        <v>5.10054317705724</v>
      </c>
    </row>
    <row r="70" spans="1:4" x14ac:dyDescent="0.2">
      <c r="A70" s="37" t="s">
        <v>164</v>
      </c>
      <c r="B70" s="37" t="s">
        <v>318</v>
      </c>
      <c r="C70" s="39">
        <v>81.921614143615258</v>
      </c>
      <c r="D70" s="40">
        <v>5.5833724815835524</v>
      </c>
    </row>
    <row r="71" spans="1:4" x14ac:dyDescent="0.2">
      <c r="A71" s="37" t="s">
        <v>416</v>
      </c>
      <c r="B71" s="37" t="s">
        <v>318</v>
      </c>
      <c r="C71" s="39">
        <v>81.983215503015984</v>
      </c>
      <c r="D71" s="40">
        <v>4.8018286077179706</v>
      </c>
    </row>
    <row r="72" spans="1:4" x14ac:dyDescent="0.2">
      <c r="A72" s="37" t="s">
        <v>160</v>
      </c>
      <c r="B72" s="37" t="s">
        <v>320</v>
      </c>
      <c r="C72" s="39">
        <v>81.996832080899111</v>
      </c>
      <c r="D72" s="40">
        <v>5.4643588172364774</v>
      </c>
    </row>
    <row r="73" spans="1:4" x14ac:dyDescent="0.2">
      <c r="A73" s="37" t="s">
        <v>417</v>
      </c>
      <c r="B73" s="37" t="s">
        <v>318</v>
      </c>
      <c r="C73" s="39">
        <v>82.323608157568955</v>
      </c>
      <c r="D73" s="40">
        <v>5.0199873804718385</v>
      </c>
    </row>
    <row r="74" spans="1:4" x14ac:dyDescent="0.2">
      <c r="A74" s="37" t="s">
        <v>418</v>
      </c>
      <c r="B74" s="37" t="s">
        <v>318</v>
      </c>
      <c r="C74" s="39">
        <v>82.325301664195933</v>
      </c>
      <c r="D74" s="40">
        <v>5.342908856015411</v>
      </c>
    </row>
    <row r="75" spans="1:4" x14ac:dyDescent="0.2">
      <c r="A75" s="37" t="s">
        <v>163</v>
      </c>
      <c r="B75" s="37" t="s">
        <v>320</v>
      </c>
      <c r="C75" s="39">
        <v>82.42157129849285</v>
      </c>
      <c r="D75" s="40">
        <v>5.411173831326697</v>
      </c>
    </row>
    <row r="76" spans="1:4" x14ac:dyDescent="0.2">
      <c r="A76" s="37" t="s">
        <v>121</v>
      </c>
      <c r="B76" s="37" t="s">
        <v>431</v>
      </c>
      <c r="C76" s="39">
        <v>82.476985464806745</v>
      </c>
      <c r="D76" s="40">
        <v>5.762279704285679</v>
      </c>
    </row>
    <row r="77" spans="1:4" x14ac:dyDescent="0.2">
      <c r="A77" s="37" t="s">
        <v>317</v>
      </c>
      <c r="B77" s="37" t="s">
        <v>431</v>
      </c>
      <c r="C77" s="39">
        <v>82.485802525907744</v>
      </c>
      <c r="D77" s="40">
        <v>5.8495525087956173</v>
      </c>
    </row>
    <row r="78" spans="1:4" x14ac:dyDescent="0.2">
      <c r="A78" s="37" t="s">
        <v>165</v>
      </c>
      <c r="B78" s="37" t="s">
        <v>320</v>
      </c>
      <c r="C78" s="39">
        <v>82.547814421165427</v>
      </c>
      <c r="D78" s="40">
        <v>5.349291357609304</v>
      </c>
    </row>
    <row r="79" spans="1:4" x14ac:dyDescent="0.2">
      <c r="A79" s="37" t="s">
        <v>2</v>
      </c>
      <c r="B79" s="37" t="s">
        <v>320</v>
      </c>
      <c r="C79" s="39">
        <v>82.735550323598616</v>
      </c>
      <c r="D79" s="40">
        <v>5.2400519132866847</v>
      </c>
    </row>
    <row r="80" spans="1:4" x14ac:dyDescent="0.2">
      <c r="A80" s="37" t="s">
        <v>419</v>
      </c>
      <c r="B80" s="37" t="s">
        <v>318</v>
      </c>
      <c r="C80" s="39">
        <v>82.783068752134341</v>
      </c>
      <c r="D80" s="40">
        <v>5.2742940588219058</v>
      </c>
    </row>
    <row r="81" spans="1:4" x14ac:dyDescent="0.2">
      <c r="A81" s="37" t="s">
        <v>51</v>
      </c>
      <c r="B81" s="37" t="s">
        <v>320</v>
      </c>
      <c r="C81" s="39">
        <v>82.907656476755719</v>
      </c>
      <c r="D81" s="40">
        <v>5.0854718650271469</v>
      </c>
    </row>
    <row r="82" spans="1:4" x14ac:dyDescent="0.2">
      <c r="A82" s="37" t="s">
        <v>125</v>
      </c>
      <c r="B82" s="37" t="s">
        <v>318</v>
      </c>
      <c r="C82" s="39">
        <v>83.096870308344791</v>
      </c>
      <c r="D82" s="40">
        <v>5.182969526228657</v>
      </c>
    </row>
    <row r="83" spans="1:4" x14ac:dyDescent="0.2">
      <c r="A83" s="37" t="s">
        <v>159</v>
      </c>
      <c r="B83" s="37" t="s">
        <v>320</v>
      </c>
      <c r="C83" s="39">
        <v>83.303772064753943</v>
      </c>
      <c r="D83" s="40">
        <v>5.5026760575092952</v>
      </c>
    </row>
    <row r="84" spans="1:4" x14ac:dyDescent="0.2">
      <c r="A84" s="37" t="s">
        <v>256</v>
      </c>
      <c r="B84" s="37" t="s">
        <v>318</v>
      </c>
      <c r="C84" s="39">
        <v>83.442905231489107</v>
      </c>
      <c r="D84" s="40">
        <v>5.5097605128482332</v>
      </c>
    </row>
    <row r="85" spans="1:4" x14ac:dyDescent="0.2">
      <c r="A85" s="37" t="s">
        <v>60</v>
      </c>
      <c r="B85" s="37" t="s">
        <v>318</v>
      </c>
      <c r="C85" s="39">
        <v>83.71357840641403</v>
      </c>
      <c r="D85" s="40">
        <v>5.1715498551201264</v>
      </c>
    </row>
    <row r="86" spans="1:4" x14ac:dyDescent="0.2">
      <c r="A86" s="37" t="s">
        <v>256</v>
      </c>
      <c r="B86" s="37" t="s">
        <v>431</v>
      </c>
      <c r="C86" s="39">
        <v>83.72019473105135</v>
      </c>
      <c r="D86" s="40">
        <v>5.3801553679181948</v>
      </c>
    </row>
    <row r="87" spans="1:4" x14ac:dyDescent="0.2">
      <c r="A87" s="37" t="s">
        <v>125</v>
      </c>
      <c r="B87" s="37" t="s">
        <v>320</v>
      </c>
      <c r="C87" s="39">
        <v>84.12163114552861</v>
      </c>
      <c r="D87" s="40">
        <v>5.5871259505579465</v>
      </c>
    </row>
    <row r="88" spans="1:4" x14ac:dyDescent="0.2">
      <c r="A88" s="37" t="s">
        <v>416</v>
      </c>
      <c r="B88" s="37" t="s">
        <v>320</v>
      </c>
      <c r="C88" s="39">
        <v>84.230561005628303</v>
      </c>
      <c r="D88" s="40">
        <v>5.5110801210531672</v>
      </c>
    </row>
    <row r="89" spans="1:4" x14ac:dyDescent="0.2">
      <c r="A89" s="37" t="s">
        <v>419</v>
      </c>
      <c r="B89" s="37" t="s">
        <v>431</v>
      </c>
      <c r="C89" s="39">
        <v>84.647147246068556</v>
      </c>
      <c r="D89" s="40">
        <v>5.5028278964826329</v>
      </c>
    </row>
    <row r="90" spans="1:4" x14ac:dyDescent="0.2">
      <c r="A90" s="37" t="s">
        <v>162</v>
      </c>
      <c r="B90" s="37" t="s">
        <v>320</v>
      </c>
      <c r="C90" s="39">
        <v>84.736721613629726</v>
      </c>
      <c r="D90" s="40">
        <v>5.1580776221459343</v>
      </c>
    </row>
    <row r="91" spans="1:4" x14ac:dyDescent="0.2">
      <c r="A91" s="37" t="s">
        <v>417</v>
      </c>
      <c r="B91" s="37" t="s">
        <v>320</v>
      </c>
      <c r="C91" s="39">
        <v>84.758049721775393</v>
      </c>
      <c r="D91" s="40">
        <v>5.3151792542160985</v>
      </c>
    </row>
    <row r="92" spans="1:4" x14ac:dyDescent="0.2">
      <c r="A92" s="37" t="s">
        <v>418</v>
      </c>
      <c r="B92" s="37" t="s">
        <v>431</v>
      </c>
      <c r="C92" s="39">
        <v>84.861100731506951</v>
      </c>
      <c r="D92" s="40">
        <v>5.4647435248064333</v>
      </c>
    </row>
    <row r="93" spans="1:4" x14ac:dyDescent="0.2">
      <c r="A93" s="37" t="s">
        <v>60</v>
      </c>
      <c r="B93" s="37" t="s">
        <v>320</v>
      </c>
      <c r="C93" s="39">
        <v>84.885216979568824</v>
      </c>
      <c r="D93" s="40">
        <v>5.853161791500975</v>
      </c>
    </row>
    <row r="94" spans="1:4" x14ac:dyDescent="0.2">
      <c r="C94" s="39"/>
      <c r="D94" s="36"/>
    </row>
    <row r="95" spans="1:4" x14ac:dyDescent="0.2">
      <c r="A95" s="36" t="s">
        <v>315</v>
      </c>
      <c r="C95" s="39"/>
      <c r="D95" s="36"/>
    </row>
    <row r="96" spans="1:4" x14ac:dyDescent="0.2">
      <c r="A96" s="37" t="s">
        <v>314</v>
      </c>
      <c r="B96" s="37" t="s">
        <v>318</v>
      </c>
      <c r="C96" s="39">
        <v>71.584917072970484</v>
      </c>
      <c r="D96" s="40">
        <v>8.5301330799647666</v>
      </c>
    </row>
    <row r="97" spans="1:16" x14ac:dyDescent="0.2">
      <c r="A97" s="37" t="s">
        <v>448</v>
      </c>
      <c r="B97" s="37" t="s">
        <v>320</v>
      </c>
      <c r="C97" s="39">
        <v>71.614298992994094</v>
      </c>
      <c r="D97" s="40">
        <v>7.3292138706580614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</row>
    <row r="98" spans="1:16" x14ac:dyDescent="0.2">
      <c r="A98" s="37" t="s">
        <v>314</v>
      </c>
      <c r="B98" s="37" t="s">
        <v>320</v>
      </c>
      <c r="C98" s="39">
        <v>71.627722209406357</v>
      </c>
      <c r="D98" s="40">
        <v>8.5784198630445605</v>
      </c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</row>
    <row r="99" spans="1:16" x14ac:dyDescent="0.2">
      <c r="A99" s="37" t="s">
        <v>448</v>
      </c>
      <c r="B99" s="37" t="s">
        <v>318</v>
      </c>
      <c r="C99" s="39">
        <v>71.790070583604432</v>
      </c>
      <c r="D99" s="40">
        <v>7.8537434131606325</v>
      </c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</row>
    <row r="100" spans="1:16" s="46" customFormat="1" x14ac:dyDescent="0.2">
      <c r="A100" s="37" t="s">
        <v>311</v>
      </c>
      <c r="B100" s="37" t="s">
        <v>320</v>
      </c>
      <c r="C100" s="39">
        <v>74.82901636628398</v>
      </c>
      <c r="D100" s="40">
        <v>7.078790693898922</v>
      </c>
      <c r="E100" s="37"/>
    </row>
    <row r="101" spans="1:16" s="46" customFormat="1" x14ac:dyDescent="0.2">
      <c r="A101" s="37" t="s">
        <v>311</v>
      </c>
      <c r="B101" s="37" t="s">
        <v>318</v>
      </c>
      <c r="C101" s="39">
        <v>75.570541671786685</v>
      </c>
      <c r="D101" s="40">
        <v>6.0918597343270173</v>
      </c>
      <c r="E101" s="37"/>
    </row>
    <row r="102" spans="1:16" s="46" customFormat="1" x14ac:dyDescent="0.2">
      <c r="A102" s="37" t="s">
        <v>449</v>
      </c>
      <c r="B102" s="37" t="s">
        <v>318</v>
      </c>
      <c r="C102" s="39">
        <v>77.107656879872735</v>
      </c>
      <c r="D102" s="40">
        <v>7.7002335516820288</v>
      </c>
      <c r="E102" s="37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</row>
    <row r="103" spans="1:16" s="46" customFormat="1" x14ac:dyDescent="0.2">
      <c r="A103" s="37" t="s">
        <v>449</v>
      </c>
      <c r="B103" s="37" t="s">
        <v>320</v>
      </c>
      <c r="C103" s="39">
        <v>77.107656879872735</v>
      </c>
      <c r="D103" s="40">
        <v>7.7002335516820288</v>
      </c>
      <c r="E103" s="37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</row>
    <row r="104" spans="1:16" s="46" customFormat="1" x14ac:dyDescent="0.2">
      <c r="A104" s="37" t="s">
        <v>445</v>
      </c>
      <c r="B104" s="37" t="s">
        <v>320</v>
      </c>
      <c r="C104" s="39">
        <v>77.89366387925412</v>
      </c>
      <c r="D104" s="40">
        <v>7.7639722872270314</v>
      </c>
      <c r="E104" s="37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</row>
    <row r="105" spans="1:16" x14ac:dyDescent="0.2">
      <c r="A105" s="37" t="s">
        <v>313</v>
      </c>
      <c r="B105" s="37" t="s">
        <v>318</v>
      </c>
      <c r="C105" s="39">
        <v>77.991585473099917</v>
      </c>
      <c r="D105" s="40">
        <v>7.855466494808665</v>
      </c>
    </row>
    <row r="106" spans="1:16" x14ac:dyDescent="0.2">
      <c r="A106" s="37" t="s">
        <v>446</v>
      </c>
      <c r="B106" s="37" t="s">
        <v>320</v>
      </c>
      <c r="C106" s="39">
        <v>78.322155199483561</v>
      </c>
      <c r="D106" s="40">
        <v>8.215716906149277</v>
      </c>
    </row>
    <row r="107" spans="1:16" x14ac:dyDescent="0.2">
      <c r="A107" s="37" t="s">
        <v>445</v>
      </c>
      <c r="B107" s="37" t="s">
        <v>318</v>
      </c>
      <c r="C107" s="39">
        <v>78.416978290653475</v>
      </c>
      <c r="D107" s="40">
        <v>7.6963903557697524</v>
      </c>
    </row>
    <row r="108" spans="1:16" x14ac:dyDescent="0.2">
      <c r="A108" s="37" t="s">
        <v>313</v>
      </c>
      <c r="B108" s="37" t="s">
        <v>320</v>
      </c>
      <c r="C108" s="39">
        <v>78.650965947051915</v>
      </c>
      <c r="D108" s="40">
        <v>7.3470187968980296</v>
      </c>
    </row>
    <row r="109" spans="1:16" x14ac:dyDescent="0.2">
      <c r="A109" s="37" t="s">
        <v>310</v>
      </c>
      <c r="B109" s="37" t="s">
        <v>318</v>
      </c>
      <c r="C109" s="39">
        <v>79.516115811394656</v>
      </c>
      <c r="D109" s="40">
        <v>6.5964579590731569</v>
      </c>
    </row>
    <row r="110" spans="1:16" x14ac:dyDescent="0.2">
      <c r="A110" s="37" t="s">
        <v>310</v>
      </c>
      <c r="B110" s="37" t="s">
        <v>320</v>
      </c>
      <c r="C110" s="39">
        <v>79.92273194184763</v>
      </c>
      <c r="D110" s="40">
        <v>7.8975783212406299</v>
      </c>
    </row>
    <row r="111" spans="1:16" x14ac:dyDescent="0.2">
      <c r="A111" s="37" t="s">
        <v>446</v>
      </c>
      <c r="B111" s="37" t="s">
        <v>318</v>
      </c>
      <c r="C111" s="39">
        <v>81.037373278521002</v>
      </c>
      <c r="D111" s="40">
        <v>7.529138350529986</v>
      </c>
    </row>
    <row r="112" spans="1:16" x14ac:dyDescent="0.2">
      <c r="A112" s="37" t="s">
        <v>312</v>
      </c>
      <c r="B112" s="37" t="s">
        <v>320</v>
      </c>
      <c r="C112" s="39">
        <v>81.726308372190218</v>
      </c>
      <c r="D112" s="40">
        <v>5.7867656448658638</v>
      </c>
    </row>
    <row r="113" spans="1:5" x14ac:dyDescent="0.2">
      <c r="A113" s="37" t="s">
        <v>447</v>
      </c>
      <c r="B113" s="37" t="s">
        <v>320</v>
      </c>
      <c r="C113" s="39">
        <v>81.782342299149164</v>
      </c>
      <c r="D113" s="40">
        <v>5.5917921162766895</v>
      </c>
    </row>
    <row r="114" spans="1:5" x14ac:dyDescent="0.2">
      <c r="A114" s="37" t="s">
        <v>447</v>
      </c>
      <c r="B114" s="37" t="s">
        <v>318</v>
      </c>
      <c r="C114" s="39">
        <v>83.21174163923699</v>
      </c>
      <c r="D114" s="40">
        <v>5.4524935541098722</v>
      </c>
    </row>
    <row r="115" spans="1:5" x14ac:dyDescent="0.2">
      <c r="A115" s="37" t="s">
        <v>312</v>
      </c>
      <c r="B115" s="37" t="s">
        <v>318</v>
      </c>
      <c r="C115" s="39">
        <v>84.780094932828021</v>
      </c>
      <c r="D115" s="40">
        <v>5.2219381790905786</v>
      </c>
    </row>
    <row r="116" spans="1:5" x14ac:dyDescent="0.2">
      <c r="C116" s="39"/>
      <c r="D116" s="40"/>
    </row>
    <row r="117" spans="1:5" x14ac:dyDescent="0.2">
      <c r="A117" s="36" t="s">
        <v>263</v>
      </c>
      <c r="C117" s="39"/>
      <c r="D117" s="40"/>
    </row>
    <row r="118" spans="1:5" x14ac:dyDescent="0.2">
      <c r="A118" s="37" t="s">
        <v>172</v>
      </c>
      <c r="B118" s="37" t="s">
        <v>318</v>
      </c>
      <c r="C118" s="39">
        <v>76.637164422083686</v>
      </c>
      <c r="D118" s="40">
        <v>5.385030172861681</v>
      </c>
      <c r="E118" s="36"/>
    </row>
    <row r="119" spans="1:5" x14ac:dyDescent="0.2">
      <c r="A119" s="37" t="s">
        <v>271</v>
      </c>
      <c r="B119" s="37" t="s">
        <v>320</v>
      </c>
      <c r="C119" s="39">
        <v>77.224957864029591</v>
      </c>
      <c r="D119" s="40">
        <v>6.4446681125920646</v>
      </c>
    </row>
    <row r="120" spans="1:5" x14ac:dyDescent="0.2">
      <c r="A120" s="37" t="s">
        <v>172</v>
      </c>
      <c r="B120" s="37" t="s">
        <v>320</v>
      </c>
      <c r="C120" s="39">
        <v>77.406529294295041</v>
      </c>
      <c r="D120" s="40">
        <v>5.6949064293820815</v>
      </c>
    </row>
    <row r="121" spans="1:5" x14ac:dyDescent="0.2">
      <c r="A121" s="37" t="s">
        <v>271</v>
      </c>
      <c r="B121" s="37" t="s">
        <v>318</v>
      </c>
      <c r="C121" s="39">
        <v>77.42908685651939</v>
      </c>
      <c r="D121" s="40">
        <v>6.2080187401043121</v>
      </c>
    </row>
    <row r="122" spans="1:5" x14ac:dyDescent="0.2">
      <c r="A122" s="37" t="s">
        <v>352</v>
      </c>
      <c r="B122" s="37" t="s">
        <v>318</v>
      </c>
      <c r="C122" s="39">
        <v>78.49597642982657</v>
      </c>
      <c r="D122" s="40">
        <v>5.6638482875337131</v>
      </c>
    </row>
    <row r="123" spans="1:5" x14ac:dyDescent="0.2">
      <c r="A123" s="37" t="s">
        <v>351</v>
      </c>
      <c r="B123" s="37" t="s">
        <v>318</v>
      </c>
      <c r="C123" s="39">
        <v>78.615537804173414</v>
      </c>
      <c r="D123" s="40">
        <v>5.4543258471215106</v>
      </c>
    </row>
    <row r="124" spans="1:5" x14ac:dyDescent="0.2">
      <c r="A124" s="37" t="s">
        <v>59</v>
      </c>
      <c r="B124" s="37" t="s">
        <v>318</v>
      </c>
      <c r="C124" s="39">
        <v>78.830454226166609</v>
      </c>
      <c r="D124" s="40">
        <v>6.4147460294310994</v>
      </c>
    </row>
    <row r="125" spans="1:5" x14ac:dyDescent="0.2">
      <c r="A125" s="37" t="s">
        <v>59</v>
      </c>
      <c r="B125" s="37" t="s">
        <v>320</v>
      </c>
      <c r="C125" s="39">
        <v>78.896014453703145</v>
      </c>
      <c r="D125" s="40">
        <v>6.193810524135956</v>
      </c>
    </row>
    <row r="126" spans="1:5" x14ac:dyDescent="0.2">
      <c r="A126" s="37" t="s">
        <v>352</v>
      </c>
      <c r="B126" s="37" t="s">
        <v>320</v>
      </c>
      <c r="C126" s="39">
        <v>78.97029772711744</v>
      </c>
      <c r="D126" s="40">
        <v>5.9636377918690835</v>
      </c>
    </row>
    <row r="127" spans="1:5" x14ac:dyDescent="0.2">
      <c r="A127" s="37" t="s">
        <v>173</v>
      </c>
      <c r="B127" s="37" t="s">
        <v>318</v>
      </c>
      <c r="C127" s="39">
        <v>79.071433049078792</v>
      </c>
      <c r="D127" s="40">
        <v>5.645353661772269</v>
      </c>
    </row>
    <row r="128" spans="1:5" x14ac:dyDescent="0.2">
      <c r="A128" s="37" t="s">
        <v>351</v>
      </c>
      <c r="B128" s="37" t="s">
        <v>320</v>
      </c>
      <c r="C128" s="39">
        <v>79.075642514130422</v>
      </c>
      <c r="D128" s="40">
        <v>5.701108801768882</v>
      </c>
    </row>
    <row r="129" spans="1:4" x14ac:dyDescent="0.2">
      <c r="A129" s="37" t="s">
        <v>173</v>
      </c>
      <c r="B129" s="37" t="s">
        <v>320</v>
      </c>
      <c r="C129" s="39">
        <v>79.715653372518759</v>
      </c>
      <c r="D129" s="40">
        <v>5.6395830504865696</v>
      </c>
    </row>
    <row r="130" spans="1:4" x14ac:dyDescent="0.2">
      <c r="C130" s="39"/>
      <c r="D130" s="40"/>
    </row>
    <row r="131" spans="1:4" x14ac:dyDescent="0.2">
      <c r="A131" s="36" t="s">
        <v>49</v>
      </c>
      <c r="C131" s="39"/>
      <c r="D131" s="40"/>
    </row>
    <row r="132" spans="1:4" x14ac:dyDescent="0.2">
      <c r="A132" s="37" t="s">
        <v>141</v>
      </c>
      <c r="B132" s="37" t="s">
        <v>119</v>
      </c>
      <c r="C132" s="39">
        <v>79.515591238830012</v>
      </c>
      <c r="D132" s="40">
        <v>6.307163103602349</v>
      </c>
    </row>
    <row r="133" spans="1:4" x14ac:dyDescent="0.2">
      <c r="A133" s="37" t="s">
        <v>189</v>
      </c>
      <c r="B133" s="37" t="s">
        <v>119</v>
      </c>
      <c r="C133" s="39">
        <v>79.688965279419335</v>
      </c>
      <c r="D133" s="40">
        <v>5.5828771712888274</v>
      </c>
    </row>
    <row r="134" spans="1:4" x14ac:dyDescent="0.2">
      <c r="A134" s="37" t="s">
        <v>56</v>
      </c>
      <c r="B134" s="37" t="s">
        <v>119</v>
      </c>
      <c r="C134" s="39">
        <v>80.34021016720358</v>
      </c>
      <c r="D134" s="40">
        <v>7.0701123176325691</v>
      </c>
    </row>
    <row r="135" spans="1:4" x14ac:dyDescent="0.2">
      <c r="A135" s="37" t="s">
        <v>58</v>
      </c>
      <c r="B135" s="37" t="s">
        <v>119</v>
      </c>
      <c r="C135" s="39">
        <v>80.411475343225177</v>
      </c>
      <c r="D135" s="40">
        <v>6.5806597743676267</v>
      </c>
    </row>
    <row r="136" spans="1:4" x14ac:dyDescent="0.2">
      <c r="A136" s="37" t="s">
        <v>190</v>
      </c>
      <c r="B136" s="37" t="s">
        <v>119</v>
      </c>
      <c r="C136" s="39">
        <v>80.498934890371942</v>
      </c>
      <c r="D136" s="40">
        <v>5.5693091735884286</v>
      </c>
    </row>
    <row r="137" spans="1:4" x14ac:dyDescent="0.2">
      <c r="A137" s="37" t="s">
        <v>57</v>
      </c>
      <c r="B137" s="37" t="s">
        <v>119</v>
      </c>
      <c r="C137" s="39">
        <v>81.428262714700367</v>
      </c>
      <c r="D137" s="40">
        <v>6.6952697742206828</v>
      </c>
    </row>
    <row r="138" spans="1:4" x14ac:dyDescent="0.2">
      <c r="A138" s="37" t="s">
        <v>55</v>
      </c>
      <c r="B138" s="37" t="s">
        <v>119</v>
      </c>
      <c r="C138" s="39">
        <v>81.569155538405468</v>
      </c>
      <c r="D138" s="40">
        <v>6.4017811809124305</v>
      </c>
    </row>
    <row r="139" spans="1:4" x14ac:dyDescent="0.2">
      <c r="A139" s="37" t="s">
        <v>191</v>
      </c>
      <c r="B139" s="37" t="s">
        <v>119</v>
      </c>
      <c r="C139" s="39">
        <v>81.625491041186422</v>
      </c>
      <c r="D139" s="40">
        <v>6.0475326615461995</v>
      </c>
    </row>
    <row r="140" spans="1:4" x14ac:dyDescent="0.2">
      <c r="A140" s="37" t="s">
        <v>192</v>
      </c>
      <c r="B140" s="37" t="s">
        <v>119</v>
      </c>
      <c r="C140" s="39">
        <v>81.668890557145986</v>
      </c>
      <c r="D140" s="40">
        <v>5.9946620428874349</v>
      </c>
    </row>
    <row r="141" spans="1:4" x14ac:dyDescent="0.2">
      <c r="C141" s="39"/>
      <c r="D141" s="36"/>
    </row>
    <row r="142" spans="1:4" x14ac:dyDescent="0.2">
      <c r="A142" s="36" t="s">
        <v>411</v>
      </c>
      <c r="C142" s="39"/>
    </row>
    <row r="143" spans="1:4" x14ac:dyDescent="0.2">
      <c r="A143" s="37" t="s">
        <v>550</v>
      </c>
      <c r="B143" s="37" t="s">
        <v>430</v>
      </c>
      <c r="C143" s="39">
        <v>82.507571956987931</v>
      </c>
      <c r="D143" s="40">
        <v>3.4283959282663492</v>
      </c>
    </row>
    <row r="144" spans="1:4" x14ac:dyDescent="0.2">
      <c r="A144" s="37" t="s">
        <v>550</v>
      </c>
      <c r="B144" s="37" t="s">
        <v>429</v>
      </c>
      <c r="C144" s="39">
        <v>82.536363410797932</v>
      </c>
      <c r="D144" s="40">
        <v>3.3711838452318026</v>
      </c>
    </row>
    <row r="145" spans="1:4" x14ac:dyDescent="0.2">
      <c r="A145" s="37" t="s">
        <v>550</v>
      </c>
      <c r="B145" s="37" t="s">
        <v>431</v>
      </c>
      <c r="C145" s="39">
        <v>82.577510573526354</v>
      </c>
      <c r="D145" s="40">
        <v>3.1978014731088797</v>
      </c>
    </row>
    <row r="146" spans="1:4" x14ac:dyDescent="0.2">
      <c r="A146" s="37" t="s">
        <v>544</v>
      </c>
      <c r="B146" s="37" t="s">
        <v>431</v>
      </c>
      <c r="C146" s="39">
        <v>83.2</v>
      </c>
      <c r="D146" s="40">
        <v>5.343374797750454</v>
      </c>
    </row>
    <row r="147" spans="1:4" x14ac:dyDescent="0.2">
      <c r="A147" s="37" t="s">
        <v>544</v>
      </c>
      <c r="B147" s="37" t="s">
        <v>430</v>
      </c>
      <c r="C147" s="39">
        <v>83.676523896096484</v>
      </c>
      <c r="D147" s="40">
        <v>5.6397683620997334</v>
      </c>
    </row>
    <row r="148" spans="1:4" x14ac:dyDescent="0.2">
      <c r="A148" s="37" t="s">
        <v>543</v>
      </c>
      <c r="B148" s="37" t="s">
        <v>431</v>
      </c>
      <c r="C148" s="39">
        <v>84.1</v>
      </c>
      <c r="D148" s="40">
        <v>6.4302809964229022</v>
      </c>
    </row>
    <row r="149" spans="1:4" x14ac:dyDescent="0.2">
      <c r="A149" s="37" t="s">
        <v>544</v>
      </c>
      <c r="B149" s="37" t="s">
        <v>429</v>
      </c>
      <c r="C149" s="39">
        <v>84.3</v>
      </c>
      <c r="D149" s="40">
        <v>6.2078856520439505</v>
      </c>
    </row>
    <row r="150" spans="1:4" x14ac:dyDescent="0.2">
      <c r="A150" s="37" t="s">
        <v>547</v>
      </c>
      <c r="B150" s="37" t="s">
        <v>430</v>
      </c>
      <c r="C150" s="39">
        <v>85.177672063168046</v>
      </c>
      <c r="D150" s="40">
        <v>6.8458176568275455</v>
      </c>
    </row>
    <row r="151" spans="1:4" x14ac:dyDescent="0.2">
      <c r="A151" s="37" t="s">
        <v>543</v>
      </c>
      <c r="B151" s="37" t="s">
        <v>430</v>
      </c>
      <c r="C151" s="39">
        <v>85.237029482340375</v>
      </c>
      <c r="D151" s="40">
        <v>6.8196144334589173</v>
      </c>
    </row>
    <row r="152" spans="1:4" x14ac:dyDescent="0.2">
      <c r="A152" s="37" t="s">
        <v>546</v>
      </c>
      <c r="B152" s="37" t="s">
        <v>431</v>
      </c>
      <c r="C152" s="39">
        <v>85.3</v>
      </c>
      <c r="D152" s="40">
        <v>6.5621450092473328</v>
      </c>
    </row>
    <row r="153" spans="1:4" x14ac:dyDescent="0.2">
      <c r="A153" s="37" t="s">
        <v>547</v>
      </c>
      <c r="B153" s="37" t="s">
        <v>429</v>
      </c>
      <c r="C153" s="39">
        <v>85.502362261485771</v>
      </c>
      <c r="D153" s="40">
        <v>6.9514332059558814</v>
      </c>
    </row>
    <row r="154" spans="1:4" x14ac:dyDescent="0.2">
      <c r="A154" s="37" t="s">
        <v>545</v>
      </c>
      <c r="B154" s="37" t="s">
        <v>431</v>
      </c>
      <c r="C154" s="39">
        <v>85.7</v>
      </c>
      <c r="D154" s="40">
        <v>6.2381688015875083</v>
      </c>
    </row>
    <row r="155" spans="1:4" x14ac:dyDescent="0.2">
      <c r="A155" s="37" t="s">
        <v>500</v>
      </c>
      <c r="B155" s="37" t="s">
        <v>431</v>
      </c>
      <c r="C155" s="39">
        <v>85.8</v>
      </c>
      <c r="D155" s="40">
        <v>6.5420041954986861</v>
      </c>
    </row>
    <row r="156" spans="1:4" x14ac:dyDescent="0.2">
      <c r="A156" s="37" t="s">
        <v>543</v>
      </c>
      <c r="B156" s="37" t="s">
        <v>429</v>
      </c>
      <c r="C156" s="39">
        <v>86</v>
      </c>
      <c r="D156" s="40">
        <v>6.9356552423573268</v>
      </c>
    </row>
    <row r="157" spans="1:4" x14ac:dyDescent="0.2">
      <c r="A157" s="37" t="s">
        <v>546</v>
      </c>
      <c r="B157" s="37" t="s">
        <v>430</v>
      </c>
      <c r="C157" s="39">
        <v>86.100596290383606</v>
      </c>
      <c r="D157" s="40">
        <v>6.2707166682471405</v>
      </c>
    </row>
    <row r="158" spans="1:4" x14ac:dyDescent="0.2">
      <c r="A158" s="37" t="s">
        <v>547</v>
      </c>
      <c r="B158" s="37" t="s">
        <v>431</v>
      </c>
      <c r="C158" s="39">
        <v>86.152020863242257</v>
      </c>
      <c r="D158" s="40">
        <v>7.0736609077342036</v>
      </c>
    </row>
    <row r="159" spans="1:4" x14ac:dyDescent="0.2">
      <c r="A159" s="37" t="s">
        <v>498</v>
      </c>
      <c r="B159" s="37" t="s">
        <v>431</v>
      </c>
      <c r="C159" s="39">
        <v>86.154489666186507</v>
      </c>
      <c r="D159" s="40">
        <v>6.8588274410173797</v>
      </c>
    </row>
    <row r="160" spans="1:4" x14ac:dyDescent="0.2">
      <c r="A160" s="37" t="s">
        <v>545</v>
      </c>
      <c r="B160" s="37" t="s">
        <v>430</v>
      </c>
      <c r="C160" s="39">
        <v>86.256858107818971</v>
      </c>
      <c r="D160" s="40">
        <v>6.4266528385961683</v>
      </c>
    </row>
    <row r="161" spans="1:5" x14ac:dyDescent="0.2">
      <c r="A161" s="37" t="s">
        <v>546</v>
      </c>
      <c r="B161" s="37" t="s">
        <v>429</v>
      </c>
      <c r="C161" s="39">
        <v>86.4</v>
      </c>
      <c r="D161" s="40">
        <v>6.0599406941141991</v>
      </c>
    </row>
    <row r="162" spans="1:5" x14ac:dyDescent="0.2">
      <c r="A162" s="37" t="s">
        <v>498</v>
      </c>
      <c r="B162" s="37" t="s">
        <v>429</v>
      </c>
      <c r="C162" s="39">
        <v>86.508668838320474</v>
      </c>
      <c r="D162" s="40">
        <v>6.7552663483961846</v>
      </c>
    </row>
    <row r="163" spans="1:5" x14ac:dyDescent="0.2">
      <c r="A163" s="37" t="s">
        <v>545</v>
      </c>
      <c r="B163" s="37" t="s">
        <v>429</v>
      </c>
      <c r="C163" s="39">
        <v>86.7</v>
      </c>
      <c r="D163" s="40">
        <v>6.4421711237879293</v>
      </c>
    </row>
    <row r="164" spans="1:5" x14ac:dyDescent="0.2">
      <c r="A164" s="37" t="s">
        <v>498</v>
      </c>
      <c r="B164" s="37" t="s">
        <v>430</v>
      </c>
      <c r="C164" s="39">
        <v>86.919641016209468</v>
      </c>
      <c r="D164" s="40">
        <v>6.1610536749685165</v>
      </c>
    </row>
    <row r="165" spans="1:5" x14ac:dyDescent="0.2">
      <c r="A165" s="37" t="s">
        <v>500</v>
      </c>
      <c r="B165" s="37" t="s">
        <v>430</v>
      </c>
      <c r="C165" s="39">
        <v>86.977391031484359</v>
      </c>
      <c r="D165" s="40">
        <v>6.4398393941104848</v>
      </c>
    </row>
    <row r="166" spans="1:5" x14ac:dyDescent="0.2">
      <c r="A166" s="37" t="s">
        <v>500</v>
      </c>
      <c r="B166" s="37" t="s">
        <v>429</v>
      </c>
      <c r="C166" s="39">
        <v>87.5</v>
      </c>
      <c r="D166" s="40">
        <v>6.010545556865889</v>
      </c>
    </row>
    <row r="167" spans="1:5" x14ac:dyDescent="0.2">
      <c r="A167" s="37" t="s">
        <v>548</v>
      </c>
      <c r="B167" s="37" t="s">
        <v>430</v>
      </c>
      <c r="C167" s="39">
        <v>89.402373329850562</v>
      </c>
      <c r="D167" s="40">
        <v>2.2391321164449565</v>
      </c>
    </row>
    <row r="168" spans="1:5" x14ac:dyDescent="0.2">
      <c r="A168" s="37" t="s">
        <v>499</v>
      </c>
      <c r="B168" s="37" t="s">
        <v>430</v>
      </c>
      <c r="C168" s="39">
        <v>89.639961499539695</v>
      </c>
      <c r="D168" s="40">
        <v>2.9046605891600077</v>
      </c>
    </row>
    <row r="169" spans="1:5" x14ac:dyDescent="0.2">
      <c r="A169" s="37" t="s">
        <v>499</v>
      </c>
      <c r="B169" s="37" t="s">
        <v>429</v>
      </c>
      <c r="C169" s="39">
        <v>89.80033824327063</v>
      </c>
      <c r="D169" s="40">
        <v>2.5809884560994485</v>
      </c>
    </row>
    <row r="170" spans="1:5" x14ac:dyDescent="0.2">
      <c r="A170" s="37" t="s">
        <v>549</v>
      </c>
      <c r="B170" s="37" t="s">
        <v>430</v>
      </c>
      <c r="C170" s="39">
        <v>89.935644535411157</v>
      </c>
      <c r="D170" s="40">
        <v>3.7003962163726247</v>
      </c>
    </row>
    <row r="171" spans="1:5" x14ac:dyDescent="0.2">
      <c r="A171" s="37" t="s">
        <v>499</v>
      </c>
      <c r="B171" s="37" t="s">
        <v>431</v>
      </c>
      <c r="C171" s="39">
        <v>90.022375768807336</v>
      </c>
      <c r="D171" s="40">
        <v>2.4267681396215588</v>
      </c>
    </row>
    <row r="172" spans="1:5" x14ac:dyDescent="0.2">
      <c r="A172" s="37" t="s">
        <v>548</v>
      </c>
      <c r="B172" s="37" t="s">
        <v>429</v>
      </c>
      <c r="C172" s="39">
        <v>90.126043096190728</v>
      </c>
      <c r="D172" s="40">
        <v>1.9597771481441917</v>
      </c>
    </row>
    <row r="173" spans="1:5" x14ac:dyDescent="0.2">
      <c r="A173" s="37" t="s">
        <v>548</v>
      </c>
      <c r="B173" s="37" t="s">
        <v>431</v>
      </c>
      <c r="C173" s="39">
        <v>90.312323488633865</v>
      </c>
      <c r="D173" s="40">
        <v>1.9707338042512463</v>
      </c>
    </row>
    <row r="174" spans="1:5" x14ac:dyDescent="0.2">
      <c r="A174" s="37" t="s">
        <v>549</v>
      </c>
      <c r="B174" s="37" t="s">
        <v>429</v>
      </c>
      <c r="C174" s="39">
        <v>90.394388574134808</v>
      </c>
      <c r="D174" s="40">
        <v>3.7518945667972341</v>
      </c>
    </row>
    <row r="175" spans="1:5" x14ac:dyDescent="0.2">
      <c r="A175" s="37" t="s">
        <v>549</v>
      </c>
      <c r="B175" s="37" t="s">
        <v>431</v>
      </c>
      <c r="C175" s="39">
        <v>90.734706340519708</v>
      </c>
      <c r="D175" s="40">
        <v>3.5695094600872674</v>
      </c>
      <c r="E175" s="36"/>
    </row>
    <row r="176" spans="1:5" x14ac:dyDescent="0.2">
      <c r="C176" s="39"/>
      <c r="D176" s="40"/>
    </row>
    <row r="177" spans="1:4" x14ac:dyDescent="0.2">
      <c r="A177" s="36" t="s">
        <v>397</v>
      </c>
      <c r="C177" s="39"/>
      <c r="D177" s="36"/>
    </row>
    <row r="178" spans="1:4" x14ac:dyDescent="0.2">
      <c r="A178" s="37" t="s">
        <v>508</v>
      </c>
      <c r="B178" s="37" t="s">
        <v>119</v>
      </c>
      <c r="C178" s="39">
        <v>85.159891549830505</v>
      </c>
      <c r="D178" s="40">
        <v>3.4013099518432526</v>
      </c>
    </row>
    <row r="179" spans="1:4" x14ac:dyDescent="0.2">
      <c r="A179" s="37" t="s">
        <v>316</v>
      </c>
      <c r="B179" s="37" t="s">
        <v>119</v>
      </c>
      <c r="C179" s="39">
        <v>86.475896193932684</v>
      </c>
      <c r="D179" s="40">
        <v>3.7718778942690845</v>
      </c>
    </row>
    <row r="180" spans="1:4" x14ac:dyDescent="0.2">
      <c r="A180" s="37" t="s">
        <v>507</v>
      </c>
      <c r="B180" s="37" t="s">
        <v>119</v>
      </c>
      <c r="C180" s="39">
        <v>84.058957000070762</v>
      </c>
      <c r="D180" s="40">
        <v>3.6772847726103364</v>
      </c>
    </row>
    <row r="181" spans="1:4" x14ac:dyDescent="0.2">
      <c r="A181" s="37" t="s">
        <v>509</v>
      </c>
      <c r="B181" s="37" t="s">
        <v>119</v>
      </c>
      <c r="C181" s="39">
        <v>85.808368326316213</v>
      </c>
      <c r="D181" s="40">
        <v>3.3335701176274553</v>
      </c>
    </row>
    <row r="182" spans="1:4" x14ac:dyDescent="0.2">
      <c r="A182" s="37" t="s">
        <v>510</v>
      </c>
      <c r="B182" s="37" t="s">
        <v>119</v>
      </c>
      <c r="C182" s="39">
        <v>85.556333095854455</v>
      </c>
      <c r="D182" s="40">
        <v>3.6005223464925811</v>
      </c>
    </row>
    <row r="183" spans="1:4" x14ac:dyDescent="0.2">
      <c r="A183" s="37" t="s">
        <v>511</v>
      </c>
      <c r="B183" s="37" t="s">
        <v>119</v>
      </c>
      <c r="C183" s="39">
        <v>86.462315289066865</v>
      </c>
      <c r="D183" s="40">
        <v>3.714943169537996</v>
      </c>
    </row>
    <row r="184" spans="1:4" x14ac:dyDescent="0.2">
      <c r="A184" s="37" t="s">
        <v>512</v>
      </c>
      <c r="B184" s="37" t="s">
        <v>119</v>
      </c>
      <c r="C184" s="39">
        <v>88.279428861214086</v>
      </c>
      <c r="D184" s="40">
        <v>4.0949340250617192</v>
      </c>
    </row>
    <row r="185" spans="1:4" x14ac:dyDescent="0.2">
      <c r="A185" s="37" t="s">
        <v>395</v>
      </c>
      <c r="B185" s="37" t="s">
        <v>119</v>
      </c>
      <c r="C185" s="39">
        <v>86.826925670636427</v>
      </c>
      <c r="D185" s="40">
        <v>4.180841352684018</v>
      </c>
    </row>
    <row r="186" spans="1:4" x14ac:dyDescent="0.2">
      <c r="A186" s="37" t="s">
        <v>396</v>
      </c>
      <c r="B186" s="37" t="s">
        <v>119</v>
      </c>
      <c r="C186" s="39">
        <v>86.534113299563515</v>
      </c>
      <c r="D186" s="40">
        <v>3.8009277728970776</v>
      </c>
    </row>
    <row r="187" spans="1:4" x14ac:dyDescent="0.2">
      <c r="C187" s="39"/>
      <c r="D187" s="40"/>
    </row>
    <row r="188" spans="1:4" x14ac:dyDescent="0.2">
      <c r="A188" s="36" t="s">
        <v>287</v>
      </c>
      <c r="C188" s="39"/>
      <c r="D188" s="41"/>
    </row>
    <row r="189" spans="1:4" x14ac:dyDescent="0.2">
      <c r="A189" s="37" t="s">
        <v>458</v>
      </c>
      <c r="B189" s="37" t="s">
        <v>119</v>
      </c>
      <c r="C189" s="39">
        <v>86.970679242194862</v>
      </c>
      <c r="D189" s="40">
        <v>4.0250105393700339</v>
      </c>
    </row>
    <row r="190" spans="1:4" x14ac:dyDescent="0.2">
      <c r="A190" s="37" t="s">
        <v>460</v>
      </c>
      <c r="B190" s="37" t="s">
        <v>430</v>
      </c>
      <c r="C190" s="39">
        <v>87.032800220539158</v>
      </c>
      <c r="D190" s="40">
        <v>5.5544071137789315</v>
      </c>
    </row>
    <row r="191" spans="1:4" x14ac:dyDescent="0.2">
      <c r="A191" s="37" t="s">
        <v>461</v>
      </c>
      <c r="B191" s="37" t="s">
        <v>119</v>
      </c>
      <c r="C191" s="39">
        <v>87.675629543915363</v>
      </c>
      <c r="D191" s="40">
        <v>4.7287285811810067</v>
      </c>
    </row>
    <row r="192" spans="1:4" x14ac:dyDescent="0.2">
      <c r="A192" s="37" t="s">
        <v>462</v>
      </c>
      <c r="B192" s="37" t="s">
        <v>119</v>
      </c>
      <c r="C192" s="39">
        <v>88.43693738435897</v>
      </c>
      <c r="D192" s="40">
        <v>4.6393153502288156</v>
      </c>
    </row>
    <row r="193" spans="1:4" x14ac:dyDescent="0.2">
      <c r="A193" s="37" t="s">
        <v>460</v>
      </c>
      <c r="B193" s="37" t="s">
        <v>119</v>
      </c>
      <c r="C193" s="39">
        <v>89.122651729625687</v>
      </c>
      <c r="D193" s="40">
        <v>3.6213100755005079</v>
      </c>
    </row>
    <row r="194" spans="1:4" x14ac:dyDescent="0.2">
      <c r="A194" s="37" t="s">
        <v>456</v>
      </c>
      <c r="B194" s="37" t="s">
        <v>430</v>
      </c>
      <c r="C194" s="39">
        <v>90.203172526321254</v>
      </c>
      <c r="D194" s="40">
        <v>3.0565780846711577</v>
      </c>
    </row>
    <row r="195" spans="1:4" x14ac:dyDescent="0.2">
      <c r="A195" s="37" t="s">
        <v>456</v>
      </c>
      <c r="B195" s="37" t="s">
        <v>119</v>
      </c>
      <c r="C195" s="39">
        <v>91.869703944310757</v>
      </c>
      <c r="D195" s="40">
        <v>2.2858353450861957</v>
      </c>
    </row>
    <row r="196" spans="1:4" x14ac:dyDescent="0.2">
      <c r="A196" s="37" t="s">
        <v>459</v>
      </c>
      <c r="B196" s="37" t="s">
        <v>463</v>
      </c>
      <c r="C196" s="39">
        <v>90.197841940510386</v>
      </c>
      <c r="D196" s="40">
        <v>1.0666102509576505</v>
      </c>
    </row>
    <row r="197" spans="1:4" x14ac:dyDescent="0.2">
      <c r="A197" s="37" t="s">
        <v>459</v>
      </c>
      <c r="B197" s="37" t="s">
        <v>464</v>
      </c>
      <c r="C197" s="39">
        <v>89.438685548151327</v>
      </c>
      <c r="D197" s="40">
        <v>1.6181695861043219</v>
      </c>
    </row>
    <row r="198" spans="1:4" x14ac:dyDescent="0.2">
      <c r="C198" s="39"/>
      <c r="D198" s="40"/>
    </row>
    <row r="199" spans="1:4" x14ac:dyDescent="0.2">
      <c r="A199" s="36" t="s">
        <v>424</v>
      </c>
      <c r="C199" s="39"/>
      <c r="D199" s="36"/>
    </row>
    <row r="200" spans="1:4" x14ac:dyDescent="0.2">
      <c r="A200" s="37" t="s">
        <v>392</v>
      </c>
      <c r="B200" s="37" t="s">
        <v>474</v>
      </c>
      <c r="C200" s="39">
        <v>83.247054880350419</v>
      </c>
      <c r="D200" s="40">
        <v>3.7336230121958951</v>
      </c>
    </row>
    <row r="201" spans="1:4" x14ac:dyDescent="0.2">
      <c r="A201" s="37" t="s">
        <v>155</v>
      </c>
      <c r="B201" s="37" t="s">
        <v>471</v>
      </c>
      <c r="C201" s="39">
        <v>83.997976827191451</v>
      </c>
      <c r="D201" s="40">
        <v>4.034166268878951</v>
      </c>
    </row>
    <row r="202" spans="1:4" x14ac:dyDescent="0.2">
      <c r="A202" s="37" t="s">
        <v>156</v>
      </c>
      <c r="B202" s="37" t="s">
        <v>470</v>
      </c>
      <c r="C202" s="39">
        <v>84.039444217658939</v>
      </c>
      <c r="D202" s="40">
        <v>5.2489920859484229</v>
      </c>
    </row>
    <row r="203" spans="1:4" x14ac:dyDescent="0.2">
      <c r="A203" s="37" t="s">
        <v>157</v>
      </c>
      <c r="B203" s="37" t="s">
        <v>472</v>
      </c>
      <c r="C203" s="39">
        <v>85.051388416550822</v>
      </c>
      <c r="D203" s="40">
        <v>4.2128993491847728</v>
      </c>
    </row>
    <row r="204" spans="1:4" x14ac:dyDescent="0.2">
      <c r="A204" s="37" t="s">
        <v>158</v>
      </c>
      <c r="B204" s="37" t="s">
        <v>473</v>
      </c>
      <c r="C204" s="39">
        <v>85.216537718570393</v>
      </c>
      <c r="D204" s="40">
        <v>4.2678395784325236</v>
      </c>
    </row>
    <row r="205" spans="1:4" x14ac:dyDescent="0.2">
      <c r="A205" s="37" t="s">
        <v>230</v>
      </c>
      <c r="B205" s="37" t="s">
        <v>325</v>
      </c>
      <c r="C205" s="39">
        <v>85.219530272132332</v>
      </c>
      <c r="D205" s="40">
        <v>4.4704936255967818</v>
      </c>
    </row>
    <row r="206" spans="1:4" x14ac:dyDescent="0.2">
      <c r="A206" s="37" t="s">
        <v>231</v>
      </c>
      <c r="B206" s="37" t="s">
        <v>466</v>
      </c>
      <c r="C206" s="39">
        <v>85.281194294536292</v>
      </c>
      <c r="D206" s="40">
        <v>4.615322893309707</v>
      </c>
    </row>
    <row r="207" spans="1:4" x14ac:dyDescent="0.2">
      <c r="A207" s="37" t="s">
        <v>157</v>
      </c>
      <c r="B207" s="37" t="s">
        <v>472</v>
      </c>
      <c r="C207" s="39">
        <v>85.563318341803495</v>
      </c>
      <c r="D207" s="40">
        <v>4.4068087772241622</v>
      </c>
    </row>
    <row r="208" spans="1:4" x14ac:dyDescent="0.2">
      <c r="A208" s="37" t="s">
        <v>155</v>
      </c>
      <c r="B208" s="37" t="s">
        <v>471</v>
      </c>
      <c r="C208" s="39">
        <v>85.581491828105854</v>
      </c>
      <c r="D208" s="40">
        <v>4.506156998492675</v>
      </c>
    </row>
    <row r="209" spans="1:16" x14ac:dyDescent="0.2">
      <c r="A209" s="37" t="s">
        <v>232</v>
      </c>
      <c r="B209" s="37" t="s">
        <v>467</v>
      </c>
      <c r="C209" s="39">
        <v>85.654364537132579</v>
      </c>
      <c r="D209" s="40">
        <v>4.6905952245779119</v>
      </c>
      <c r="E209" s="40"/>
    </row>
    <row r="210" spans="1:16" x14ac:dyDescent="0.2">
      <c r="A210" s="37" t="s">
        <v>233</v>
      </c>
      <c r="B210" s="37" t="s">
        <v>465</v>
      </c>
      <c r="C210" s="39">
        <v>85.842775635804315</v>
      </c>
      <c r="D210" s="40">
        <v>4.6374589227379825</v>
      </c>
    </row>
    <row r="211" spans="1:16" x14ac:dyDescent="0.2">
      <c r="A211" s="37" t="s">
        <v>233</v>
      </c>
      <c r="B211" s="37" t="s">
        <v>465</v>
      </c>
      <c r="C211" s="39">
        <v>85.847077143809969</v>
      </c>
      <c r="D211" s="40">
        <v>4.1340712886290012</v>
      </c>
    </row>
    <row r="212" spans="1:16" x14ac:dyDescent="0.2">
      <c r="A212" s="37" t="s">
        <v>156</v>
      </c>
      <c r="B212" s="37" t="s">
        <v>470</v>
      </c>
      <c r="C212" s="39">
        <v>85.854816856431</v>
      </c>
      <c r="D212" s="40">
        <v>5.0713775611487142</v>
      </c>
    </row>
    <row r="213" spans="1:16" x14ac:dyDescent="0.2">
      <c r="A213" s="37" t="s">
        <v>157</v>
      </c>
      <c r="B213" s="37" t="s">
        <v>472</v>
      </c>
      <c r="C213" s="39">
        <v>86.027238941930477</v>
      </c>
      <c r="D213" s="40">
        <v>4.5485383834148099</v>
      </c>
    </row>
    <row r="214" spans="1:16" x14ac:dyDescent="0.2">
      <c r="A214" s="37" t="s">
        <v>230</v>
      </c>
      <c r="B214" s="37" t="s">
        <v>325</v>
      </c>
      <c r="C214" s="39">
        <v>86.058151775249527</v>
      </c>
      <c r="D214" s="40">
        <v>4.2696629870181209</v>
      </c>
    </row>
    <row r="215" spans="1:16" x14ac:dyDescent="0.2">
      <c r="A215" s="37" t="s">
        <v>233</v>
      </c>
      <c r="B215" s="37" t="s">
        <v>465</v>
      </c>
      <c r="C215" s="39">
        <v>86.066297261012124</v>
      </c>
      <c r="D215" s="40">
        <v>4.7082634238647536</v>
      </c>
    </row>
    <row r="216" spans="1:16" x14ac:dyDescent="0.2">
      <c r="A216" s="37" t="s">
        <v>155</v>
      </c>
      <c r="B216" s="37" t="s">
        <v>471</v>
      </c>
      <c r="C216" s="39">
        <v>86.250939709089863</v>
      </c>
      <c r="D216" s="40">
        <v>4.4851806762719404</v>
      </c>
    </row>
    <row r="217" spans="1:16" x14ac:dyDescent="0.2">
      <c r="A217" s="37" t="s">
        <v>158</v>
      </c>
      <c r="B217" s="37" t="s">
        <v>473</v>
      </c>
      <c r="C217" s="39">
        <v>86.36570104742168</v>
      </c>
      <c r="D217" s="40">
        <v>4.3718113085954151</v>
      </c>
    </row>
    <row r="218" spans="1:16" x14ac:dyDescent="0.2">
      <c r="A218" s="37" t="s">
        <v>390</v>
      </c>
      <c r="B218" s="37" t="s">
        <v>468</v>
      </c>
      <c r="C218" s="39">
        <v>86.4032053085987</v>
      </c>
      <c r="D218" s="40">
        <v>4.6025583803843411</v>
      </c>
    </row>
    <row r="219" spans="1:16" x14ac:dyDescent="0.2">
      <c r="A219" s="37" t="s">
        <v>232</v>
      </c>
      <c r="B219" s="37" t="s">
        <v>467</v>
      </c>
      <c r="C219" s="39">
        <v>86.575654978938957</v>
      </c>
      <c r="D219" s="40">
        <v>4.7405411976464</v>
      </c>
    </row>
    <row r="220" spans="1:16" x14ac:dyDescent="0.2">
      <c r="A220" s="37" t="s">
        <v>156</v>
      </c>
      <c r="B220" s="37" t="s">
        <v>470</v>
      </c>
      <c r="C220" s="39">
        <v>86.591412317227977</v>
      </c>
      <c r="D220" s="40">
        <v>4.6894564194112505</v>
      </c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</row>
    <row r="221" spans="1:16" x14ac:dyDescent="0.2">
      <c r="A221" s="37" t="s">
        <v>158</v>
      </c>
      <c r="B221" s="37" t="s">
        <v>473</v>
      </c>
      <c r="C221" s="39">
        <v>86.713046911187661</v>
      </c>
      <c r="D221" s="40">
        <v>4.3499527052659985</v>
      </c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</row>
    <row r="222" spans="1:16" x14ac:dyDescent="0.2">
      <c r="A222" s="37" t="s">
        <v>391</v>
      </c>
      <c r="B222" s="37" t="s">
        <v>469</v>
      </c>
      <c r="C222" s="39">
        <v>86.752208003702464</v>
      </c>
      <c r="D222" s="40">
        <v>5.3566197296581555</v>
      </c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</row>
    <row r="223" spans="1:16" s="47" customFormat="1" x14ac:dyDescent="0.2">
      <c r="A223" s="37" t="s">
        <v>231</v>
      </c>
      <c r="B223" s="37" t="s">
        <v>466</v>
      </c>
      <c r="C223" s="39">
        <v>86.784030509200349</v>
      </c>
      <c r="D223" s="40">
        <v>4.6494378893988912</v>
      </c>
      <c r="E223" s="37"/>
    </row>
    <row r="224" spans="1:16" s="47" customFormat="1" x14ac:dyDescent="0.2">
      <c r="A224" s="37" t="s">
        <v>232</v>
      </c>
      <c r="B224" s="37" t="s">
        <v>467</v>
      </c>
      <c r="C224" s="39">
        <v>86.820004502741995</v>
      </c>
      <c r="D224" s="40">
        <v>4.6232409964360857</v>
      </c>
      <c r="E224" s="37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</row>
    <row r="225" spans="1:16" s="47" customFormat="1" x14ac:dyDescent="0.2">
      <c r="A225" s="37" t="s">
        <v>392</v>
      </c>
      <c r="B225" s="37" t="s">
        <v>474</v>
      </c>
      <c r="C225" s="39">
        <v>86.951383448707702</v>
      </c>
      <c r="D225" s="40">
        <v>4.0458794592165885</v>
      </c>
      <c r="E225" s="37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</row>
    <row r="226" spans="1:16" s="47" customFormat="1" x14ac:dyDescent="0.2">
      <c r="A226" s="37" t="s">
        <v>390</v>
      </c>
      <c r="B226" s="37" t="s">
        <v>468</v>
      </c>
      <c r="C226" s="39">
        <v>86.96329908345831</v>
      </c>
      <c r="D226" s="40">
        <v>4.855067263791363</v>
      </c>
      <c r="E226" s="37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</row>
    <row r="227" spans="1:16" x14ac:dyDescent="0.2">
      <c r="A227" s="37" t="s">
        <v>391</v>
      </c>
      <c r="B227" s="37" t="s">
        <v>469</v>
      </c>
      <c r="C227" s="39">
        <v>87.031276627568019</v>
      </c>
      <c r="D227" s="40">
        <v>5.3935198703553944</v>
      </c>
      <c r="E227" s="40"/>
    </row>
    <row r="228" spans="1:16" x14ac:dyDescent="0.2">
      <c r="A228" s="37" t="s">
        <v>231</v>
      </c>
      <c r="B228" s="37" t="s">
        <v>466</v>
      </c>
      <c r="C228" s="39">
        <v>87.201504744990217</v>
      </c>
      <c r="D228" s="40">
        <v>4.3605228537078169</v>
      </c>
    </row>
    <row r="229" spans="1:16" x14ac:dyDescent="0.2">
      <c r="A229" s="37" t="s">
        <v>230</v>
      </c>
      <c r="B229" s="37" t="s">
        <v>325</v>
      </c>
      <c r="C229" s="39">
        <v>87.214053934211677</v>
      </c>
      <c r="D229" s="40">
        <v>4.2034444769885217</v>
      </c>
      <c r="E229" s="40"/>
    </row>
    <row r="230" spans="1:16" x14ac:dyDescent="0.2">
      <c r="A230" s="37" t="s">
        <v>390</v>
      </c>
      <c r="B230" s="37" t="s">
        <v>468</v>
      </c>
      <c r="C230" s="39">
        <v>87.252353827284679</v>
      </c>
      <c r="D230" s="40">
        <v>4.6416798915731023</v>
      </c>
    </row>
    <row r="231" spans="1:16" x14ac:dyDescent="0.2">
      <c r="A231" s="37" t="s">
        <v>391</v>
      </c>
      <c r="B231" s="37" t="s">
        <v>469</v>
      </c>
      <c r="C231" s="39">
        <v>87.268450739171371</v>
      </c>
      <c r="D231" s="40">
        <v>5.2969465635098345</v>
      </c>
    </row>
    <row r="232" spans="1:16" x14ac:dyDescent="0.2">
      <c r="A232" s="37" t="s">
        <v>392</v>
      </c>
      <c r="B232" s="37" t="s">
        <v>474</v>
      </c>
      <c r="C232" s="39">
        <v>87.300590723836081</v>
      </c>
      <c r="D232" s="40">
        <v>4.2836064441989814</v>
      </c>
    </row>
    <row r="233" spans="1:16" x14ac:dyDescent="0.2">
      <c r="C233" s="79"/>
      <c r="D233" s="41"/>
    </row>
    <row r="234" spans="1:16" x14ac:dyDescent="0.2">
      <c r="A234" s="36" t="s">
        <v>440</v>
      </c>
      <c r="C234" s="39"/>
    </row>
    <row r="235" spans="1:16" x14ac:dyDescent="0.2">
      <c r="A235" s="37" t="s">
        <v>435</v>
      </c>
      <c r="B235" s="37" t="s">
        <v>432</v>
      </c>
      <c r="C235" s="39">
        <v>78.599999999999994</v>
      </c>
      <c r="D235" s="40">
        <v>4.4428346603086641</v>
      </c>
    </row>
    <row r="236" spans="1:16" x14ac:dyDescent="0.2">
      <c r="A236" s="37" t="s">
        <v>434</v>
      </c>
      <c r="B236" s="37" t="s">
        <v>432</v>
      </c>
      <c r="C236" s="39">
        <v>80.2</v>
      </c>
      <c r="D236" s="40">
        <v>4.7859049832290017</v>
      </c>
    </row>
    <row r="237" spans="1:16" x14ac:dyDescent="0.2">
      <c r="A237" s="37" t="s">
        <v>436</v>
      </c>
      <c r="B237" s="37" t="s">
        <v>432</v>
      </c>
      <c r="C237" s="39">
        <v>80.900000000000006</v>
      </c>
      <c r="D237" s="40">
        <v>5.2026145635754686</v>
      </c>
    </row>
    <row r="238" spans="1:16" x14ac:dyDescent="0.2">
      <c r="A238" s="37" t="s">
        <v>433</v>
      </c>
      <c r="B238" s="37" t="s">
        <v>432</v>
      </c>
      <c r="C238" s="39">
        <v>81.099999999999994</v>
      </c>
      <c r="D238" s="40">
        <v>4.8557670619354623</v>
      </c>
    </row>
    <row r="239" spans="1:16" x14ac:dyDescent="0.2">
      <c r="A239" s="37" t="s">
        <v>439</v>
      </c>
      <c r="B239" s="37" t="s">
        <v>432</v>
      </c>
      <c r="C239" s="39">
        <v>81.12</v>
      </c>
      <c r="D239" s="40">
        <v>5.0557639567195691</v>
      </c>
    </row>
    <row r="240" spans="1:16" x14ac:dyDescent="0.2">
      <c r="A240" s="37" t="s">
        <v>438</v>
      </c>
      <c r="B240" s="37" t="s">
        <v>432</v>
      </c>
      <c r="C240" s="39">
        <v>83.3</v>
      </c>
      <c r="D240" s="40">
        <v>6.215298328543696</v>
      </c>
    </row>
    <row r="241" spans="1:16" x14ac:dyDescent="0.2">
      <c r="A241" s="138" t="s">
        <v>437</v>
      </c>
      <c r="B241" s="138" t="s">
        <v>432</v>
      </c>
      <c r="C241" s="139">
        <v>84.1</v>
      </c>
      <c r="D241" s="140">
        <v>5.7305321902071071</v>
      </c>
    </row>
    <row r="242" spans="1:16" x14ac:dyDescent="0.2">
      <c r="D242" s="41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</row>
    <row r="243" spans="1:16" x14ac:dyDescent="0.2">
      <c r="A243" s="141" t="s">
        <v>1131</v>
      </c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</row>
    <row r="244" spans="1:16" s="47" customFormat="1" x14ac:dyDescent="0.2">
      <c r="A244" s="141" t="s">
        <v>1088</v>
      </c>
      <c r="B244" s="37"/>
      <c r="C244" s="37"/>
      <c r="D244" s="37"/>
      <c r="E244" s="37"/>
    </row>
    <row r="245" spans="1:16" s="47" customFormat="1" x14ac:dyDescent="0.2">
      <c r="A245" s="37"/>
      <c r="B245" s="37"/>
      <c r="C245" s="37"/>
      <c r="D245" s="37"/>
      <c r="E245" s="37"/>
    </row>
    <row r="246" spans="1:16" s="47" customFormat="1" x14ac:dyDescent="0.2">
      <c r="A246" s="37"/>
      <c r="B246" s="37"/>
      <c r="C246" s="37"/>
      <c r="D246" s="37"/>
      <c r="E246" s="37"/>
    </row>
    <row r="247" spans="1:16" s="47" customFormat="1" x14ac:dyDescent="0.2">
      <c r="A247" s="37"/>
      <c r="B247" s="37"/>
      <c r="C247" s="37"/>
      <c r="D247" s="37"/>
      <c r="E247" s="37"/>
    </row>
    <row r="248" spans="1:16" s="47" customFormat="1" x14ac:dyDescent="0.2">
      <c r="A248" s="37"/>
      <c r="B248" s="37"/>
      <c r="C248" s="37"/>
      <c r="D248" s="37"/>
      <c r="E248" s="37"/>
    </row>
    <row r="249" spans="1:16" s="47" customFormat="1" x14ac:dyDescent="0.2">
      <c r="A249" s="37"/>
      <c r="B249" s="37"/>
      <c r="C249" s="37"/>
      <c r="D249" s="37"/>
      <c r="E249" s="37"/>
    </row>
    <row r="250" spans="1:16" s="47" customFormat="1" x14ac:dyDescent="0.2">
      <c r="A250" s="37"/>
      <c r="B250" s="37"/>
      <c r="C250" s="37"/>
      <c r="D250" s="37"/>
      <c r="E250" s="37"/>
    </row>
    <row r="251" spans="1:16" s="47" customFormat="1" x14ac:dyDescent="0.2">
      <c r="A251" s="37"/>
      <c r="B251" s="37"/>
      <c r="C251" s="37"/>
      <c r="D251" s="37"/>
      <c r="E251" s="37"/>
    </row>
    <row r="252" spans="1:16" s="47" customFormat="1" x14ac:dyDescent="0.2">
      <c r="A252" s="37"/>
      <c r="B252" s="37"/>
      <c r="C252" s="37"/>
      <c r="D252" s="37"/>
      <c r="E252" s="37"/>
    </row>
    <row r="253" spans="1:16" s="47" customFormat="1" x14ac:dyDescent="0.2">
      <c r="A253" s="37"/>
      <c r="B253" s="37"/>
      <c r="C253" s="37"/>
      <c r="D253" s="37"/>
      <c r="E253" s="37"/>
    </row>
    <row r="254" spans="1:16" s="47" customFormat="1" x14ac:dyDescent="0.2">
      <c r="A254" s="37"/>
      <c r="B254" s="37"/>
      <c r="C254" s="37"/>
      <c r="D254" s="37"/>
      <c r="E254" s="37"/>
    </row>
    <row r="255" spans="1:16" s="47" customFormat="1" x14ac:dyDescent="0.2">
      <c r="A255" s="37"/>
      <c r="B255" s="37"/>
      <c r="C255" s="37"/>
      <c r="D255" s="37"/>
      <c r="E255" s="37"/>
    </row>
    <row r="256" spans="1:16" s="47" customFormat="1" x14ac:dyDescent="0.2">
      <c r="A256" s="37"/>
      <c r="B256" s="37"/>
      <c r="C256" s="37"/>
      <c r="D256" s="37"/>
      <c r="E256" s="37"/>
    </row>
    <row r="257" spans="1:16" s="47" customFormat="1" x14ac:dyDescent="0.2">
      <c r="A257" s="37"/>
      <c r="B257" s="37"/>
      <c r="C257" s="37"/>
      <c r="D257" s="37"/>
      <c r="E257" s="37"/>
    </row>
    <row r="258" spans="1:16" s="47" customFormat="1" x14ac:dyDescent="0.2">
      <c r="A258" s="37"/>
      <c r="B258" s="37"/>
      <c r="C258" s="37"/>
      <c r="D258" s="37"/>
      <c r="E258" s="37"/>
    </row>
    <row r="259" spans="1:16" s="47" customFormat="1" x14ac:dyDescent="0.2">
      <c r="A259" s="37"/>
      <c r="B259" s="37"/>
      <c r="C259" s="37"/>
      <c r="D259" s="37"/>
      <c r="E259" s="37"/>
    </row>
    <row r="260" spans="1:16" s="47" customFormat="1" x14ac:dyDescent="0.2">
      <c r="A260" s="37"/>
      <c r="B260" s="37"/>
      <c r="C260" s="37"/>
      <c r="D260" s="37"/>
      <c r="E260" s="37"/>
    </row>
    <row r="261" spans="1:16" s="47" customFormat="1" x14ac:dyDescent="0.2">
      <c r="A261" s="37"/>
      <c r="B261" s="37"/>
      <c r="C261" s="37"/>
      <c r="D261" s="37"/>
      <c r="E261" s="37"/>
    </row>
    <row r="262" spans="1:16" s="47" customFormat="1" x14ac:dyDescent="0.2">
      <c r="A262" s="37"/>
      <c r="B262" s="37"/>
      <c r="C262" s="37"/>
      <c r="D262" s="37"/>
      <c r="E262" s="37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</row>
    <row r="263" spans="1:16" s="47" customFormat="1" x14ac:dyDescent="0.2">
      <c r="A263" s="37"/>
      <c r="B263" s="37"/>
      <c r="C263" s="37"/>
      <c r="D263" s="37"/>
      <c r="E263" s="37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</row>
    <row r="264" spans="1:16" s="47" customFormat="1" x14ac:dyDescent="0.2">
      <c r="A264" s="37"/>
      <c r="B264" s="37"/>
      <c r="C264" s="37"/>
      <c r="D264" s="37"/>
      <c r="E264" s="37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</row>
  </sheetData>
  <phoneticPr fontId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12"/>
  <sheetViews>
    <sheetView showRuler="0" workbookViewId="0">
      <pane ySplit="3" topLeftCell="A162" activePane="bottomLeft" state="frozenSplit"/>
      <selection pane="bottomLeft" activeCell="E3" sqref="E3:K3"/>
    </sheetView>
  </sheetViews>
  <sheetFormatPr baseColWidth="10" defaultColWidth="10.6640625" defaultRowHeight="16" x14ac:dyDescent="0.2"/>
  <cols>
    <col min="1" max="1" width="13.83203125" style="1" bestFit="1" customWidth="1"/>
    <col min="2" max="2" width="13.5" style="2" bestFit="1" customWidth="1"/>
    <col min="3" max="3" width="18.83203125" style="2" bestFit="1" customWidth="1"/>
    <col min="4" max="4" width="8.6640625" style="2" customWidth="1"/>
    <col min="5" max="11" width="10.6640625" style="2"/>
    <col min="12" max="16384" width="10.6640625" style="1"/>
  </cols>
  <sheetData>
    <row r="1" spans="1:13" ht="25" customHeight="1" x14ac:dyDescent="0.25">
      <c r="A1" s="19" t="s">
        <v>1090</v>
      </c>
    </row>
    <row r="3" spans="1:13" s="19" customFormat="1" ht="19" x14ac:dyDescent="0.25">
      <c r="A3" s="21" t="s">
        <v>48</v>
      </c>
      <c r="B3" s="22" t="s">
        <v>252</v>
      </c>
      <c r="C3" s="22" t="s">
        <v>681</v>
      </c>
      <c r="D3" s="23" t="s">
        <v>253</v>
      </c>
      <c r="E3" s="23" t="s">
        <v>1091</v>
      </c>
      <c r="F3" s="23" t="s">
        <v>688</v>
      </c>
      <c r="G3" s="23" t="s">
        <v>321</v>
      </c>
      <c r="H3" s="23" t="s">
        <v>322</v>
      </c>
      <c r="I3" s="23" t="s">
        <v>323</v>
      </c>
      <c r="J3" s="23" t="s">
        <v>324</v>
      </c>
      <c r="K3" s="23" t="s">
        <v>689</v>
      </c>
      <c r="L3" s="20"/>
      <c r="M3" s="20"/>
    </row>
    <row r="4" spans="1:13" x14ac:dyDescent="0.2">
      <c r="C4" s="3"/>
    </row>
    <row r="5" spans="1:13" x14ac:dyDescent="0.2">
      <c r="A5" s="1" t="s">
        <v>679</v>
      </c>
      <c r="B5" s="2" t="s">
        <v>680</v>
      </c>
      <c r="C5" s="2" t="s">
        <v>85</v>
      </c>
      <c r="D5" s="4">
        <v>79</v>
      </c>
      <c r="E5" s="5">
        <v>107.54991012000001</v>
      </c>
      <c r="F5" s="6">
        <v>0.20324414699999999</v>
      </c>
      <c r="G5" s="5">
        <v>883.13796600000001</v>
      </c>
      <c r="H5" s="5">
        <v>3101.7364350000003</v>
      </c>
      <c r="I5" s="5">
        <v>630.94037919999994</v>
      </c>
      <c r="J5" s="5">
        <v>419.46208200000001</v>
      </c>
      <c r="K5" s="5">
        <v>4.8453520764243949</v>
      </c>
      <c r="L5" s="7"/>
      <c r="M5" s="8"/>
    </row>
    <row r="6" spans="1:13" x14ac:dyDescent="0.2">
      <c r="A6" s="1" t="s">
        <v>679</v>
      </c>
      <c r="B6" s="2" t="s">
        <v>680</v>
      </c>
      <c r="C6" s="2" t="s">
        <v>193</v>
      </c>
      <c r="D6" s="4">
        <v>84.6</v>
      </c>
      <c r="E6" s="5">
        <v>821.37591040000007</v>
      </c>
      <c r="F6" s="6">
        <v>0.41711299499999999</v>
      </c>
      <c r="G6" s="5">
        <v>299.61201119999998</v>
      </c>
      <c r="H6" s="5">
        <v>1205.5728650000001</v>
      </c>
      <c r="I6" s="5">
        <v>475.69166719999998</v>
      </c>
      <c r="J6" s="5">
        <v>142.27132230000001</v>
      </c>
      <c r="K6" s="5">
        <v>29.318135816609328</v>
      </c>
      <c r="L6" s="7"/>
      <c r="M6" s="8"/>
    </row>
    <row r="7" spans="1:13" x14ac:dyDescent="0.2">
      <c r="A7" s="1" t="s">
        <v>679</v>
      </c>
      <c r="B7" s="2" t="s">
        <v>680</v>
      </c>
      <c r="C7" s="2" t="s">
        <v>194</v>
      </c>
      <c r="D7" s="4">
        <v>80.400000000000006</v>
      </c>
      <c r="E7" s="5">
        <v>218.369426</v>
      </c>
      <c r="F7" s="6">
        <v>0.13387576500000001</v>
      </c>
      <c r="G7" s="5">
        <v>534.63460829999997</v>
      </c>
      <c r="H7" s="5">
        <v>1842.7982649999999</v>
      </c>
      <c r="I7" s="5">
        <v>606.44278480000003</v>
      </c>
      <c r="J7" s="5">
        <v>220.87185299999999</v>
      </c>
      <c r="K7" s="5">
        <v>6.0612415380967537</v>
      </c>
      <c r="L7" s="7"/>
      <c r="M7" s="8"/>
    </row>
    <row r="8" spans="1:13" x14ac:dyDescent="0.2">
      <c r="A8" s="1" t="s">
        <v>679</v>
      </c>
      <c r="B8" s="2" t="s">
        <v>680</v>
      </c>
      <c r="C8" s="2" t="s">
        <v>195</v>
      </c>
      <c r="D8" s="4">
        <v>80.099999999999994</v>
      </c>
      <c r="E8" s="5">
        <v>171.00515720000001</v>
      </c>
      <c r="F8" s="6">
        <v>0.14664580199999999</v>
      </c>
      <c r="G8" s="5">
        <v>612.33587160000002</v>
      </c>
      <c r="H8" s="5">
        <v>2132.986625</v>
      </c>
      <c r="I8" s="5">
        <v>683.88402400000007</v>
      </c>
      <c r="J8" s="5">
        <v>251.77709609999999</v>
      </c>
      <c r="K8" s="5">
        <v>5.8244297941126337</v>
      </c>
      <c r="L8" s="7"/>
      <c r="M8" s="8"/>
    </row>
    <row r="9" spans="1:13" x14ac:dyDescent="0.2">
      <c r="A9" s="1" t="s">
        <v>679</v>
      </c>
      <c r="B9" s="2" t="s">
        <v>680</v>
      </c>
      <c r="C9" s="2" t="s">
        <v>196</v>
      </c>
      <c r="D9" s="4">
        <v>79.8</v>
      </c>
      <c r="E9" s="5">
        <v>1681.4644800000001</v>
      </c>
      <c r="F9" s="6">
        <v>0.29521409700000001</v>
      </c>
      <c r="G9" s="5">
        <v>963.32116469999971</v>
      </c>
      <c r="H9" s="5">
        <v>3298.3845649999998</v>
      </c>
      <c r="I9" s="5">
        <v>1083.8168376000001</v>
      </c>
      <c r="J9" s="5">
        <v>410.5967283</v>
      </c>
      <c r="K9" s="5">
        <v>7.1898794279798457</v>
      </c>
      <c r="L9" s="7"/>
      <c r="M9" s="8"/>
    </row>
    <row r="10" spans="1:13" x14ac:dyDescent="0.2">
      <c r="A10" s="1" t="s">
        <v>679</v>
      </c>
      <c r="B10" s="2" t="s">
        <v>680</v>
      </c>
      <c r="C10" s="2" t="s">
        <v>282</v>
      </c>
      <c r="D10" s="4">
        <v>85.2</v>
      </c>
      <c r="E10" s="5">
        <v>2412.6792</v>
      </c>
      <c r="F10" s="6">
        <v>1.3500017790000001</v>
      </c>
      <c r="G10" s="5">
        <v>835.49801549999995</v>
      </c>
      <c r="H10" s="5">
        <v>2576.3505949999999</v>
      </c>
      <c r="I10" s="5">
        <v>1447.9846511999999</v>
      </c>
      <c r="J10" s="5">
        <v>387.90520650000002</v>
      </c>
      <c r="K10" s="5">
        <v>34.802362958229587</v>
      </c>
      <c r="L10" s="7"/>
      <c r="M10" s="8"/>
    </row>
    <row r="11" spans="1:13" x14ac:dyDescent="0.2">
      <c r="A11" s="1" t="s">
        <v>679</v>
      </c>
      <c r="B11" s="2" t="s">
        <v>680</v>
      </c>
      <c r="C11" s="2" t="s">
        <v>374</v>
      </c>
      <c r="D11" s="4">
        <v>85.9</v>
      </c>
      <c r="E11" s="5">
        <v>2059.8351600000001</v>
      </c>
      <c r="F11" s="6">
        <v>0.68366721600000002</v>
      </c>
      <c r="G11" s="5">
        <v>493.19602020000002</v>
      </c>
      <c r="H11" s="5">
        <v>1695.0102750000001</v>
      </c>
      <c r="I11" s="5">
        <v>887.25239759999999</v>
      </c>
      <c r="J11" s="5">
        <v>233.9623071</v>
      </c>
      <c r="K11" s="5">
        <v>29.221254674488549</v>
      </c>
      <c r="L11" s="7"/>
      <c r="M11" s="8"/>
    </row>
    <row r="12" spans="1:13" x14ac:dyDescent="0.2">
      <c r="A12" s="1" t="s">
        <v>679</v>
      </c>
      <c r="B12" s="2" t="s">
        <v>680</v>
      </c>
      <c r="C12" s="2" t="s">
        <v>375</v>
      </c>
      <c r="D12" s="4">
        <v>81.8</v>
      </c>
      <c r="E12" s="5">
        <v>1949.08248</v>
      </c>
      <c r="F12" s="6">
        <v>0.41267502</v>
      </c>
      <c r="G12" s="5">
        <v>695.09486040000002</v>
      </c>
      <c r="H12" s="5">
        <v>2201.1678849999998</v>
      </c>
      <c r="I12" s="5">
        <v>1173.9560824</v>
      </c>
      <c r="J12" s="5">
        <v>272.7029043</v>
      </c>
      <c r="K12" s="5">
        <v>15.132769526576693</v>
      </c>
      <c r="L12" s="7"/>
      <c r="M12" s="8"/>
    </row>
    <row r="13" spans="1:13" x14ac:dyDescent="0.2">
      <c r="A13" s="1" t="s">
        <v>679</v>
      </c>
      <c r="B13" s="2" t="s">
        <v>680</v>
      </c>
      <c r="C13" s="2" t="s">
        <v>376</v>
      </c>
      <c r="D13" s="4">
        <v>83.4</v>
      </c>
      <c r="E13" s="5">
        <v>11.853981484</v>
      </c>
      <c r="F13" s="6">
        <v>9.2668694999999995E-2</v>
      </c>
      <c r="G13" s="5">
        <v>886.8782496</v>
      </c>
      <c r="H13" s="5">
        <v>3280.5961299999999</v>
      </c>
      <c r="I13" s="5">
        <v>134.91702480000001</v>
      </c>
      <c r="J13" s="5">
        <v>451.57599809999999</v>
      </c>
      <c r="K13" s="5">
        <v>2.0521173709387188</v>
      </c>
      <c r="L13" s="7"/>
      <c r="M13" s="8"/>
    </row>
    <row r="14" spans="1:13" x14ac:dyDescent="0.2">
      <c r="A14" s="1" t="s">
        <v>679</v>
      </c>
      <c r="B14" s="2" t="s">
        <v>680</v>
      </c>
      <c r="C14" s="2" t="s">
        <v>377</v>
      </c>
      <c r="D14" s="4">
        <v>79.900000000000006</v>
      </c>
      <c r="E14" s="5">
        <v>2344.0592000000001</v>
      </c>
      <c r="F14" s="6">
        <v>0.19007374799999999</v>
      </c>
      <c r="G14" s="5">
        <v>1511.8080315</v>
      </c>
      <c r="H14" s="5">
        <v>4034.4449249999998</v>
      </c>
      <c r="I14" s="5">
        <v>1454.5367991999999</v>
      </c>
      <c r="J14" s="5">
        <v>648.22184010000001</v>
      </c>
      <c r="K14" s="5">
        <v>2.9322330140971129</v>
      </c>
      <c r="L14" s="7"/>
      <c r="M14" s="8"/>
    </row>
    <row r="15" spans="1:13" x14ac:dyDescent="0.2">
      <c r="A15" s="1" t="s">
        <v>679</v>
      </c>
      <c r="B15" s="2" t="s">
        <v>680</v>
      </c>
      <c r="C15" s="2" t="s">
        <v>378</v>
      </c>
      <c r="D15" s="4">
        <v>77.8</v>
      </c>
      <c r="E15" s="5">
        <v>16.950649640000002</v>
      </c>
      <c r="F15" s="6">
        <v>6.2641545000000007E-2</v>
      </c>
      <c r="G15" s="5">
        <v>720.63724319999869</v>
      </c>
      <c r="H15" s="5">
        <v>3102.8511149999999</v>
      </c>
      <c r="I15" s="5">
        <v>205.08509359999999</v>
      </c>
      <c r="J15" s="5">
        <v>404.41673070000002</v>
      </c>
      <c r="K15" s="5">
        <v>1.5489355470426389</v>
      </c>
      <c r="L15" s="7"/>
      <c r="M15" s="8"/>
    </row>
    <row r="16" spans="1:13" x14ac:dyDescent="0.2">
      <c r="A16" s="1" t="s">
        <v>679</v>
      </c>
      <c r="B16" s="2" t="s">
        <v>680</v>
      </c>
      <c r="C16" s="2" t="s">
        <v>379</v>
      </c>
      <c r="D16" s="4">
        <v>84.8</v>
      </c>
      <c r="E16" s="5">
        <v>938.65846959999999</v>
      </c>
      <c r="F16" s="6">
        <v>0.93962695200000002</v>
      </c>
      <c r="G16" s="5">
        <v>768.76037159999998</v>
      </c>
      <c r="H16" s="5">
        <v>3077.7708149999999</v>
      </c>
      <c r="I16" s="5">
        <v>965.92967520000002</v>
      </c>
      <c r="J16" s="5">
        <v>414.90591030000002</v>
      </c>
      <c r="K16" s="5">
        <v>22.646747820984221</v>
      </c>
      <c r="L16" s="7"/>
      <c r="M16" s="8"/>
    </row>
    <row r="17" spans="1:13" x14ac:dyDescent="0.2">
      <c r="A17" s="1" t="s">
        <v>679</v>
      </c>
      <c r="B17" s="2" t="s">
        <v>680</v>
      </c>
      <c r="C17" s="2" t="s">
        <v>380</v>
      </c>
      <c r="D17" s="4"/>
      <c r="E17" s="5">
        <v>262.96830879999999</v>
      </c>
      <c r="F17" s="6">
        <v>0.47646854999999999</v>
      </c>
      <c r="G17" s="5">
        <v>346.65754859999998</v>
      </c>
      <c r="H17" s="5">
        <v>1484.56798</v>
      </c>
      <c r="I17" s="5">
        <v>425.01409280000001</v>
      </c>
      <c r="J17" s="5">
        <v>207.7708887</v>
      </c>
      <c r="K17" s="5">
        <v>22.93240179031876</v>
      </c>
      <c r="L17" s="7"/>
      <c r="M17" s="8"/>
    </row>
    <row r="18" spans="1:13" x14ac:dyDescent="0.2">
      <c r="A18" s="1" t="s">
        <v>679</v>
      </c>
      <c r="B18" s="2" t="s">
        <v>680</v>
      </c>
      <c r="C18" s="2" t="s">
        <v>381</v>
      </c>
      <c r="D18" s="4"/>
      <c r="E18" s="5">
        <v>471.19432640000002</v>
      </c>
      <c r="F18" s="6">
        <v>0.81693110700000005</v>
      </c>
      <c r="G18" s="5">
        <v>574.4811426</v>
      </c>
      <c r="H18" s="5">
        <v>2355.5046200000002</v>
      </c>
      <c r="I18" s="5">
        <v>717.11400079999999</v>
      </c>
      <c r="J18" s="5">
        <v>331.73344259999999</v>
      </c>
      <c r="K18" s="5">
        <v>24.626130564262866</v>
      </c>
      <c r="L18" s="7"/>
      <c r="M18" s="8"/>
    </row>
    <row r="19" spans="1:13" x14ac:dyDescent="0.2">
      <c r="A19" s="1" t="s">
        <v>679</v>
      </c>
      <c r="B19" s="2" t="s">
        <v>683</v>
      </c>
      <c r="C19" s="2" t="s">
        <v>513</v>
      </c>
      <c r="D19" s="4">
        <v>84.053973875916157</v>
      </c>
      <c r="E19" s="5">
        <v>1725.7930000000001</v>
      </c>
      <c r="F19" s="6">
        <v>0.80119234799999983</v>
      </c>
      <c r="G19" s="5">
        <v>835.60577460000002</v>
      </c>
      <c r="H19" s="5">
        <v>3048.1853500000002</v>
      </c>
      <c r="I19" s="5">
        <v>816.11724319999996</v>
      </c>
      <c r="J19" s="5">
        <v>364.89837870000002</v>
      </c>
      <c r="K19" s="5">
        <v>21.956588320681398</v>
      </c>
      <c r="L19" s="7"/>
      <c r="M19" s="8"/>
    </row>
    <row r="20" spans="1:13" x14ac:dyDescent="0.2">
      <c r="A20" s="1" t="s">
        <v>679</v>
      </c>
      <c r="B20" s="2" t="s">
        <v>683</v>
      </c>
      <c r="C20" s="2" t="s">
        <v>514</v>
      </c>
      <c r="D20" s="4">
        <v>83.279849425462501</v>
      </c>
      <c r="E20" s="5">
        <v>1127.4320895999999</v>
      </c>
      <c r="F20" s="6">
        <v>0.571826469</v>
      </c>
      <c r="G20" s="5">
        <v>760.72362840000005</v>
      </c>
      <c r="H20" s="5">
        <v>2764.3135100000004</v>
      </c>
      <c r="I20" s="5">
        <v>730.9393192</v>
      </c>
      <c r="J20" s="5">
        <v>346.43721240000002</v>
      </c>
      <c r="K20" s="5">
        <v>16.505919356600849</v>
      </c>
      <c r="L20" s="7"/>
      <c r="M20" s="8"/>
    </row>
    <row r="21" spans="1:13" x14ac:dyDescent="0.2">
      <c r="A21" s="1" t="s">
        <v>679</v>
      </c>
      <c r="B21" s="2" t="s">
        <v>683</v>
      </c>
      <c r="C21" s="2" t="s">
        <v>515</v>
      </c>
      <c r="D21" s="4">
        <v>82.609223418583653</v>
      </c>
      <c r="E21" s="5">
        <v>759.7702468</v>
      </c>
      <c r="F21" s="6">
        <v>0.47198525099999999</v>
      </c>
      <c r="G21" s="5">
        <v>569.22875550000003</v>
      </c>
      <c r="H21" s="5">
        <v>2153.6546499999999</v>
      </c>
      <c r="I21" s="5">
        <v>565.5505144</v>
      </c>
      <c r="J21" s="5">
        <v>277.93172880000003</v>
      </c>
      <c r="K21" s="5">
        <v>16.982057177776959</v>
      </c>
      <c r="L21" s="7"/>
      <c r="M21" s="8"/>
    </row>
    <row r="22" spans="1:13" x14ac:dyDescent="0.2">
      <c r="A22" s="1" t="s">
        <v>679</v>
      </c>
      <c r="B22" s="2" t="s">
        <v>683</v>
      </c>
      <c r="C22" s="2" t="s">
        <v>516</v>
      </c>
      <c r="D22" s="4"/>
      <c r="E22" s="5">
        <v>1048.9225752</v>
      </c>
      <c r="F22" s="6">
        <v>0.43706310900000001</v>
      </c>
      <c r="G22" s="5">
        <v>551.51454990000002</v>
      </c>
      <c r="H22" s="5">
        <v>2038.19238</v>
      </c>
      <c r="I22" s="5">
        <v>520.00021040000001</v>
      </c>
      <c r="J22" s="5">
        <v>244.07311949999999</v>
      </c>
      <c r="K22" s="5">
        <v>17.907056290973493</v>
      </c>
      <c r="L22" s="7"/>
      <c r="M22" s="8"/>
    </row>
    <row r="23" spans="1:13" x14ac:dyDescent="0.2">
      <c r="A23" s="1" t="s">
        <v>679</v>
      </c>
      <c r="B23" s="2" t="s">
        <v>683</v>
      </c>
      <c r="C23" s="2" t="s">
        <v>517</v>
      </c>
      <c r="D23" s="4"/>
      <c r="E23" s="5">
        <v>312.58194120000002</v>
      </c>
      <c r="F23" s="6">
        <v>0.33331269600000002</v>
      </c>
      <c r="G23" s="5">
        <v>533.33107080000002</v>
      </c>
      <c r="H23" s="5">
        <v>1958.0747550000001</v>
      </c>
      <c r="I23" s="5">
        <v>518.81567359999997</v>
      </c>
      <c r="J23" s="5">
        <v>249.4911276</v>
      </c>
      <c r="K23" s="5">
        <v>13.359701373204263</v>
      </c>
      <c r="L23" s="7"/>
      <c r="M23" s="8"/>
    </row>
    <row r="24" spans="1:13" x14ac:dyDescent="0.2">
      <c r="A24" s="1" t="s">
        <v>679</v>
      </c>
      <c r="B24" s="2" t="s">
        <v>683</v>
      </c>
      <c r="C24" s="2" t="s">
        <v>517</v>
      </c>
      <c r="D24" s="4"/>
      <c r="E24" s="5">
        <v>312.58194120000002</v>
      </c>
      <c r="F24" s="6">
        <v>0.33331269600000002</v>
      </c>
      <c r="G24" s="5">
        <v>533.33107080000002</v>
      </c>
      <c r="H24" s="5">
        <v>1958.0747550000001</v>
      </c>
      <c r="I24" s="5">
        <v>518.81567359999997</v>
      </c>
      <c r="J24" s="5">
        <v>249.4911276</v>
      </c>
      <c r="K24" s="5">
        <v>13.359701373204263</v>
      </c>
      <c r="L24" s="7"/>
      <c r="M24" s="8"/>
    </row>
    <row r="25" spans="1:13" x14ac:dyDescent="0.2">
      <c r="A25" s="1" t="s">
        <v>679</v>
      </c>
      <c r="B25" s="2" t="s">
        <v>683</v>
      </c>
      <c r="C25" s="2" t="s">
        <v>518</v>
      </c>
      <c r="D25" s="4"/>
      <c r="E25" s="5">
        <v>1028.7428056000001</v>
      </c>
      <c r="F25" s="6">
        <v>0.27795320699999998</v>
      </c>
      <c r="G25" s="5">
        <v>389.76814080000003</v>
      </c>
      <c r="H25" s="5">
        <v>1384.571895</v>
      </c>
      <c r="I25" s="5">
        <v>547.21022240000002</v>
      </c>
      <c r="J25" s="5">
        <v>188.63181449999999</v>
      </c>
      <c r="K25" s="5">
        <v>14.73522415806481</v>
      </c>
      <c r="L25" s="7"/>
      <c r="M25" s="8"/>
    </row>
    <row r="26" spans="1:13" x14ac:dyDescent="0.2">
      <c r="A26" s="1" t="s">
        <v>679</v>
      </c>
      <c r="B26" s="2" t="s">
        <v>683</v>
      </c>
      <c r="C26" s="2" t="s">
        <v>519</v>
      </c>
      <c r="D26" s="4"/>
      <c r="E26" s="5">
        <v>2240.5802399999998</v>
      </c>
      <c r="F26" s="6">
        <v>0.96105764999999999</v>
      </c>
      <c r="G26" s="5">
        <v>942.08566980000001</v>
      </c>
      <c r="H26" s="5">
        <v>3412.87149</v>
      </c>
      <c r="I26" s="5">
        <v>2400.718472</v>
      </c>
      <c r="J26" s="5">
        <v>449.28477450000003</v>
      </c>
      <c r="K26" s="5">
        <v>21.390835045980396</v>
      </c>
      <c r="L26" s="7"/>
      <c r="M26" s="8"/>
    </row>
    <row r="27" spans="1:13" x14ac:dyDescent="0.2">
      <c r="A27" s="1" t="s">
        <v>679</v>
      </c>
      <c r="B27" s="2" t="s">
        <v>683</v>
      </c>
      <c r="C27" s="2" t="s">
        <v>520</v>
      </c>
      <c r="D27" s="4"/>
      <c r="E27" s="5">
        <v>721.04386360000001</v>
      </c>
      <c r="F27" s="6">
        <v>0.23264431499999999</v>
      </c>
      <c r="G27" s="5">
        <v>1212.985095</v>
      </c>
      <c r="H27" s="5">
        <v>4149.7678599999999</v>
      </c>
      <c r="I27" s="5">
        <v>393.36922079999999</v>
      </c>
      <c r="J27" s="5">
        <v>543.51922769999999</v>
      </c>
      <c r="K27" s="5">
        <v>4.280332748934689</v>
      </c>
      <c r="L27" s="7"/>
      <c r="M27" s="8"/>
    </row>
    <row r="28" spans="1:13" x14ac:dyDescent="0.2">
      <c r="A28" s="1" t="s">
        <v>679</v>
      </c>
      <c r="B28" s="2" t="s">
        <v>683</v>
      </c>
      <c r="C28" s="2" t="s">
        <v>521</v>
      </c>
      <c r="D28" s="4">
        <v>83.828287521791793</v>
      </c>
      <c r="E28" s="5">
        <v>876.84969079999996</v>
      </c>
      <c r="F28" s="6">
        <v>0.82589015099999996</v>
      </c>
      <c r="G28" s="5">
        <v>826.6721976</v>
      </c>
      <c r="H28" s="5">
        <v>2372.0854850000001</v>
      </c>
      <c r="I28" s="5">
        <v>800.14602479999996</v>
      </c>
      <c r="J28" s="5">
        <v>320.53482450000001</v>
      </c>
      <c r="K28" s="5">
        <v>25.766003812169242</v>
      </c>
      <c r="L28" s="7"/>
      <c r="M28" s="8"/>
    </row>
    <row r="29" spans="1:13" x14ac:dyDescent="0.2">
      <c r="A29" s="1" t="s">
        <v>679</v>
      </c>
      <c r="B29" s="2" t="s">
        <v>683</v>
      </c>
      <c r="C29" s="2" t="s">
        <v>522</v>
      </c>
      <c r="D29" s="4">
        <v>83.703776246127404</v>
      </c>
      <c r="E29" s="5">
        <v>1389.00604</v>
      </c>
      <c r="F29" s="6">
        <v>0.62100678599999992</v>
      </c>
      <c r="G29" s="5">
        <v>728.833887</v>
      </c>
      <c r="H29" s="5">
        <v>2434.8791249999999</v>
      </c>
      <c r="I29" s="5">
        <v>712.60474959999999</v>
      </c>
      <c r="J29" s="5">
        <v>317.70758069999999</v>
      </c>
      <c r="K29" s="5">
        <v>19.546489404871789</v>
      </c>
      <c r="L29" s="7"/>
      <c r="M29" s="8"/>
    </row>
    <row r="30" spans="1:13" x14ac:dyDescent="0.2">
      <c r="A30" s="1" t="s">
        <v>679</v>
      </c>
      <c r="B30" s="2" t="s">
        <v>683</v>
      </c>
      <c r="C30" s="2" t="s">
        <v>523</v>
      </c>
      <c r="D30" s="4"/>
      <c r="E30" s="5">
        <v>64.241906760000006</v>
      </c>
      <c r="F30" s="6">
        <v>0.220489929</v>
      </c>
      <c r="G30" s="5">
        <v>447.69039509999999</v>
      </c>
      <c r="H30" s="5">
        <v>1777.775265</v>
      </c>
      <c r="I30" s="5">
        <v>223.48833200000001</v>
      </c>
      <c r="J30" s="5">
        <v>213.5252232</v>
      </c>
      <c r="K30" s="5">
        <v>10.326177193290015</v>
      </c>
      <c r="L30" s="7"/>
      <c r="M30" s="8"/>
    </row>
    <row r="31" spans="1:13" x14ac:dyDescent="0.2">
      <c r="A31" s="1" t="s">
        <v>679</v>
      </c>
      <c r="B31" s="2" t="s">
        <v>683</v>
      </c>
      <c r="C31" s="2" t="s">
        <v>524</v>
      </c>
      <c r="D31" s="4">
        <v>84.416852192177288</v>
      </c>
      <c r="E31" s="5">
        <v>880.284808</v>
      </c>
      <c r="F31" s="6">
        <v>0.156530211</v>
      </c>
      <c r="G31" s="5">
        <v>804.0844998</v>
      </c>
      <c r="H31" s="5">
        <v>2853.2092400000001</v>
      </c>
      <c r="I31" s="5">
        <v>479.4283944</v>
      </c>
      <c r="J31" s="5">
        <v>360.71006399999999</v>
      </c>
      <c r="K31" s="5">
        <v>4.3395021825617821</v>
      </c>
      <c r="L31" s="7"/>
      <c r="M31" s="8"/>
    </row>
    <row r="32" spans="1:13" x14ac:dyDescent="0.2">
      <c r="A32" s="1" t="s">
        <v>679</v>
      </c>
      <c r="B32" s="2" t="s">
        <v>683</v>
      </c>
      <c r="C32" s="2" t="s">
        <v>525</v>
      </c>
      <c r="D32" s="4">
        <v>85.2813819329007</v>
      </c>
      <c r="E32" s="5">
        <v>1121.8574008000001</v>
      </c>
      <c r="F32" s="6">
        <v>0.35144985000000001</v>
      </c>
      <c r="G32" s="5">
        <v>455.61937920000008</v>
      </c>
      <c r="H32" s="5">
        <v>1769.6473900000001</v>
      </c>
      <c r="I32" s="5">
        <v>377.56395199999997</v>
      </c>
      <c r="J32" s="5">
        <v>184.14921419999999</v>
      </c>
      <c r="K32" s="5">
        <v>19.085058360243604</v>
      </c>
      <c r="L32" s="7"/>
      <c r="M32" s="8"/>
    </row>
    <row r="33" spans="1:13" x14ac:dyDescent="0.2">
      <c r="A33" s="1" t="s">
        <v>679</v>
      </c>
      <c r="B33" s="2" t="s">
        <v>683</v>
      </c>
      <c r="C33" s="2" t="s">
        <v>526</v>
      </c>
      <c r="D33" s="4">
        <v>83.176834899846995</v>
      </c>
      <c r="E33" s="5">
        <v>91.98552171999998</v>
      </c>
      <c r="F33" s="6">
        <v>0.36389506500000002</v>
      </c>
      <c r="G33" s="5">
        <v>852.50657280000007</v>
      </c>
      <c r="H33" s="5">
        <v>2933.2339750000001</v>
      </c>
      <c r="I33" s="5">
        <v>547.99419120000005</v>
      </c>
      <c r="J33" s="5">
        <v>420.09794909999999</v>
      </c>
      <c r="K33" s="5">
        <v>8.6621480961664616</v>
      </c>
      <c r="L33" s="7"/>
      <c r="M33" s="8"/>
    </row>
    <row r="34" spans="1:13" x14ac:dyDescent="0.2">
      <c r="A34" s="1" t="s">
        <v>679</v>
      </c>
      <c r="B34" s="2" t="s">
        <v>683</v>
      </c>
      <c r="C34" s="2" t="s">
        <v>527</v>
      </c>
      <c r="D34" s="4"/>
      <c r="E34" s="5">
        <v>548.12558079999997</v>
      </c>
      <c r="F34" s="6">
        <v>0.24576939</v>
      </c>
      <c r="G34" s="5">
        <v>335.5618374</v>
      </c>
      <c r="H34" s="5">
        <v>1322.149815</v>
      </c>
      <c r="I34" s="5">
        <v>335.91060240000002</v>
      </c>
      <c r="J34" s="5">
        <v>158.7986118</v>
      </c>
      <c r="K34" s="5">
        <v>15.476797134066635</v>
      </c>
      <c r="L34" s="7"/>
      <c r="M34" s="8"/>
    </row>
    <row r="35" spans="1:13" x14ac:dyDescent="0.2">
      <c r="A35" s="1" t="s">
        <v>679</v>
      </c>
      <c r="B35" s="2" t="s">
        <v>683</v>
      </c>
      <c r="C35" s="2" t="s">
        <v>382</v>
      </c>
      <c r="D35" s="4"/>
      <c r="E35" s="5">
        <v>610.5574292</v>
      </c>
      <c r="F35" s="6">
        <v>0.41496765899999999</v>
      </c>
      <c r="G35" s="5">
        <v>808.07158649999997</v>
      </c>
      <c r="H35" s="5">
        <v>2729.2939799999999</v>
      </c>
      <c r="I35" s="5">
        <v>782.62975840000001</v>
      </c>
      <c r="J35" s="5">
        <v>366.33827609999997</v>
      </c>
      <c r="K35" s="5">
        <v>11.327444770928757</v>
      </c>
      <c r="L35" s="7"/>
      <c r="M35" s="8"/>
    </row>
    <row r="36" spans="1:13" x14ac:dyDescent="0.2">
      <c r="A36" s="1" t="s">
        <v>679</v>
      </c>
      <c r="B36" s="2" t="s">
        <v>683</v>
      </c>
      <c r="C36" s="2" t="s">
        <v>383</v>
      </c>
      <c r="D36" s="4"/>
      <c r="E36" s="5">
        <v>1341.2712231999999</v>
      </c>
      <c r="F36" s="6">
        <v>0.60717163500000004</v>
      </c>
      <c r="G36" s="5">
        <v>745.61997389999999</v>
      </c>
      <c r="H36" s="5">
        <v>2522.1028350000001</v>
      </c>
      <c r="I36" s="5">
        <v>632.07341440000005</v>
      </c>
      <c r="J36" s="5">
        <v>305.53151400000002</v>
      </c>
      <c r="K36" s="5">
        <v>19.872635298760049</v>
      </c>
      <c r="L36" s="7"/>
      <c r="M36" s="8"/>
    </row>
    <row r="37" spans="1:13" x14ac:dyDescent="0.2">
      <c r="A37" s="1" t="s">
        <v>679</v>
      </c>
      <c r="B37" s="2" t="s">
        <v>683</v>
      </c>
      <c r="C37" s="2" t="s">
        <v>384</v>
      </c>
      <c r="D37" s="4"/>
      <c r="E37" s="5">
        <v>1439.37312</v>
      </c>
      <c r="F37" s="6">
        <v>0.77003587500000004</v>
      </c>
      <c r="G37" s="5">
        <v>838.76207339999996</v>
      </c>
      <c r="H37" s="5">
        <v>3027.0993199999998</v>
      </c>
      <c r="I37" s="5">
        <v>849.80501200000003</v>
      </c>
      <c r="J37" s="5">
        <v>383.85352440000003</v>
      </c>
      <c r="K37" s="5">
        <v>20.060669657876403</v>
      </c>
      <c r="L37" s="7"/>
      <c r="M37" s="8"/>
    </row>
    <row r="38" spans="1:13" x14ac:dyDescent="0.2">
      <c r="A38" s="1" t="s">
        <v>679</v>
      </c>
      <c r="B38" s="2" t="s">
        <v>683</v>
      </c>
      <c r="C38" s="2" t="s">
        <v>227</v>
      </c>
      <c r="D38" s="4"/>
      <c r="E38" s="5">
        <v>29.18930112</v>
      </c>
      <c r="F38" s="6">
        <v>5.5185747E-2</v>
      </c>
      <c r="G38" s="5">
        <v>588.55934760000002</v>
      </c>
      <c r="H38" s="5">
        <v>2084.8696049999999</v>
      </c>
      <c r="I38" s="5">
        <v>109.2520608</v>
      </c>
      <c r="J38" s="5">
        <v>254.10510540000001</v>
      </c>
      <c r="K38" s="5">
        <v>2.1717685251986283</v>
      </c>
      <c r="L38" s="7"/>
      <c r="M38" s="8"/>
    </row>
    <row r="39" spans="1:13" x14ac:dyDescent="0.2">
      <c r="A39" s="1" t="s">
        <v>679</v>
      </c>
      <c r="B39" s="2" t="s">
        <v>683</v>
      </c>
      <c r="C39" s="2" t="s">
        <v>228</v>
      </c>
      <c r="D39" s="4"/>
      <c r="E39" s="5">
        <v>1024.1246796</v>
      </c>
      <c r="F39" s="6">
        <v>0.32147935500000002</v>
      </c>
      <c r="G39" s="5">
        <v>640.52009040000007</v>
      </c>
      <c r="H39" s="5">
        <v>2339.2953149999998</v>
      </c>
      <c r="I39" s="5">
        <v>542.03717280000001</v>
      </c>
      <c r="J39" s="5">
        <v>289.87657109999998</v>
      </c>
      <c r="K39" s="5">
        <v>11.090215182968267</v>
      </c>
      <c r="L39" s="7"/>
      <c r="M39" s="8"/>
    </row>
    <row r="40" spans="1:13" x14ac:dyDescent="0.2">
      <c r="A40" s="1" t="s">
        <v>679</v>
      </c>
      <c r="B40" s="2" t="s">
        <v>683</v>
      </c>
      <c r="C40" s="2" t="s">
        <v>229</v>
      </c>
      <c r="D40" s="4"/>
      <c r="E40" s="5">
        <v>99.18417144</v>
      </c>
      <c r="F40" s="6">
        <v>0.162573411</v>
      </c>
      <c r="G40" s="5">
        <v>843.99360390000004</v>
      </c>
      <c r="H40" s="5">
        <v>2324.5258050000002</v>
      </c>
      <c r="I40" s="5">
        <v>448.57893600000006</v>
      </c>
      <c r="J40" s="5">
        <v>349.16986439999999</v>
      </c>
      <c r="K40" s="5">
        <v>4.6559977700068673</v>
      </c>
      <c r="L40" s="7"/>
      <c r="M40" s="8"/>
    </row>
    <row r="41" spans="1:13" x14ac:dyDescent="0.2">
      <c r="C41" s="3"/>
      <c r="D41" s="4"/>
      <c r="E41" s="5"/>
      <c r="F41" s="6"/>
      <c r="G41" s="5"/>
      <c r="H41" s="5"/>
      <c r="I41" s="5"/>
      <c r="J41" s="5"/>
      <c r="K41" s="5"/>
      <c r="L41" s="7"/>
      <c r="M41" s="8"/>
    </row>
    <row r="42" spans="1:13" x14ac:dyDescent="0.2">
      <c r="A42" s="1" t="s">
        <v>684</v>
      </c>
      <c r="B42" s="2" t="s">
        <v>270</v>
      </c>
      <c r="C42" s="2" t="s">
        <v>251</v>
      </c>
      <c r="D42" s="4">
        <v>82.7</v>
      </c>
      <c r="E42" s="5">
        <v>1562.61464</v>
      </c>
      <c r="F42" s="6">
        <v>1.226531649</v>
      </c>
      <c r="G42" s="5">
        <v>874.92046560000006</v>
      </c>
      <c r="H42" s="5">
        <v>3202.0576350000001</v>
      </c>
      <c r="I42" s="5">
        <v>1712.6399288</v>
      </c>
      <c r="J42" s="5">
        <v>350.27343539999998</v>
      </c>
      <c r="K42" s="5">
        <v>35.016405043658075</v>
      </c>
      <c r="L42" s="7"/>
      <c r="M42" s="8"/>
    </row>
    <row r="43" spans="1:13" x14ac:dyDescent="0.2">
      <c r="A43" s="1" t="s">
        <v>684</v>
      </c>
      <c r="B43" s="2" t="s">
        <v>270</v>
      </c>
      <c r="C43" s="2" t="s">
        <v>237</v>
      </c>
      <c r="D43" s="4">
        <v>81.8</v>
      </c>
      <c r="E43" s="5">
        <v>1419.0616</v>
      </c>
      <c r="F43" s="6">
        <v>1.6543637699999998</v>
      </c>
      <c r="G43" s="5">
        <v>948.48169380000002</v>
      </c>
      <c r="H43" s="5">
        <v>3192.5364100000002</v>
      </c>
      <c r="I43" s="5">
        <v>1589.3450984000001</v>
      </c>
      <c r="J43" s="5">
        <v>365.38710300000002</v>
      </c>
      <c r="K43" s="5">
        <v>45.277015976122172</v>
      </c>
      <c r="L43" s="7"/>
      <c r="M43" s="8"/>
    </row>
    <row r="44" spans="1:13" x14ac:dyDescent="0.2">
      <c r="A44" s="1" t="s">
        <v>684</v>
      </c>
      <c r="B44" s="2" t="s">
        <v>270</v>
      </c>
      <c r="C44" s="2" t="s">
        <v>238</v>
      </c>
      <c r="D44" s="4">
        <v>81.400000000000006</v>
      </c>
      <c r="E44" s="5">
        <v>817.415164</v>
      </c>
      <c r="F44" s="6">
        <v>1.5124769879999997</v>
      </c>
      <c r="G44" s="5">
        <v>926.61007259999997</v>
      </c>
      <c r="H44" s="5">
        <v>3445.6152150000003</v>
      </c>
      <c r="I44" s="5">
        <v>1642.4260807999999</v>
      </c>
      <c r="J44" s="5">
        <v>367.46286750000002</v>
      </c>
      <c r="K44" s="5">
        <v>41.159995247683085</v>
      </c>
      <c r="L44" s="7"/>
      <c r="M44" s="8"/>
    </row>
    <row r="45" spans="1:13" x14ac:dyDescent="0.2">
      <c r="A45" s="1" t="s">
        <v>684</v>
      </c>
      <c r="B45" s="2" t="s">
        <v>270</v>
      </c>
      <c r="C45" s="2" t="s">
        <v>239</v>
      </c>
      <c r="D45" s="4">
        <v>83.1</v>
      </c>
      <c r="E45" s="5">
        <v>721.63674040000001</v>
      </c>
      <c r="F45" s="6">
        <v>0.53898923099999996</v>
      </c>
      <c r="G45" s="5">
        <v>306.75192060000001</v>
      </c>
      <c r="H45" s="5">
        <v>1348.3912400000002</v>
      </c>
      <c r="I45" s="5">
        <v>566.15136640000003</v>
      </c>
      <c r="J45" s="5">
        <v>137.74142610000001</v>
      </c>
      <c r="K45" s="5">
        <v>39.130510425287362</v>
      </c>
      <c r="L45" s="7"/>
      <c r="M45" s="8"/>
    </row>
    <row r="46" spans="1:13" x14ac:dyDescent="0.2">
      <c r="A46" s="1" t="s">
        <v>684</v>
      </c>
      <c r="B46" s="2" t="s">
        <v>270</v>
      </c>
      <c r="C46" s="2" t="s">
        <v>240</v>
      </c>
      <c r="D46" s="4">
        <v>81</v>
      </c>
      <c r="E46" s="5">
        <v>2482.8088399999997</v>
      </c>
      <c r="F46" s="6">
        <v>1.4419452899999998</v>
      </c>
      <c r="G46" s="5">
        <v>888.36254429999997</v>
      </c>
      <c r="H46" s="5">
        <v>3301.0783750000001</v>
      </c>
      <c r="I46" s="5">
        <v>1674.5630792000002</v>
      </c>
      <c r="J46" s="5">
        <v>361.04639040000001</v>
      </c>
      <c r="K46" s="5">
        <v>39.937950588634379</v>
      </c>
      <c r="L46" s="7"/>
      <c r="M46" s="8"/>
    </row>
    <row r="47" spans="1:13" x14ac:dyDescent="0.2">
      <c r="A47" s="1" t="s">
        <v>684</v>
      </c>
      <c r="B47" s="2" t="s">
        <v>270</v>
      </c>
      <c r="C47" s="2" t="s">
        <v>241</v>
      </c>
      <c r="D47" s="4">
        <v>80.3</v>
      </c>
      <c r="E47" s="5">
        <v>3832.4270000000001</v>
      </c>
      <c r="F47" s="6">
        <v>0.56436689400000006</v>
      </c>
      <c r="G47" s="5">
        <v>552.03944100000001</v>
      </c>
      <c r="H47" s="5">
        <v>2336.3692800000003</v>
      </c>
      <c r="I47" s="5">
        <v>1012.1094432</v>
      </c>
      <c r="J47" s="5">
        <v>215.0071614</v>
      </c>
      <c r="K47" s="5">
        <v>26.248748661448076</v>
      </c>
      <c r="L47" s="7"/>
      <c r="M47" s="8"/>
    </row>
    <row r="48" spans="1:13" x14ac:dyDescent="0.2">
      <c r="A48" s="1" t="s">
        <v>684</v>
      </c>
      <c r="B48" s="2" t="s">
        <v>270</v>
      </c>
      <c r="C48" s="2" t="s">
        <v>242</v>
      </c>
      <c r="D48" s="4">
        <v>82.7</v>
      </c>
      <c r="E48" s="5">
        <v>2066.5599199999997</v>
      </c>
      <c r="F48" s="6">
        <v>1.5545565449999998</v>
      </c>
      <c r="G48" s="5">
        <v>951.60323160000007</v>
      </c>
      <c r="H48" s="5">
        <v>3900.5439900000001</v>
      </c>
      <c r="I48" s="5">
        <v>1772.7251288</v>
      </c>
      <c r="J48" s="5">
        <v>427.76513999999997</v>
      </c>
      <c r="K48" s="5">
        <v>36.341356497633257</v>
      </c>
      <c r="L48" s="7"/>
      <c r="M48" s="8"/>
    </row>
    <row r="49" spans="1:22" x14ac:dyDescent="0.2">
      <c r="A49" s="1" t="s">
        <v>684</v>
      </c>
      <c r="B49" s="2" t="s">
        <v>270</v>
      </c>
      <c r="C49" s="2" t="s">
        <v>243</v>
      </c>
      <c r="D49" s="4">
        <v>82.5</v>
      </c>
      <c r="E49" s="5">
        <v>1650.3109999999999</v>
      </c>
      <c r="F49" s="6">
        <v>1.2349468049999999</v>
      </c>
      <c r="G49" s="5">
        <v>798.23074739999993</v>
      </c>
      <c r="H49" s="5">
        <v>2894.4988450000001</v>
      </c>
      <c r="I49" s="5">
        <v>1467.3149184000001</v>
      </c>
      <c r="J49" s="5">
        <v>308.61100260000001</v>
      </c>
      <c r="K49" s="5">
        <v>40.016292179985939</v>
      </c>
      <c r="L49" s="7"/>
      <c r="M49" s="8"/>
    </row>
    <row r="50" spans="1:22" x14ac:dyDescent="0.2">
      <c r="A50" s="1" t="s">
        <v>684</v>
      </c>
      <c r="B50" s="2" t="s">
        <v>270</v>
      </c>
      <c r="C50" s="2" t="s">
        <v>244</v>
      </c>
      <c r="D50" s="4"/>
      <c r="E50" s="5">
        <v>16.54688956</v>
      </c>
      <c r="F50" s="6">
        <v>0.11248661399999998</v>
      </c>
      <c r="G50" s="5">
        <v>722.29534290000004</v>
      </c>
      <c r="H50" s="5">
        <v>2740.1621099999998</v>
      </c>
      <c r="I50" s="5">
        <v>90.614204000000001</v>
      </c>
      <c r="J50" s="5">
        <v>242.9485281</v>
      </c>
      <c r="K50" s="5">
        <v>4.6300594977755694</v>
      </c>
      <c r="L50" s="7"/>
      <c r="M50" s="8"/>
    </row>
    <row r="51" spans="1:22" x14ac:dyDescent="0.2">
      <c r="A51" s="1" t="s">
        <v>684</v>
      </c>
      <c r="B51" s="2" t="s">
        <v>270</v>
      </c>
      <c r="C51" s="2" t="s">
        <v>245</v>
      </c>
      <c r="D51" s="4">
        <v>83.415827488865631</v>
      </c>
      <c r="E51" s="5">
        <v>1863.8564399999998</v>
      </c>
      <c r="F51" s="6">
        <v>1.700261874</v>
      </c>
      <c r="G51" s="5">
        <v>1011.4547214000002</v>
      </c>
      <c r="H51" s="5">
        <v>3689.915915</v>
      </c>
      <c r="I51" s="5">
        <v>1719.1405752000001</v>
      </c>
      <c r="J51" s="5">
        <v>429.25233329999998</v>
      </c>
      <c r="K51" s="5">
        <v>39.609845820260333</v>
      </c>
      <c r="L51" s="7"/>
      <c r="M51" s="8"/>
    </row>
    <row r="52" spans="1:22" x14ac:dyDescent="0.2">
      <c r="A52" s="1" t="s">
        <v>684</v>
      </c>
      <c r="B52" s="2" t="s">
        <v>270</v>
      </c>
      <c r="C52" s="2" t="s">
        <v>246</v>
      </c>
      <c r="D52" s="4">
        <v>83.156740398422031</v>
      </c>
      <c r="E52" s="5">
        <v>1680.91552</v>
      </c>
      <c r="F52" s="6">
        <v>1.606286337</v>
      </c>
      <c r="G52" s="5">
        <v>956.29596659999993</v>
      </c>
      <c r="H52" s="5">
        <v>3540.270125</v>
      </c>
      <c r="I52" s="5">
        <v>1640.1085088</v>
      </c>
      <c r="J52" s="5">
        <v>403.96479210000001</v>
      </c>
      <c r="K52" s="5">
        <v>39.763028076030196</v>
      </c>
      <c r="L52" s="7"/>
      <c r="M52" s="8"/>
    </row>
    <row r="53" spans="1:22" x14ac:dyDescent="0.2">
      <c r="A53" s="1" t="s">
        <v>684</v>
      </c>
      <c r="B53" s="2" t="s">
        <v>270</v>
      </c>
      <c r="C53" s="2" t="s">
        <v>247</v>
      </c>
      <c r="D53" s="4">
        <v>83.550844390693683</v>
      </c>
      <c r="E53" s="5">
        <v>1629.1760400000001</v>
      </c>
      <c r="F53" s="6">
        <v>1.8575248229999997</v>
      </c>
      <c r="G53" s="5">
        <v>1063.4397968999999</v>
      </c>
      <c r="H53" s="5">
        <v>3787.6361949999996</v>
      </c>
      <c r="I53" s="5">
        <v>1872.0888824000001</v>
      </c>
      <c r="J53" s="5">
        <v>463.63645260000004</v>
      </c>
      <c r="K53" s="5">
        <v>40.064253200612114</v>
      </c>
      <c r="L53" s="7"/>
      <c r="M53" s="8"/>
    </row>
    <row r="54" spans="1:22" x14ac:dyDescent="0.2">
      <c r="A54" s="1" t="s">
        <v>684</v>
      </c>
      <c r="B54" s="2" t="s">
        <v>270</v>
      </c>
      <c r="C54" s="2" t="s">
        <v>248</v>
      </c>
      <c r="D54" s="4">
        <v>82.991751178370862</v>
      </c>
      <c r="E54" s="5">
        <v>1803.47084</v>
      </c>
      <c r="F54" s="6">
        <v>1.6751523779999997</v>
      </c>
      <c r="G54" s="5">
        <v>975.59527379999997</v>
      </c>
      <c r="H54" s="5">
        <v>3568.4157950000003</v>
      </c>
      <c r="I54" s="5">
        <v>1731.2606183999999</v>
      </c>
      <c r="J54" s="5">
        <v>414.94795110000001</v>
      </c>
      <c r="K54" s="5">
        <v>40.370180731324972</v>
      </c>
      <c r="L54" s="7"/>
      <c r="M54" s="8"/>
    </row>
    <row r="55" spans="1:22" x14ac:dyDescent="0.2">
      <c r="A55" s="1" t="s">
        <v>684</v>
      </c>
      <c r="B55" s="2" t="s">
        <v>270</v>
      </c>
      <c r="C55" s="2" t="s">
        <v>105</v>
      </c>
      <c r="D55" s="4">
        <v>81.900000000000006</v>
      </c>
      <c r="E55" s="5">
        <v>535.80005640000002</v>
      </c>
      <c r="F55" s="6">
        <v>0.22439912399999998</v>
      </c>
      <c r="G55" s="5">
        <v>1090.4629983000002</v>
      </c>
      <c r="H55" s="5">
        <v>3205.2623399999998</v>
      </c>
      <c r="I55" s="5">
        <v>1424.1222432</v>
      </c>
      <c r="J55" s="5">
        <v>356.47445340000002</v>
      </c>
      <c r="K55" s="5">
        <v>6.2949566752880806</v>
      </c>
      <c r="L55" s="7"/>
      <c r="M55" s="8"/>
    </row>
    <row r="56" spans="1:22" x14ac:dyDescent="0.2">
      <c r="A56" s="1" t="s">
        <v>684</v>
      </c>
      <c r="B56" s="2" t="s">
        <v>270</v>
      </c>
      <c r="C56" s="2" t="s">
        <v>106</v>
      </c>
      <c r="D56" s="4">
        <v>82.7</v>
      </c>
      <c r="E56" s="5">
        <v>1933.5743599999998</v>
      </c>
      <c r="F56" s="6">
        <v>1.6856750999999999</v>
      </c>
      <c r="G56" s="5">
        <v>955.7815038</v>
      </c>
      <c r="H56" s="5">
        <v>3378.3164099999999</v>
      </c>
      <c r="I56" s="5">
        <v>1581.0819528000002</v>
      </c>
      <c r="J56" s="5">
        <v>391.26321539999998</v>
      </c>
      <c r="K56" s="5">
        <v>43.082892376598302</v>
      </c>
      <c r="L56" s="7"/>
      <c r="M56" s="8"/>
    </row>
    <row r="57" spans="1:22" x14ac:dyDescent="0.2">
      <c r="A57" s="1" t="s">
        <v>684</v>
      </c>
      <c r="B57" s="2" t="s">
        <v>270</v>
      </c>
      <c r="C57" s="2" t="s">
        <v>107</v>
      </c>
      <c r="D57" s="4">
        <v>80.7</v>
      </c>
      <c r="E57" s="5">
        <v>434.2987248</v>
      </c>
      <c r="F57" s="6">
        <v>0.49530822599999996</v>
      </c>
      <c r="G57" s="5">
        <v>1015.9041294000001</v>
      </c>
      <c r="H57" s="5">
        <v>3250.0353200000004</v>
      </c>
      <c r="I57" s="5">
        <v>1415.9220439999999</v>
      </c>
      <c r="J57" s="5">
        <v>362.54409390000001</v>
      </c>
      <c r="K57" s="5">
        <v>13.662013375306014</v>
      </c>
      <c r="L57" s="7"/>
      <c r="M57" s="8"/>
    </row>
    <row r="58" spans="1:22" x14ac:dyDescent="0.2">
      <c r="A58" s="1" t="s">
        <v>684</v>
      </c>
      <c r="B58" s="2" t="s">
        <v>270</v>
      </c>
      <c r="C58" s="2" t="s">
        <v>108</v>
      </c>
      <c r="D58" s="4"/>
      <c r="E58" s="5">
        <v>1254.78532</v>
      </c>
      <c r="F58" s="6">
        <v>1.277853525</v>
      </c>
      <c r="G58" s="5">
        <v>803.84812499999998</v>
      </c>
      <c r="H58" s="5">
        <v>2880.7511249999998</v>
      </c>
      <c r="I58" s="5">
        <v>1497.1229000000001</v>
      </c>
      <c r="J58" s="5">
        <v>318.59043749999995</v>
      </c>
      <c r="K58" s="5">
        <v>40.109600747197575</v>
      </c>
      <c r="L58" s="7"/>
      <c r="M58" s="8"/>
    </row>
    <row r="59" spans="1:22" x14ac:dyDescent="0.2">
      <c r="A59" s="1" t="s">
        <v>684</v>
      </c>
      <c r="B59" s="2" t="s">
        <v>270</v>
      </c>
      <c r="C59" s="2" t="s">
        <v>109</v>
      </c>
      <c r="D59" s="4">
        <v>81.099999999999994</v>
      </c>
      <c r="E59" s="5">
        <v>1117.7045184000001</v>
      </c>
      <c r="F59" s="6">
        <v>1.681765905</v>
      </c>
      <c r="G59" s="5">
        <v>953.16052439999999</v>
      </c>
      <c r="H59" s="5">
        <v>3339.6741700000002</v>
      </c>
      <c r="I59" s="5">
        <v>1568.7444584</v>
      </c>
      <c r="J59" s="5">
        <v>377.92577160000002</v>
      </c>
      <c r="K59" s="5">
        <v>44.499900016874108</v>
      </c>
      <c r="L59" s="7"/>
      <c r="M59" s="8"/>
    </row>
    <row r="60" spans="1:22" x14ac:dyDescent="0.2">
      <c r="A60" s="1" t="s">
        <v>684</v>
      </c>
      <c r="B60" s="2" t="s">
        <v>270</v>
      </c>
      <c r="C60" s="2" t="s">
        <v>110</v>
      </c>
      <c r="D60" s="4">
        <v>81.2</v>
      </c>
      <c r="E60" s="5">
        <v>1293.8177484</v>
      </c>
      <c r="F60" s="6">
        <v>1.4668394969999998</v>
      </c>
      <c r="G60" s="5">
        <v>900.45589619999998</v>
      </c>
      <c r="H60" s="5">
        <v>3173.4010699999999</v>
      </c>
      <c r="I60" s="5">
        <v>1610.42642</v>
      </c>
      <c r="J60" s="5">
        <v>359.6117481</v>
      </c>
      <c r="K60" s="5">
        <v>40.789532176020693</v>
      </c>
      <c r="L60" s="7"/>
      <c r="M60" s="8"/>
    </row>
    <row r="61" spans="1:22" x14ac:dyDescent="0.2">
      <c r="A61" s="1" t="s">
        <v>684</v>
      </c>
      <c r="B61" s="2" t="s">
        <v>270</v>
      </c>
      <c r="C61" s="2" t="s">
        <v>111</v>
      </c>
      <c r="D61" s="4">
        <v>80.900000000000006</v>
      </c>
      <c r="E61" s="5">
        <v>21.658530599999999</v>
      </c>
      <c r="F61" s="6">
        <v>0.30316090499999998</v>
      </c>
      <c r="G61" s="5">
        <v>999.07632930000011</v>
      </c>
      <c r="H61" s="5">
        <v>3539.1089999999999</v>
      </c>
      <c r="I61" s="5">
        <v>501.78008880000004</v>
      </c>
      <c r="J61" s="5">
        <v>369.6069483</v>
      </c>
      <c r="K61" s="5">
        <v>8.2022512399829797</v>
      </c>
      <c r="L61" s="7"/>
      <c r="M61" s="8"/>
      <c r="V61" s="1" t="s">
        <v>596</v>
      </c>
    </row>
    <row r="62" spans="1:22" x14ac:dyDescent="0.2">
      <c r="A62" s="1" t="s">
        <v>684</v>
      </c>
      <c r="B62" s="2" t="s">
        <v>270</v>
      </c>
      <c r="C62" s="2" t="s">
        <v>112</v>
      </c>
      <c r="D62" s="4">
        <v>81.900000000000006</v>
      </c>
      <c r="E62" s="5">
        <v>1185.6396907999999</v>
      </c>
      <c r="F62" s="6">
        <v>1.004428941</v>
      </c>
      <c r="G62" s="5">
        <v>791.88686490000009</v>
      </c>
      <c r="H62" s="5">
        <v>3009.8682250000002</v>
      </c>
      <c r="I62" s="5">
        <v>1612.3377015999999</v>
      </c>
      <c r="J62" s="5">
        <v>320.666202</v>
      </c>
      <c r="K62" s="5">
        <v>31.323193237558598</v>
      </c>
      <c r="L62" s="7"/>
      <c r="M62" s="8"/>
    </row>
    <row r="63" spans="1:22" x14ac:dyDescent="0.2">
      <c r="A63" s="1" t="s">
        <v>684</v>
      </c>
      <c r="B63" s="2" t="s">
        <v>270</v>
      </c>
      <c r="C63" s="2" t="s">
        <v>113</v>
      </c>
      <c r="D63" s="4">
        <v>81.5</v>
      </c>
      <c r="E63" s="5">
        <v>1626.7057199999999</v>
      </c>
      <c r="F63" s="6">
        <v>1.1805995519999999</v>
      </c>
      <c r="G63" s="5">
        <v>841.92880050000008</v>
      </c>
      <c r="H63" s="5">
        <v>3180.5535999999997</v>
      </c>
      <c r="I63" s="5">
        <v>1629.710908</v>
      </c>
      <c r="J63" s="5">
        <v>354.1516992</v>
      </c>
      <c r="K63" s="5">
        <v>33.335984400664422</v>
      </c>
      <c r="L63" s="7"/>
      <c r="M63" s="8"/>
    </row>
    <row r="64" spans="1:22" x14ac:dyDescent="0.2">
      <c r="A64" s="1" t="s">
        <v>684</v>
      </c>
      <c r="B64" s="2" t="s">
        <v>270</v>
      </c>
      <c r="C64" s="2" t="s">
        <v>114</v>
      </c>
      <c r="D64" s="4"/>
      <c r="E64" s="5">
        <v>98.882380679999997</v>
      </c>
      <c r="F64" s="6">
        <v>0.186950169</v>
      </c>
      <c r="G64" s="5">
        <v>1282.7782308000001</v>
      </c>
      <c r="H64" s="5">
        <v>3844.9028800000001</v>
      </c>
      <c r="I64" s="5">
        <v>1192.0789232</v>
      </c>
      <c r="J64" s="5">
        <v>462.4750755</v>
      </c>
      <c r="K64" s="5">
        <v>4.0423836635494528</v>
      </c>
      <c r="L64" s="7"/>
      <c r="M64" s="8"/>
    </row>
    <row r="65" spans="1:13" x14ac:dyDescent="0.2">
      <c r="A65" s="1" t="s">
        <v>684</v>
      </c>
      <c r="B65" s="2" t="s">
        <v>270</v>
      </c>
      <c r="C65" s="2" t="s">
        <v>118</v>
      </c>
      <c r="D65" s="4"/>
      <c r="E65" s="5">
        <v>1606.80592</v>
      </c>
      <c r="F65" s="6">
        <v>0.99715821599999999</v>
      </c>
      <c r="G65" s="5">
        <v>860.83183230000009</v>
      </c>
      <c r="H65" s="5">
        <v>3293.3220600000004</v>
      </c>
      <c r="I65" s="5">
        <v>1617.379136</v>
      </c>
      <c r="J65" s="5">
        <v>360.1004724</v>
      </c>
      <c r="K65" s="5">
        <v>27.691111021158438</v>
      </c>
      <c r="L65" s="7"/>
      <c r="M65" s="8"/>
    </row>
    <row r="66" spans="1:13" x14ac:dyDescent="0.2">
      <c r="A66" s="1" t="s">
        <v>684</v>
      </c>
      <c r="B66" s="2" t="s">
        <v>270</v>
      </c>
      <c r="C66" s="2" t="s">
        <v>117</v>
      </c>
      <c r="D66" s="4">
        <v>81</v>
      </c>
      <c r="E66" s="5">
        <v>15.62024508</v>
      </c>
      <c r="F66" s="6">
        <v>3.0640761419999999E-2</v>
      </c>
      <c r="G66" s="5">
        <v>211.83005790000001</v>
      </c>
      <c r="H66" s="5">
        <v>904.19125999999994</v>
      </c>
      <c r="I66" s="5">
        <v>55.005311071999998</v>
      </c>
      <c r="J66" s="5">
        <v>80.975835900000007</v>
      </c>
      <c r="K66" s="5">
        <v>3.7839388849087503</v>
      </c>
      <c r="L66" s="7"/>
      <c r="M66" s="8"/>
    </row>
    <row r="67" spans="1:13" x14ac:dyDescent="0.2">
      <c r="A67" s="1" t="s">
        <v>684</v>
      </c>
      <c r="B67" s="2" t="s">
        <v>270</v>
      </c>
      <c r="C67" s="2" t="s">
        <v>250</v>
      </c>
      <c r="D67" s="4"/>
      <c r="E67" s="5">
        <v>124.62160544</v>
      </c>
      <c r="F67" s="6">
        <v>0.17012741099999998</v>
      </c>
      <c r="G67" s="5">
        <v>1380.9780558000002</v>
      </c>
      <c r="H67" s="5">
        <v>3363.5468999999998</v>
      </c>
      <c r="I67" s="5">
        <v>988.6762152</v>
      </c>
      <c r="J67" s="5">
        <v>441.30227759999997</v>
      </c>
      <c r="K67" s="5">
        <v>3.8551219795471998</v>
      </c>
      <c r="L67" s="7"/>
      <c r="M67" s="8"/>
    </row>
    <row r="68" spans="1:13" x14ac:dyDescent="0.2">
      <c r="F68" s="9"/>
      <c r="G68" s="10"/>
      <c r="H68" s="11"/>
      <c r="I68" s="10"/>
      <c r="J68" s="5"/>
      <c r="K68" s="5"/>
      <c r="L68" s="7"/>
      <c r="M68" s="8"/>
    </row>
    <row r="69" spans="1:13" x14ac:dyDescent="0.2">
      <c r="A69" s="1" t="s">
        <v>684</v>
      </c>
      <c r="B69" s="2" t="s">
        <v>552</v>
      </c>
      <c r="C69" s="2" t="s">
        <v>31</v>
      </c>
      <c r="D69" s="4">
        <v>82.776938686547354</v>
      </c>
      <c r="E69" s="5">
        <v>434.86070999999998</v>
      </c>
      <c r="F69" s="6">
        <v>1.0395642999999999</v>
      </c>
      <c r="G69" s="5">
        <v>698.21924000000001</v>
      </c>
      <c r="H69" s="5">
        <v>3288.6696000000002</v>
      </c>
      <c r="I69" s="5">
        <v>1455.1063800000002</v>
      </c>
      <c r="J69" s="5">
        <v>417.67865999999998</v>
      </c>
      <c r="K69" s="5">
        <v>24.889092969221839</v>
      </c>
      <c r="L69" s="7"/>
      <c r="M69" s="8"/>
    </row>
    <row r="70" spans="1:13" x14ac:dyDescent="0.2">
      <c r="A70" s="1" t="s">
        <v>684</v>
      </c>
      <c r="B70" s="2" t="s">
        <v>552</v>
      </c>
      <c r="C70" s="2" t="s">
        <v>30</v>
      </c>
      <c r="D70" s="4">
        <v>81.971126827011531</v>
      </c>
      <c r="E70" s="5">
        <v>778.88774999999998</v>
      </c>
      <c r="F70" s="6">
        <v>0.81145459999999991</v>
      </c>
      <c r="G70" s="5">
        <v>557.86624000000006</v>
      </c>
      <c r="H70" s="5">
        <v>3047.6895000000004</v>
      </c>
      <c r="I70" s="5">
        <v>1412.8272600000003</v>
      </c>
      <c r="J70" s="5">
        <v>418.31342999999998</v>
      </c>
      <c r="K70" s="5">
        <v>19.398244039164602</v>
      </c>
      <c r="L70" s="7"/>
      <c r="M70" s="8"/>
    </row>
    <row r="71" spans="1:13" s="16" customFormat="1" x14ac:dyDescent="0.2">
      <c r="A71" s="1" t="s">
        <v>684</v>
      </c>
      <c r="B71" s="2" t="s">
        <v>552</v>
      </c>
      <c r="C71" s="2" t="s">
        <v>96</v>
      </c>
      <c r="D71" s="4">
        <v>80.748148880732202</v>
      </c>
      <c r="E71" s="5">
        <v>752.12034000000006</v>
      </c>
      <c r="F71" s="6">
        <v>1.4603318000000001</v>
      </c>
      <c r="G71" s="5">
        <v>803.11464000000001</v>
      </c>
      <c r="H71" s="5">
        <v>3047.6895000000004</v>
      </c>
      <c r="I71" s="5">
        <v>1357.62952</v>
      </c>
      <c r="J71" s="5">
        <v>461.47778999999997</v>
      </c>
      <c r="K71" s="5">
        <v>31.644682185029971</v>
      </c>
      <c r="L71" s="12"/>
      <c r="M71" s="13"/>
    </row>
    <row r="72" spans="1:13" x14ac:dyDescent="0.2">
      <c r="A72" s="1" t="s">
        <v>684</v>
      </c>
      <c r="B72" s="2" t="s">
        <v>552</v>
      </c>
      <c r="C72" s="2" t="s">
        <v>97</v>
      </c>
      <c r="D72" s="4">
        <v>81.771450691861119</v>
      </c>
      <c r="E72" s="5">
        <v>59.385620000000003</v>
      </c>
      <c r="F72" s="6">
        <v>2.5224563999999998E-2</v>
      </c>
      <c r="G72" s="5">
        <v>53.777360000000002</v>
      </c>
      <c r="H72" s="5">
        <v>395.39636800000005</v>
      </c>
      <c r="I72" s="5">
        <v>470.94242000000008</v>
      </c>
      <c r="J72" s="5">
        <v>24.038739899999999</v>
      </c>
      <c r="K72" s="5">
        <v>10.493297113298356</v>
      </c>
      <c r="L72" s="7"/>
      <c r="M72" s="8"/>
    </row>
    <row r="73" spans="1:13" s="16" customFormat="1" x14ac:dyDescent="0.2">
      <c r="A73" s="1" t="s">
        <v>684</v>
      </c>
      <c r="B73" s="2" t="s">
        <v>552</v>
      </c>
      <c r="C73" s="2" t="s">
        <v>98</v>
      </c>
      <c r="D73" s="4">
        <v>78.599999999999994</v>
      </c>
      <c r="E73" s="5">
        <v>949.87738000000002</v>
      </c>
      <c r="F73" s="6">
        <v>1.3274766999999998</v>
      </c>
      <c r="G73" s="5">
        <v>822.91180000000008</v>
      </c>
      <c r="H73" s="5">
        <v>2962.6377000000002</v>
      </c>
      <c r="I73" s="5">
        <v>1539.0774100000001</v>
      </c>
      <c r="J73" s="5">
        <v>414.50481000000002</v>
      </c>
      <c r="K73" s="5">
        <v>32.02560423846468</v>
      </c>
      <c r="L73" s="12"/>
      <c r="M73" s="13"/>
    </row>
    <row r="74" spans="1:13" x14ac:dyDescent="0.2">
      <c r="A74" s="1" t="s">
        <v>684</v>
      </c>
      <c r="B74" s="2" t="s">
        <v>552</v>
      </c>
      <c r="C74" s="2" t="s">
        <v>99</v>
      </c>
      <c r="D74" s="4"/>
      <c r="E74" s="5">
        <v>63.715211999999994</v>
      </c>
      <c r="F74" s="6">
        <v>9.8477499999999996E-2</v>
      </c>
      <c r="G74" s="5">
        <v>1139.0754000000002</v>
      </c>
      <c r="H74" s="5">
        <v>4630.598</v>
      </c>
      <c r="I74" s="5">
        <v>189.66883000000001</v>
      </c>
      <c r="J74" s="5">
        <v>457.66916999999995</v>
      </c>
      <c r="K74" s="5">
        <v>2.1517180193719407</v>
      </c>
      <c r="L74" s="7"/>
      <c r="M74" s="8"/>
    </row>
    <row r="75" spans="1:13" x14ac:dyDescent="0.2">
      <c r="A75" s="1" t="s">
        <v>684</v>
      </c>
      <c r="B75" s="2" t="s">
        <v>552</v>
      </c>
      <c r="C75" s="2" t="s">
        <v>100</v>
      </c>
      <c r="D75" s="4">
        <v>80.900000000000006</v>
      </c>
      <c r="E75" s="5">
        <v>94.841468000000006</v>
      </c>
      <c r="F75" s="6">
        <v>0.25317669999999998</v>
      </c>
      <c r="G75" s="5">
        <v>1262.2905600000001</v>
      </c>
      <c r="H75" s="5">
        <v>4947.1796999999997</v>
      </c>
      <c r="I75" s="5">
        <v>392.84349000000003</v>
      </c>
      <c r="J75" s="5">
        <v>510.98984999999999</v>
      </c>
      <c r="K75" s="5">
        <v>4.9546326605117494</v>
      </c>
      <c r="L75" s="7"/>
      <c r="M75" s="8"/>
    </row>
    <row r="76" spans="1:13" x14ac:dyDescent="0.2">
      <c r="A76" s="1" t="s">
        <v>684</v>
      </c>
      <c r="B76" s="2" t="s">
        <v>552</v>
      </c>
      <c r="C76" s="2" t="s">
        <v>101</v>
      </c>
      <c r="D76" s="4">
        <v>84.1</v>
      </c>
      <c r="E76" s="5">
        <v>570.3067299999999</v>
      </c>
      <c r="F76" s="6">
        <v>0.36776869999999995</v>
      </c>
      <c r="G76" s="5">
        <v>660.39779999999996</v>
      </c>
      <c r="H76" s="5">
        <v>3250.8688000000002</v>
      </c>
      <c r="I76" s="5">
        <v>1224.9200599999999</v>
      </c>
      <c r="J76" s="5">
        <v>415.77435000000003</v>
      </c>
      <c r="K76" s="5">
        <v>8.8453917371285637</v>
      </c>
      <c r="L76" s="7"/>
      <c r="M76" s="8"/>
    </row>
    <row r="77" spans="1:13" x14ac:dyDescent="0.2">
      <c r="A77" s="1" t="s">
        <v>684</v>
      </c>
      <c r="B77" s="2" t="s">
        <v>552</v>
      </c>
      <c r="C77" s="2" t="s">
        <v>102</v>
      </c>
      <c r="D77" s="4">
        <v>80.900000000000006</v>
      </c>
      <c r="E77" s="5">
        <v>212.38404</v>
      </c>
      <c r="F77" s="6">
        <v>0.1128015</v>
      </c>
      <c r="G77" s="5">
        <v>468.04032000000007</v>
      </c>
      <c r="H77" s="5">
        <v>2140.4703000000004</v>
      </c>
      <c r="I77" s="5">
        <v>602.47746000000006</v>
      </c>
      <c r="J77" s="5">
        <v>283.10741999999999</v>
      </c>
      <c r="K77" s="5">
        <v>3.9844063430057757</v>
      </c>
      <c r="L77" s="7"/>
      <c r="M77" s="8"/>
    </row>
    <row r="78" spans="1:13" x14ac:dyDescent="0.2">
      <c r="A78" s="1" t="s">
        <v>684</v>
      </c>
      <c r="B78" s="2" t="s">
        <v>552</v>
      </c>
      <c r="C78" s="2" t="s">
        <v>103</v>
      </c>
      <c r="D78" s="4">
        <v>83.3</v>
      </c>
      <c r="E78" s="5">
        <v>1324.4748500000001</v>
      </c>
      <c r="F78" s="6">
        <v>0.84260930000000001</v>
      </c>
      <c r="G78" s="5">
        <v>653.01080000000002</v>
      </c>
      <c r="H78" s="5">
        <v>3539.0999000000002</v>
      </c>
      <c r="I78" s="5">
        <v>1303.6062000000002</v>
      </c>
      <c r="J78" s="5">
        <v>456.39962999999995</v>
      </c>
      <c r="K78" s="5">
        <v>18.4620942834682</v>
      </c>
      <c r="L78" s="7"/>
      <c r="M78" s="8"/>
    </row>
    <row r="79" spans="1:13" x14ac:dyDescent="0.2">
      <c r="A79" s="1" t="s">
        <v>684</v>
      </c>
      <c r="B79" s="2" t="s">
        <v>552</v>
      </c>
      <c r="C79" s="2" t="s">
        <v>104</v>
      </c>
      <c r="D79" s="4">
        <v>82.068880350009437</v>
      </c>
      <c r="E79" s="5">
        <v>945.48928000000001</v>
      </c>
      <c r="F79" s="6">
        <v>0.18800249999999999</v>
      </c>
      <c r="G79" s="5">
        <v>572.93572000000006</v>
      </c>
      <c r="H79" s="5">
        <v>3317.0201999999999</v>
      </c>
      <c r="I79" s="5">
        <v>722.85551000000009</v>
      </c>
      <c r="J79" s="5">
        <v>429.10452000000004</v>
      </c>
      <c r="K79" s="5">
        <v>4.3812752193801172</v>
      </c>
      <c r="L79" s="7"/>
      <c r="M79" s="8"/>
    </row>
    <row r="80" spans="1:13" x14ac:dyDescent="0.2">
      <c r="D80" s="4"/>
      <c r="E80" s="5"/>
      <c r="F80" s="6"/>
      <c r="G80" s="5"/>
      <c r="H80" s="5"/>
      <c r="I80" s="5"/>
      <c r="J80" s="5"/>
      <c r="K80" s="5"/>
      <c r="L80" s="7"/>
      <c r="M80" s="8"/>
    </row>
    <row r="81" spans="1:13" x14ac:dyDescent="0.2">
      <c r="A81" s="1" t="s">
        <v>682</v>
      </c>
      <c r="B81" s="2" t="s">
        <v>315</v>
      </c>
      <c r="C81" s="2" t="s">
        <v>66</v>
      </c>
      <c r="D81" s="4">
        <v>76.80439407795005</v>
      </c>
      <c r="E81" s="5">
        <v>1003.0240295999999</v>
      </c>
      <c r="F81" s="6">
        <v>0.84964370399999989</v>
      </c>
      <c r="G81" s="5">
        <v>1647.4941189000001</v>
      </c>
      <c r="H81" s="5">
        <v>3344.3186700000001</v>
      </c>
      <c r="I81" s="5">
        <v>1515.8980944</v>
      </c>
      <c r="J81" s="5">
        <v>131.43530609999999</v>
      </c>
      <c r="K81" s="5">
        <v>64.643491099230602</v>
      </c>
      <c r="L81" s="7"/>
      <c r="M81" s="8"/>
    </row>
    <row r="82" spans="1:13" x14ac:dyDescent="0.2">
      <c r="A82" s="1" t="s">
        <v>682</v>
      </c>
      <c r="B82" s="2" t="s">
        <v>315</v>
      </c>
      <c r="C82" s="2" t="s">
        <v>528</v>
      </c>
      <c r="D82" s="4">
        <v>78.737799857463642</v>
      </c>
      <c r="E82" s="5">
        <v>693.97739079999997</v>
      </c>
      <c r="F82" s="6">
        <v>0.94809498599999997</v>
      </c>
      <c r="G82" s="5">
        <v>1306.8189384</v>
      </c>
      <c r="H82" s="5">
        <v>3210.0926199999999</v>
      </c>
      <c r="I82" s="5">
        <v>1724.2277887999999</v>
      </c>
      <c r="J82" s="5">
        <v>152.0615736</v>
      </c>
      <c r="K82" s="5">
        <v>62.34941304066578</v>
      </c>
      <c r="L82" s="7"/>
      <c r="M82" s="8"/>
    </row>
    <row r="83" spans="1:13" x14ac:dyDescent="0.2">
      <c r="A83" s="1" t="s">
        <v>682</v>
      </c>
      <c r="B83" s="2" t="s">
        <v>315</v>
      </c>
      <c r="C83" s="2" t="s">
        <v>529</v>
      </c>
      <c r="D83" s="4">
        <v>78.755157893070177</v>
      </c>
      <c r="E83" s="5">
        <v>1376.79168</v>
      </c>
      <c r="F83" s="6">
        <v>0.94705631099999987</v>
      </c>
      <c r="G83" s="5">
        <v>1518.9931302</v>
      </c>
      <c r="H83" s="5">
        <v>3751.8735449999999</v>
      </c>
      <c r="I83" s="5">
        <v>1516.7221200000001</v>
      </c>
      <c r="J83" s="5">
        <v>181.5164091</v>
      </c>
      <c r="K83" s="5">
        <v>52.174694050842142</v>
      </c>
      <c r="L83" s="7"/>
      <c r="M83" s="8"/>
    </row>
    <row r="84" spans="1:13" x14ac:dyDescent="0.2">
      <c r="A84" s="1" t="s">
        <v>682</v>
      </c>
      <c r="B84" s="2" t="s">
        <v>315</v>
      </c>
      <c r="C84" s="2" t="s">
        <v>530</v>
      </c>
      <c r="D84" s="4">
        <v>78.093535694329589</v>
      </c>
      <c r="E84" s="5">
        <v>1087.2125352</v>
      </c>
      <c r="F84" s="6">
        <v>0.98914342200000005</v>
      </c>
      <c r="G84" s="5">
        <v>1701.5474739000001</v>
      </c>
      <c r="H84" s="5">
        <v>4894.8849949999994</v>
      </c>
      <c r="I84" s="5">
        <v>1690.7574712000001</v>
      </c>
      <c r="J84" s="5">
        <v>215.43807959999998</v>
      </c>
      <c r="K84" s="5">
        <v>45.913119158717201</v>
      </c>
      <c r="L84" s="7"/>
      <c r="M84" s="8"/>
    </row>
    <row r="85" spans="1:13" x14ac:dyDescent="0.2">
      <c r="A85" s="1" t="s">
        <v>682</v>
      </c>
      <c r="B85" s="2" t="s">
        <v>315</v>
      </c>
      <c r="C85" s="2" t="s">
        <v>402</v>
      </c>
      <c r="D85" s="4"/>
      <c r="E85" s="5">
        <v>752.72297279999998</v>
      </c>
      <c r="F85" s="6">
        <v>1.024413048</v>
      </c>
      <c r="G85" s="5">
        <v>1573.4358084</v>
      </c>
      <c r="H85" s="5">
        <v>3510.6382150000004</v>
      </c>
      <c r="I85" s="5">
        <v>1695.7302368000001</v>
      </c>
      <c r="J85" s="5">
        <v>185.85186659999999</v>
      </c>
      <c r="K85" s="5">
        <v>55.119868675023575</v>
      </c>
      <c r="L85" s="7"/>
      <c r="M85" s="8"/>
    </row>
    <row r="86" spans="1:13" x14ac:dyDescent="0.2">
      <c r="A86" s="1" t="s">
        <v>682</v>
      </c>
      <c r="B86" s="2" t="s">
        <v>315</v>
      </c>
      <c r="C86" s="2" t="s">
        <v>403</v>
      </c>
      <c r="D86" s="4">
        <v>79.019642506267701</v>
      </c>
      <c r="E86" s="5">
        <v>1032.3645692</v>
      </c>
      <c r="F86" s="6">
        <v>0.99055979699999985</v>
      </c>
      <c r="G86" s="5">
        <v>1439.4078207</v>
      </c>
      <c r="H86" s="5">
        <v>3361.4104300000004</v>
      </c>
      <c r="I86" s="5">
        <v>1731.9930855999999</v>
      </c>
      <c r="J86" s="5">
        <v>152.39264490000002</v>
      </c>
      <c r="K86" s="5">
        <v>65.000499049675568</v>
      </c>
      <c r="L86" s="7"/>
      <c r="M86" s="8"/>
    </row>
    <row r="87" spans="1:13" x14ac:dyDescent="0.2">
      <c r="A87" s="1" t="s">
        <v>682</v>
      </c>
      <c r="B87" s="2" t="s">
        <v>315</v>
      </c>
      <c r="C87" s="2" t="s">
        <v>404</v>
      </c>
      <c r="D87" s="4"/>
      <c r="E87" s="5">
        <v>991.40803599999992</v>
      </c>
      <c r="F87" s="6">
        <v>0.98992526099999989</v>
      </c>
      <c r="G87" s="5">
        <v>2181.9966354000003</v>
      </c>
      <c r="H87" s="5">
        <v>3746.3465900000001</v>
      </c>
      <c r="I87" s="5">
        <v>1131.4672624</v>
      </c>
      <c r="J87" s="5">
        <v>154.0637667</v>
      </c>
      <c r="K87" s="5">
        <v>64.254255377750667</v>
      </c>
      <c r="L87" s="7"/>
      <c r="M87" s="8"/>
    </row>
    <row r="88" spans="1:13" x14ac:dyDescent="0.2">
      <c r="A88" s="1" t="s">
        <v>682</v>
      </c>
      <c r="B88" s="2" t="s">
        <v>315</v>
      </c>
      <c r="C88" s="2" t="s">
        <v>405</v>
      </c>
      <c r="D88" s="4">
        <v>79.000056680125496</v>
      </c>
      <c r="E88" s="5">
        <v>1130.0135739999998</v>
      </c>
      <c r="F88" s="6">
        <v>0.95194752599999988</v>
      </c>
      <c r="G88" s="5">
        <v>1418.6068383000002</v>
      </c>
      <c r="H88" s="5">
        <v>3542.6852649999996</v>
      </c>
      <c r="I88" s="5">
        <v>1723.1462552</v>
      </c>
      <c r="J88" s="5">
        <v>146.16535139999999</v>
      </c>
      <c r="K88" s="5">
        <v>65.128124886100736</v>
      </c>
      <c r="L88" s="7"/>
      <c r="M88" s="8"/>
    </row>
    <row r="89" spans="1:13" x14ac:dyDescent="0.2">
      <c r="A89" s="1" t="s">
        <v>682</v>
      </c>
      <c r="B89" s="2" t="s">
        <v>315</v>
      </c>
      <c r="C89" s="2" t="s">
        <v>406</v>
      </c>
      <c r="D89" s="4">
        <v>77.541508409651001</v>
      </c>
      <c r="E89" s="5">
        <v>1101.1616087999998</v>
      </c>
      <c r="F89" s="6">
        <v>1.0570501049999999</v>
      </c>
      <c r="G89" s="5">
        <v>1409.0684199</v>
      </c>
      <c r="H89" s="5">
        <v>3747.1825999999996</v>
      </c>
      <c r="I89" s="5">
        <v>1607.7597816</v>
      </c>
      <c r="J89" s="5">
        <v>127.3731138</v>
      </c>
      <c r="K89" s="5">
        <v>82.988479551482854</v>
      </c>
      <c r="L89" s="7"/>
      <c r="M89" s="8"/>
    </row>
    <row r="90" spans="1:13" x14ac:dyDescent="0.2">
      <c r="A90" s="1" t="s">
        <v>682</v>
      </c>
      <c r="B90" s="2" t="s">
        <v>315</v>
      </c>
      <c r="C90" s="2" t="s">
        <v>407</v>
      </c>
      <c r="D90" s="4">
        <v>83.209775885325897</v>
      </c>
      <c r="E90" s="5">
        <v>110.89115516</v>
      </c>
      <c r="F90" s="6">
        <v>0.24372980999999999</v>
      </c>
      <c r="G90" s="5">
        <v>1108.7542364999999</v>
      </c>
      <c r="H90" s="5">
        <v>2090.7681200000002</v>
      </c>
      <c r="I90" s="5">
        <v>175.05393840000002</v>
      </c>
      <c r="J90" s="5">
        <v>230.95113479999998</v>
      </c>
      <c r="K90" s="5">
        <v>10.553306447749916</v>
      </c>
      <c r="L90" s="7"/>
      <c r="M90" s="8"/>
    </row>
    <row r="91" spans="1:13" x14ac:dyDescent="0.2">
      <c r="D91" s="4"/>
      <c r="E91" s="5"/>
      <c r="F91" s="6"/>
      <c r="G91" s="5"/>
      <c r="H91" s="5"/>
      <c r="I91" s="5"/>
      <c r="J91" s="5"/>
      <c r="K91" s="5"/>
      <c r="L91" s="7"/>
      <c r="M91" s="8"/>
    </row>
    <row r="92" spans="1:13" x14ac:dyDescent="0.2">
      <c r="A92" s="1" t="s">
        <v>682</v>
      </c>
      <c r="B92" s="2" t="s">
        <v>263</v>
      </c>
      <c r="C92" s="2" t="s">
        <v>408</v>
      </c>
      <c r="D92" s="4">
        <v>76.670526001422104</v>
      </c>
      <c r="E92" s="5">
        <v>708.22290280000004</v>
      </c>
      <c r="F92" s="6">
        <v>0.95010434999999993</v>
      </c>
      <c r="G92" s="5">
        <v>1132.2561486</v>
      </c>
      <c r="H92" s="5">
        <v>2107.4883199999999</v>
      </c>
      <c r="I92" s="5">
        <v>1988.0247064</v>
      </c>
      <c r="J92" s="5">
        <v>218.68573140000001</v>
      </c>
      <c r="K92" s="5">
        <v>43.4461061504811</v>
      </c>
      <c r="L92" s="7"/>
      <c r="M92" s="8"/>
    </row>
    <row r="93" spans="1:13" x14ac:dyDescent="0.2">
      <c r="A93" s="1" t="s">
        <v>682</v>
      </c>
      <c r="B93" s="2" t="s">
        <v>263</v>
      </c>
      <c r="C93" s="2" t="s">
        <v>400</v>
      </c>
      <c r="D93" s="4">
        <v>79.236844152157218</v>
      </c>
      <c r="E93" s="5">
        <v>715.10960599999999</v>
      </c>
      <c r="F93" s="6">
        <v>0.90935807400000002</v>
      </c>
      <c r="G93" s="5">
        <v>994.13331510000012</v>
      </c>
      <c r="H93" s="5">
        <v>2082.8724700000002</v>
      </c>
      <c r="I93" s="5">
        <v>1775.031256</v>
      </c>
      <c r="J93" s="5">
        <v>194.35461839999999</v>
      </c>
      <c r="K93" s="5">
        <v>46.788601242727147</v>
      </c>
      <c r="L93" s="7"/>
      <c r="M93" s="8"/>
    </row>
    <row r="94" spans="1:13" x14ac:dyDescent="0.2">
      <c r="A94" s="1" t="s">
        <v>682</v>
      </c>
      <c r="B94" s="2" t="s">
        <v>263</v>
      </c>
      <c r="C94" s="2" t="s">
        <v>401</v>
      </c>
      <c r="D94" s="4">
        <v>79.341963838966976</v>
      </c>
      <c r="E94" s="5">
        <v>803.71998440000004</v>
      </c>
      <c r="F94" s="6">
        <v>0.89787977099999994</v>
      </c>
      <c r="G94" s="5">
        <v>980.75728230000004</v>
      </c>
      <c r="H94" s="5">
        <v>2118.9137900000001</v>
      </c>
      <c r="I94" s="5">
        <v>1774.4876280000001</v>
      </c>
      <c r="J94" s="5">
        <v>191.33293590000002</v>
      </c>
      <c r="K94" s="5">
        <v>46.927611640751486</v>
      </c>
      <c r="L94" s="7"/>
      <c r="M94" s="8"/>
    </row>
    <row r="95" spans="1:13" x14ac:dyDescent="0.2">
      <c r="A95" s="1" t="s">
        <v>682</v>
      </c>
      <c r="B95" s="2" t="s">
        <v>263</v>
      </c>
      <c r="C95" s="2" t="s">
        <v>249</v>
      </c>
      <c r="D95" s="4">
        <v>78.060726879010375</v>
      </c>
      <c r="E95" s="5">
        <v>490.66182040000001</v>
      </c>
      <c r="F95" s="6">
        <v>0.93693772799999997</v>
      </c>
      <c r="G95" s="5">
        <v>1098.8230188</v>
      </c>
      <c r="H95" s="5">
        <v>2111.11103</v>
      </c>
      <c r="I95" s="5">
        <v>1800.495936</v>
      </c>
      <c r="J95" s="5">
        <v>214.38180449999999</v>
      </c>
      <c r="K95" s="5">
        <v>43.704162775623992</v>
      </c>
      <c r="L95" s="7"/>
      <c r="M95" s="8"/>
    </row>
    <row r="96" spans="1:13" x14ac:dyDescent="0.2">
      <c r="A96" s="1" t="s">
        <v>682</v>
      </c>
      <c r="B96" s="2" t="s">
        <v>263</v>
      </c>
      <c r="C96" s="2" t="s">
        <v>179</v>
      </c>
      <c r="D96" s="4">
        <v>78.798531839969726</v>
      </c>
      <c r="E96" s="5">
        <v>712.60497599999997</v>
      </c>
      <c r="F96" s="6">
        <v>0.88517016600000009</v>
      </c>
      <c r="G96" s="5">
        <v>956.92514070000004</v>
      </c>
      <c r="H96" s="5">
        <v>1972.0546999999999</v>
      </c>
      <c r="I96" s="5">
        <v>1769.5720864000002</v>
      </c>
      <c r="J96" s="5">
        <v>191.075436</v>
      </c>
      <c r="K96" s="5">
        <v>46.325691283520094</v>
      </c>
      <c r="L96" s="7"/>
      <c r="M96" s="8"/>
    </row>
    <row r="97" spans="1:13" x14ac:dyDescent="0.2">
      <c r="A97" s="1" t="s">
        <v>682</v>
      </c>
      <c r="B97" s="2" t="s">
        <v>263</v>
      </c>
      <c r="C97" s="2" t="s">
        <v>354</v>
      </c>
      <c r="D97" s="4">
        <v>76.319525937513959</v>
      </c>
      <c r="E97" s="5">
        <v>678.92079039999999</v>
      </c>
      <c r="F97" s="6">
        <v>0.97156526399999987</v>
      </c>
      <c r="G97" s="5">
        <v>1047.6930639000002</v>
      </c>
      <c r="H97" s="5">
        <v>2060.3466450000001</v>
      </c>
      <c r="I97" s="5">
        <v>1939.6246472</v>
      </c>
      <c r="J97" s="5">
        <v>212.01700949999997</v>
      </c>
      <c r="K97" s="5">
        <v>45.824873499123662</v>
      </c>
      <c r="L97" s="7"/>
      <c r="M97" s="8"/>
    </row>
    <row r="98" spans="1:13" x14ac:dyDescent="0.2">
      <c r="A98" s="1" t="s">
        <v>682</v>
      </c>
      <c r="B98" s="2" t="s">
        <v>263</v>
      </c>
      <c r="C98" s="2" t="s">
        <v>355</v>
      </c>
      <c r="D98" s="4">
        <v>80.23726097448656</v>
      </c>
      <c r="E98" s="5">
        <v>852.56918999999994</v>
      </c>
      <c r="F98" s="6">
        <v>0.65427837899999997</v>
      </c>
      <c r="G98" s="5">
        <v>761.57874900000002</v>
      </c>
      <c r="H98" s="5">
        <v>1701.3267950000002</v>
      </c>
      <c r="I98" s="5">
        <v>1296.4841111999999</v>
      </c>
      <c r="J98" s="5">
        <v>145.22468849999998</v>
      </c>
      <c r="K98" s="5">
        <v>45.052834043434707</v>
      </c>
      <c r="L98" s="7"/>
      <c r="M98" s="8"/>
    </row>
    <row r="99" spans="1:13" x14ac:dyDescent="0.2">
      <c r="A99" s="1" t="s">
        <v>682</v>
      </c>
      <c r="B99" s="2" t="s">
        <v>263</v>
      </c>
      <c r="C99" s="2" t="s">
        <v>356</v>
      </c>
      <c r="D99" s="4"/>
      <c r="E99" s="5">
        <v>897.24629960000004</v>
      </c>
      <c r="F99" s="6">
        <v>0.95178133799999998</v>
      </c>
      <c r="G99" s="5">
        <v>1098.5692635</v>
      </c>
      <c r="H99" s="5">
        <v>2465.0683750000003</v>
      </c>
      <c r="I99" s="5">
        <v>1957.8047120000001</v>
      </c>
      <c r="J99" s="5">
        <v>221.76522</v>
      </c>
      <c r="K99" s="5">
        <v>42.918422374797991</v>
      </c>
      <c r="L99" s="7"/>
      <c r="M99" s="8"/>
    </row>
    <row r="100" spans="1:13" x14ac:dyDescent="0.2">
      <c r="A100" s="1" t="s">
        <v>682</v>
      </c>
      <c r="B100" s="2" t="s">
        <v>263</v>
      </c>
      <c r="C100" s="2" t="s">
        <v>182</v>
      </c>
      <c r="D100" s="4">
        <v>78.207371197988977</v>
      </c>
      <c r="E100" s="5">
        <v>1797.70676</v>
      </c>
      <c r="F100" s="6">
        <v>0.88040736900000005</v>
      </c>
      <c r="G100" s="5">
        <v>923.57543730000009</v>
      </c>
      <c r="H100" s="5">
        <v>2148.0812500000002</v>
      </c>
      <c r="I100" s="5">
        <v>1820.9935728</v>
      </c>
      <c r="J100" s="5">
        <v>185.64166260000002</v>
      </c>
      <c r="K100" s="5">
        <v>47.425096105554914</v>
      </c>
      <c r="L100" s="7"/>
      <c r="M100" s="8"/>
    </row>
    <row r="101" spans="1:13" x14ac:dyDescent="0.2">
      <c r="A101" s="1" t="s">
        <v>682</v>
      </c>
      <c r="B101" s="2" t="s">
        <v>263</v>
      </c>
      <c r="C101" s="2" t="s">
        <v>62</v>
      </c>
      <c r="D101" s="4">
        <v>77.172208714474067</v>
      </c>
      <c r="E101" s="5">
        <v>1015.5471796</v>
      </c>
      <c r="F101" s="6">
        <v>1.0113823979999998</v>
      </c>
      <c r="G101" s="5">
        <v>1152.4105764000001</v>
      </c>
      <c r="H101" s="5">
        <v>2094.9017250000002</v>
      </c>
      <c r="I101" s="5">
        <v>2067.7148488000003</v>
      </c>
      <c r="J101" s="5">
        <v>230.9669001</v>
      </c>
      <c r="K101" s="5">
        <v>43.789062309885495</v>
      </c>
      <c r="L101" s="7"/>
      <c r="M101" s="8"/>
    </row>
    <row r="102" spans="1:13" x14ac:dyDescent="0.2">
      <c r="A102" s="1" t="s">
        <v>682</v>
      </c>
      <c r="B102" s="2" t="s">
        <v>263</v>
      </c>
      <c r="C102" s="2" t="s">
        <v>63</v>
      </c>
      <c r="D102" s="4">
        <v>76.68220631298361</v>
      </c>
      <c r="E102" s="5">
        <v>498.49547959999995</v>
      </c>
      <c r="F102" s="6">
        <v>0.82571640899999998</v>
      </c>
      <c r="G102" s="5">
        <v>985.30749720000006</v>
      </c>
      <c r="H102" s="5">
        <v>2011.4865049999999</v>
      </c>
      <c r="I102" s="5">
        <v>1875.6482152000001</v>
      </c>
      <c r="J102" s="5">
        <v>194.5595673</v>
      </c>
      <c r="K102" s="5">
        <v>42.440288106047817</v>
      </c>
      <c r="L102" s="7"/>
      <c r="M102" s="8"/>
    </row>
    <row r="103" spans="1:13" x14ac:dyDescent="0.2">
      <c r="A103" s="1" t="s">
        <v>682</v>
      </c>
      <c r="B103" s="2" t="s">
        <v>263</v>
      </c>
      <c r="C103" s="2" t="s">
        <v>64</v>
      </c>
      <c r="D103" s="4">
        <v>80.470119296229811</v>
      </c>
      <c r="E103" s="5">
        <v>916.82495800000004</v>
      </c>
      <c r="F103" s="6">
        <v>0.95005902599999992</v>
      </c>
      <c r="G103" s="5">
        <v>1980.7061127000002</v>
      </c>
      <c r="H103" s="5">
        <v>3100.8075349999999</v>
      </c>
      <c r="I103" s="5">
        <v>1128.1768824000001</v>
      </c>
      <c r="J103" s="5">
        <v>151.21550250000001</v>
      </c>
      <c r="K103" s="5">
        <v>62.828149911415316</v>
      </c>
      <c r="L103" s="7"/>
      <c r="M103" s="8"/>
    </row>
    <row r="104" spans="1:13" x14ac:dyDescent="0.2">
      <c r="A104" s="1" t="s">
        <v>682</v>
      </c>
      <c r="B104" s="2" t="s">
        <v>263</v>
      </c>
      <c r="C104" s="2" t="s">
        <v>65</v>
      </c>
      <c r="D104" s="4"/>
      <c r="E104" s="5">
        <v>495.48031680000003</v>
      </c>
      <c r="F104" s="6">
        <v>0.88954770900000002</v>
      </c>
      <c r="G104" s="5">
        <v>1172.4259602</v>
      </c>
      <c r="H104" s="5">
        <v>3188.6814749999999</v>
      </c>
      <c r="I104" s="5">
        <v>1041.5740808</v>
      </c>
      <c r="J104" s="5">
        <v>156.56519429999997</v>
      </c>
      <c r="K104" s="5">
        <v>56.816440779009092</v>
      </c>
      <c r="L104" s="7"/>
      <c r="M104" s="8"/>
    </row>
    <row r="105" spans="1:13" x14ac:dyDescent="0.2">
      <c r="D105" s="4"/>
      <c r="E105" s="5"/>
      <c r="F105" s="6"/>
      <c r="G105" s="5"/>
      <c r="H105" s="5"/>
      <c r="I105" s="5"/>
      <c r="J105" s="5"/>
      <c r="K105" s="5"/>
      <c r="L105" s="7"/>
      <c r="M105" s="8"/>
    </row>
    <row r="106" spans="1:13" x14ac:dyDescent="0.2">
      <c r="A106" s="1" t="s">
        <v>685</v>
      </c>
      <c r="B106" s="2" t="s">
        <v>148</v>
      </c>
      <c r="C106" s="4" t="s">
        <v>427</v>
      </c>
      <c r="D106" s="5">
        <v>79.400000000000006</v>
      </c>
      <c r="E106" s="5">
        <v>695.769678</v>
      </c>
      <c r="F106" s="6">
        <v>0.36660195000000001</v>
      </c>
      <c r="G106" s="5">
        <v>612.24060480000003</v>
      </c>
      <c r="H106" s="5"/>
      <c r="I106" s="5">
        <v>1168.2778499999999</v>
      </c>
      <c r="J106" s="5">
        <v>178.70272</v>
      </c>
      <c r="K106" s="5">
        <f t="shared" ref="K106:K125" si="0">F106/J106*10000</f>
        <v>20.514626190356811</v>
      </c>
      <c r="L106" s="7"/>
      <c r="M106" s="8"/>
    </row>
    <row r="107" spans="1:13" x14ac:dyDescent="0.2">
      <c r="A107" s="1" t="s">
        <v>685</v>
      </c>
      <c r="B107" s="2" t="s">
        <v>148</v>
      </c>
      <c r="C107" s="4" t="s">
        <v>183</v>
      </c>
      <c r="D107" s="5">
        <v>79.400000000000006</v>
      </c>
      <c r="E107" s="5">
        <v>620.74926900000003</v>
      </c>
      <c r="F107" s="6">
        <v>0.31715612500000001</v>
      </c>
      <c r="G107" s="5">
        <v>528.07899239999995</v>
      </c>
      <c r="H107" s="5"/>
      <c r="I107" s="5">
        <v>1108.5377039999998</v>
      </c>
      <c r="J107" s="5">
        <v>151.34945599999998</v>
      </c>
      <c r="K107" s="5">
        <f t="shared" si="0"/>
        <v>20.955220678163528</v>
      </c>
      <c r="L107" s="7"/>
      <c r="M107" s="8"/>
    </row>
    <row r="108" spans="1:13" x14ac:dyDescent="0.2">
      <c r="A108" s="1" t="s">
        <v>685</v>
      </c>
      <c r="B108" s="2" t="s">
        <v>148</v>
      </c>
      <c r="C108" s="4" t="s">
        <v>184</v>
      </c>
      <c r="D108" s="5">
        <v>80.099999999999994</v>
      </c>
      <c r="E108" s="5">
        <v>143.05918499999999</v>
      </c>
      <c r="F108" s="6">
        <v>0.29859114999999997</v>
      </c>
      <c r="G108" s="5">
        <v>545.62851360000002</v>
      </c>
      <c r="H108" s="5"/>
      <c r="I108" s="5">
        <v>759.90924899999993</v>
      </c>
      <c r="J108" s="5">
        <v>179.26187199999998</v>
      </c>
      <c r="K108" s="5">
        <f t="shared" si="0"/>
        <v>16.656701543315357</v>
      </c>
      <c r="L108" s="7"/>
      <c r="M108" s="8"/>
    </row>
    <row r="109" spans="1:13" x14ac:dyDescent="0.2">
      <c r="A109" s="1" t="s">
        <v>685</v>
      </c>
      <c r="B109" s="2" t="s">
        <v>148</v>
      </c>
      <c r="C109" s="4" t="s">
        <v>185</v>
      </c>
      <c r="D109" s="5">
        <v>79.2</v>
      </c>
      <c r="E109" s="5">
        <v>134.45414848000001</v>
      </c>
      <c r="F109" s="6">
        <v>0.32530091999999999</v>
      </c>
      <c r="G109" s="5">
        <v>444.49254999999994</v>
      </c>
      <c r="H109" s="5"/>
      <c r="I109" s="5">
        <v>1051.5002985074627</v>
      </c>
      <c r="J109" s="5">
        <v>189.8142722</v>
      </c>
      <c r="K109" s="5">
        <f t="shared" si="0"/>
        <v>17.137853557041428</v>
      </c>
      <c r="L109" s="7"/>
      <c r="M109" s="8"/>
    </row>
    <row r="110" spans="1:13" x14ac:dyDescent="0.2">
      <c r="A110" s="1" t="s">
        <v>685</v>
      </c>
      <c r="B110" s="2" t="s">
        <v>148</v>
      </c>
      <c r="C110" s="4" t="s">
        <v>186</v>
      </c>
      <c r="D110" s="2">
        <v>79.2</v>
      </c>
      <c r="E110" s="5">
        <v>106.142129852</v>
      </c>
      <c r="F110" s="6">
        <v>0.30175684000000003</v>
      </c>
      <c r="G110" s="5">
        <v>452.12550399999998</v>
      </c>
      <c r="H110" s="5"/>
      <c r="I110" s="5">
        <v>977.33233830845768</v>
      </c>
      <c r="J110" s="5">
        <v>185.11951328000001</v>
      </c>
      <c r="K110" s="5">
        <f t="shared" si="0"/>
        <v>16.300650031613998</v>
      </c>
      <c r="L110" s="7"/>
      <c r="M110" s="8"/>
    </row>
    <row r="111" spans="1:13" x14ac:dyDescent="0.2">
      <c r="A111" s="1" t="s">
        <v>685</v>
      </c>
      <c r="B111" s="2" t="s">
        <v>148</v>
      </c>
      <c r="C111" s="4" t="s">
        <v>187</v>
      </c>
      <c r="D111" s="2">
        <v>78.8</v>
      </c>
      <c r="E111" s="5">
        <v>658.59308283999997</v>
      </c>
      <c r="F111" s="6">
        <v>1.0011220000000001</v>
      </c>
      <c r="G111" s="5">
        <v>452.52803899999998</v>
      </c>
      <c r="H111" s="5"/>
      <c r="I111" s="5">
        <v>1092.0794029850747</v>
      </c>
      <c r="J111" s="5">
        <v>201.65696928</v>
      </c>
      <c r="K111" s="5">
        <f t="shared" si="0"/>
        <v>49.644800453682592</v>
      </c>
      <c r="L111" s="7"/>
      <c r="M111" s="8"/>
    </row>
    <row r="112" spans="1:13" x14ac:dyDescent="0.2">
      <c r="A112" s="1" t="s">
        <v>685</v>
      </c>
      <c r="B112" s="2" t="s">
        <v>148</v>
      </c>
      <c r="C112" s="4" t="s">
        <v>188</v>
      </c>
      <c r="D112" s="2">
        <v>78.8</v>
      </c>
      <c r="E112" s="5">
        <v>659.36529659999997</v>
      </c>
      <c r="F112" s="6">
        <v>1.0199116000000001</v>
      </c>
      <c r="G112" s="5">
        <v>448.52012599999995</v>
      </c>
      <c r="H112" s="5"/>
      <c r="I112" s="5">
        <v>1100.3192039800995</v>
      </c>
      <c r="J112" s="5">
        <v>204.70855888</v>
      </c>
      <c r="K112" s="5">
        <f t="shared" si="0"/>
        <v>49.822616385955392</v>
      </c>
      <c r="L112" s="7"/>
      <c r="M112" s="8"/>
    </row>
    <row r="113" spans="1:13" x14ac:dyDescent="0.2">
      <c r="A113" s="1" t="s">
        <v>685</v>
      </c>
      <c r="B113" s="2" t="s">
        <v>148</v>
      </c>
      <c r="C113" s="4" t="s">
        <v>353</v>
      </c>
      <c r="D113" s="2">
        <v>81</v>
      </c>
      <c r="E113" s="5">
        <v>133.07260979999998</v>
      </c>
      <c r="F113" s="6">
        <v>0.32509127999999998</v>
      </c>
      <c r="G113" s="5">
        <v>453.05448799999999</v>
      </c>
      <c r="H113" s="5"/>
      <c r="I113" s="5">
        <v>1094.229552238806</v>
      </c>
      <c r="J113" s="5">
        <v>199.49282571999998</v>
      </c>
      <c r="K113" s="5">
        <f t="shared" si="0"/>
        <v>16.295888277019287</v>
      </c>
      <c r="L113" s="7"/>
      <c r="M113" s="8"/>
    </row>
    <row r="114" spans="1:13" x14ac:dyDescent="0.2">
      <c r="A114" s="1" t="s">
        <v>685</v>
      </c>
      <c r="B114" s="2" t="s">
        <v>148</v>
      </c>
      <c r="C114" s="2" t="s">
        <v>68</v>
      </c>
      <c r="D114" s="4"/>
      <c r="E114" s="5">
        <v>624.66565559999992</v>
      </c>
      <c r="F114" s="6">
        <v>1.153193022</v>
      </c>
      <c r="G114" s="5">
        <v>453.59900879999998</v>
      </c>
      <c r="H114" s="5">
        <v>1222.54404</v>
      </c>
      <c r="I114" s="5">
        <v>1012.078875</v>
      </c>
      <c r="J114" s="5">
        <v>166.85983110000001</v>
      </c>
      <c r="K114" s="5">
        <f t="shared" si="0"/>
        <v>69.111482038411339</v>
      </c>
      <c r="L114" s="7"/>
      <c r="M114" s="8"/>
    </row>
    <row r="115" spans="1:13" x14ac:dyDescent="0.2">
      <c r="A115" s="1" t="s">
        <v>685</v>
      </c>
      <c r="B115" s="2" t="s">
        <v>148</v>
      </c>
      <c r="C115" s="2" t="s">
        <v>428</v>
      </c>
      <c r="D115" s="4">
        <v>79.272876303892033</v>
      </c>
      <c r="E115" s="5">
        <v>186.05868960000001</v>
      </c>
      <c r="F115" s="6">
        <v>0.61419113999999997</v>
      </c>
      <c r="G115" s="5">
        <v>498.37535999999994</v>
      </c>
      <c r="H115" s="5">
        <v>1232.6129040000001</v>
      </c>
      <c r="I115" s="5">
        <v>1321.707525</v>
      </c>
      <c r="J115" s="5">
        <v>194.48187819999998</v>
      </c>
      <c r="K115" s="5">
        <f t="shared" si="0"/>
        <v>31.580893072637963</v>
      </c>
      <c r="L115" s="7"/>
      <c r="M115" s="8"/>
    </row>
    <row r="116" spans="1:13" x14ac:dyDescent="0.2">
      <c r="A116" s="1" t="s">
        <v>685</v>
      </c>
      <c r="B116" s="2" t="s">
        <v>148</v>
      </c>
      <c r="C116" s="2" t="s">
        <v>174</v>
      </c>
      <c r="D116" s="4"/>
      <c r="E116" s="5">
        <v>6.1360500600000005</v>
      </c>
      <c r="F116" s="6">
        <v>8.4257324999999994E-2</v>
      </c>
      <c r="G116" s="5">
        <v>478.01095439999995</v>
      </c>
      <c r="H116" s="5">
        <v>1288.1852880000001</v>
      </c>
      <c r="I116" s="5">
        <v>149.57069999999999</v>
      </c>
      <c r="J116" s="5">
        <v>150.53061590000002</v>
      </c>
      <c r="K116" s="5">
        <f t="shared" si="0"/>
        <v>5.597354697331042</v>
      </c>
      <c r="L116" s="7"/>
      <c r="M116" s="8"/>
    </row>
    <row r="117" spans="1:13" x14ac:dyDescent="0.2">
      <c r="A117" s="1" t="s">
        <v>685</v>
      </c>
      <c r="B117" s="2" t="s">
        <v>148</v>
      </c>
      <c r="C117" s="2" t="s">
        <v>175</v>
      </c>
      <c r="D117" s="4"/>
      <c r="E117" s="5">
        <v>642.1033056</v>
      </c>
      <c r="F117" s="6">
        <v>0.84800718000000008</v>
      </c>
      <c r="G117" s="5">
        <v>499.41012239999998</v>
      </c>
      <c r="H117" s="5">
        <v>1251.734064</v>
      </c>
      <c r="I117" s="5">
        <v>1417.15335</v>
      </c>
      <c r="J117" s="5">
        <v>197.96860510000002</v>
      </c>
      <c r="K117" s="5">
        <f t="shared" si="0"/>
        <v>42.835437445833676</v>
      </c>
      <c r="L117" s="7"/>
      <c r="M117" s="8"/>
    </row>
    <row r="118" spans="1:13" x14ac:dyDescent="0.2">
      <c r="A118" s="1" t="s">
        <v>685</v>
      </c>
      <c r="B118" s="2" t="s">
        <v>148</v>
      </c>
      <c r="C118" s="2" t="s">
        <v>176</v>
      </c>
      <c r="D118" s="4">
        <v>80.684588077249245</v>
      </c>
      <c r="E118" s="5">
        <v>681.18021599999997</v>
      </c>
      <c r="F118" s="6">
        <v>1.4154853679999999</v>
      </c>
      <c r="G118" s="5">
        <v>580.07583480000005</v>
      </c>
      <c r="H118" s="5">
        <v>1330.203432</v>
      </c>
      <c r="I118" s="5">
        <v>1258.3633499999999</v>
      </c>
      <c r="J118" s="5">
        <v>197.79513610000001</v>
      </c>
      <c r="K118" s="5">
        <f t="shared" si="0"/>
        <v>71.563204025622142</v>
      </c>
      <c r="L118" s="7"/>
      <c r="M118" s="8"/>
    </row>
    <row r="119" spans="1:13" x14ac:dyDescent="0.2">
      <c r="A119" s="1" t="s">
        <v>685</v>
      </c>
      <c r="B119" s="2" t="s">
        <v>148</v>
      </c>
      <c r="C119" s="2" t="s">
        <v>177</v>
      </c>
      <c r="D119" s="4">
        <v>81.223252911618701</v>
      </c>
      <c r="E119" s="5">
        <v>881.37272519999999</v>
      </c>
      <c r="F119" s="6">
        <v>1.3147503569999999</v>
      </c>
      <c r="G119" s="5">
        <v>500.49767879999996</v>
      </c>
      <c r="H119" s="5">
        <v>1342.4990640000001</v>
      </c>
      <c r="I119" s="5">
        <v>1187.0085750000001</v>
      </c>
      <c r="J119" s="5">
        <v>185.86625120000002</v>
      </c>
      <c r="K119" s="5">
        <f t="shared" si="0"/>
        <v>70.736368141695209</v>
      </c>
      <c r="L119" s="7"/>
      <c r="M119" s="8"/>
    </row>
    <row r="120" spans="1:13" x14ac:dyDescent="0.2">
      <c r="A120" s="1" t="s">
        <v>685</v>
      </c>
      <c r="B120" s="2" t="s">
        <v>148</v>
      </c>
      <c r="C120" s="2" t="s">
        <v>178</v>
      </c>
      <c r="D120" s="4">
        <v>81.12514883958282</v>
      </c>
      <c r="E120" s="5">
        <v>874.13938079999991</v>
      </c>
      <c r="F120" s="6">
        <v>1.3845119669999999</v>
      </c>
      <c r="G120" s="5">
        <v>533.45873279999989</v>
      </c>
      <c r="H120" s="5">
        <v>1342.3054319999999</v>
      </c>
      <c r="I120" s="5">
        <v>1150.960875</v>
      </c>
      <c r="J120" s="5">
        <v>190.23767000000001</v>
      </c>
      <c r="K120" s="5">
        <f t="shared" si="0"/>
        <v>72.778013260990832</v>
      </c>
      <c r="L120" s="7"/>
      <c r="M120" s="8"/>
    </row>
    <row r="121" spans="1:13" x14ac:dyDescent="0.2">
      <c r="A121" s="1" t="s">
        <v>685</v>
      </c>
      <c r="B121" s="2" t="s">
        <v>148</v>
      </c>
      <c r="C121" s="2" t="s">
        <v>180</v>
      </c>
      <c r="D121" s="4">
        <v>80.789513521210139</v>
      </c>
      <c r="E121" s="5">
        <v>922.12088759999995</v>
      </c>
      <c r="F121" s="6">
        <v>1.374140385</v>
      </c>
      <c r="G121" s="5">
        <v>560.73211319999996</v>
      </c>
      <c r="H121" s="5">
        <v>1365.9285359999999</v>
      </c>
      <c r="I121" s="5">
        <v>1179.483825</v>
      </c>
      <c r="J121" s="5">
        <v>199.74377120000003</v>
      </c>
      <c r="K121" s="5">
        <f t="shared" si="0"/>
        <v>68.795155751019479</v>
      </c>
      <c r="L121" s="7"/>
      <c r="M121" s="8"/>
    </row>
    <row r="122" spans="1:13" x14ac:dyDescent="0.2">
      <c r="A122" s="1" t="s">
        <v>685</v>
      </c>
      <c r="B122" s="2" t="s">
        <v>148</v>
      </c>
      <c r="C122" s="2" t="s">
        <v>181</v>
      </c>
      <c r="D122" s="4">
        <v>81.02251005886562</v>
      </c>
      <c r="E122" s="5">
        <v>701.92584000000011</v>
      </c>
      <c r="F122" s="6">
        <v>1.3350035250000001</v>
      </c>
      <c r="G122" s="5">
        <v>538.35801600000002</v>
      </c>
      <c r="H122" s="5">
        <v>1304.7892320000001</v>
      </c>
      <c r="I122" s="5">
        <v>1135.923225</v>
      </c>
      <c r="J122" s="5">
        <v>186.1380193</v>
      </c>
      <c r="K122" s="5">
        <f t="shared" si="0"/>
        <v>71.721163146598499</v>
      </c>
      <c r="L122" s="7"/>
      <c r="M122" s="8"/>
    </row>
    <row r="123" spans="1:13" x14ac:dyDescent="0.2">
      <c r="A123" s="1" t="s">
        <v>685</v>
      </c>
      <c r="B123" s="2" t="s">
        <v>148</v>
      </c>
      <c r="C123" s="2" t="s">
        <v>61</v>
      </c>
      <c r="D123" s="4">
        <v>79.304444609849085</v>
      </c>
      <c r="E123" s="5">
        <v>300.56293199999999</v>
      </c>
      <c r="F123" s="6">
        <v>0.88011448199999998</v>
      </c>
      <c r="G123" s="5">
        <v>486.05676</v>
      </c>
      <c r="H123" s="5">
        <v>1235.711016</v>
      </c>
      <c r="I123" s="5">
        <v>1372.7454750000002</v>
      </c>
      <c r="J123" s="5">
        <v>190.19141160000001</v>
      </c>
      <c r="K123" s="5">
        <f t="shared" si="0"/>
        <v>46.275195845909579</v>
      </c>
      <c r="L123" s="7"/>
      <c r="M123" s="8"/>
    </row>
    <row r="124" spans="1:13" x14ac:dyDescent="0.2">
      <c r="A124" s="1" t="s">
        <v>685</v>
      </c>
      <c r="B124" s="2" t="s">
        <v>148</v>
      </c>
      <c r="C124" s="2" t="s">
        <v>67</v>
      </c>
      <c r="D124" s="4">
        <v>79.166096251797825</v>
      </c>
      <c r="E124" s="5">
        <v>102.11183976000001</v>
      </c>
      <c r="F124" s="6">
        <v>1.177771347</v>
      </c>
      <c r="G124" s="5">
        <v>532.26558839999996</v>
      </c>
      <c r="H124" s="5">
        <v>1280.9724960000001</v>
      </c>
      <c r="I124" s="5">
        <v>980.48084999999992</v>
      </c>
      <c r="J124" s="5">
        <v>199.76690040000003</v>
      </c>
      <c r="K124" s="5">
        <f t="shared" si="0"/>
        <v>58.957281944191379</v>
      </c>
      <c r="L124" s="7"/>
      <c r="M124" s="8"/>
    </row>
    <row r="125" spans="1:13" x14ac:dyDescent="0.2">
      <c r="A125" s="1" t="s">
        <v>685</v>
      </c>
      <c r="B125" s="2" t="s">
        <v>148</v>
      </c>
      <c r="C125" s="2" t="s">
        <v>67</v>
      </c>
      <c r="D125" s="4">
        <v>79.166096251797825</v>
      </c>
      <c r="E125" s="5">
        <v>205.66068000000001</v>
      </c>
      <c r="F125" s="6">
        <v>1.0266295679999999</v>
      </c>
      <c r="G125" s="5">
        <v>478.2925224</v>
      </c>
      <c r="H125" s="5">
        <v>1218.18732</v>
      </c>
      <c r="I125" s="5">
        <v>1200.9678749999998</v>
      </c>
      <c r="J125" s="5">
        <v>181.03224840000001</v>
      </c>
      <c r="K125" s="5">
        <f t="shared" si="0"/>
        <v>56.709761773030039</v>
      </c>
      <c r="L125" s="7"/>
      <c r="M125" s="8"/>
    </row>
    <row r="126" spans="1:13" x14ac:dyDescent="0.2">
      <c r="C126" s="4"/>
      <c r="E126" s="5"/>
      <c r="F126" s="6"/>
      <c r="G126" s="5"/>
      <c r="H126" s="5"/>
      <c r="I126" s="5"/>
      <c r="J126" s="5"/>
      <c r="K126" s="5"/>
      <c r="L126" s="7"/>
      <c r="M126" s="8"/>
    </row>
    <row r="127" spans="1:13" x14ac:dyDescent="0.2">
      <c r="A127" s="1" t="s">
        <v>685</v>
      </c>
      <c r="B127" s="2" t="s">
        <v>149</v>
      </c>
      <c r="C127" s="4" t="s">
        <v>36</v>
      </c>
      <c r="D127" s="2">
        <v>78.900000000000006</v>
      </c>
      <c r="E127" s="5">
        <v>443.09153259999999</v>
      </c>
      <c r="F127" s="6">
        <v>0.93469840000000004</v>
      </c>
      <c r="G127" s="5">
        <v>520.15243499999997</v>
      </c>
      <c r="H127" s="5"/>
      <c r="I127" s="5">
        <v>1404.3880597014927</v>
      </c>
      <c r="J127" s="5">
        <v>229.98261384</v>
      </c>
      <c r="K127" s="5">
        <f t="shared" ref="K127:K189" si="1">F127/J127*10000</f>
        <v>40.642133089689736</v>
      </c>
      <c r="L127" s="7"/>
      <c r="M127" s="8"/>
    </row>
    <row r="128" spans="1:13" x14ac:dyDescent="0.2">
      <c r="A128" s="1" t="s">
        <v>685</v>
      </c>
      <c r="B128" s="2" t="s">
        <v>149</v>
      </c>
      <c r="C128" s="2" t="s">
        <v>32</v>
      </c>
      <c r="D128" s="2">
        <v>81</v>
      </c>
      <c r="E128" s="5">
        <v>534.20916219999992</v>
      </c>
      <c r="F128" s="6">
        <v>1.2752492000000002</v>
      </c>
      <c r="G128" s="5">
        <v>481.68641300000002</v>
      </c>
      <c r="H128" s="5"/>
      <c r="I128" s="5">
        <v>983.92905472636812</v>
      </c>
      <c r="J128" s="5">
        <v>216.28714479999999</v>
      </c>
      <c r="K128" s="5">
        <f t="shared" si="1"/>
        <v>58.960933678199829</v>
      </c>
      <c r="L128" s="7"/>
      <c r="M128" s="8"/>
    </row>
    <row r="129" spans="1:13" x14ac:dyDescent="0.2">
      <c r="A129" s="1" t="s">
        <v>685</v>
      </c>
      <c r="B129" s="2" t="s">
        <v>149</v>
      </c>
      <c r="C129" s="2" t="s">
        <v>33</v>
      </c>
      <c r="D129" s="2">
        <v>79.3</v>
      </c>
      <c r="E129" s="5">
        <v>286.35113659999996</v>
      </c>
      <c r="F129" s="6">
        <v>0.2181766</v>
      </c>
      <c r="G129" s="5">
        <v>545.00980600000003</v>
      </c>
      <c r="H129" s="5"/>
      <c r="I129" s="5">
        <v>391.17608955223881</v>
      </c>
      <c r="J129" s="5">
        <v>187.78850780000002</v>
      </c>
      <c r="K129" s="5">
        <f t="shared" si="1"/>
        <v>11.618208300177994</v>
      </c>
      <c r="L129" s="7"/>
      <c r="M129" s="8"/>
    </row>
    <row r="130" spans="1:13" x14ac:dyDescent="0.2">
      <c r="A130" s="1" t="s">
        <v>685</v>
      </c>
      <c r="B130" s="2" t="s">
        <v>149</v>
      </c>
      <c r="C130" s="2" t="s">
        <v>34</v>
      </c>
      <c r="D130" s="2">
        <v>80.3</v>
      </c>
      <c r="E130" s="5">
        <v>596.52203764000001</v>
      </c>
      <c r="F130" s="6">
        <v>0.90401560000000014</v>
      </c>
      <c r="G130" s="5">
        <v>460.81061399999993</v>
      </c>
      <c r="H130" s="5"/>
      <c r="I130" s="5">
        <v>1146.1159203980098</v>
      </c>
      <c r="J130" s="5">
        <v>213.9599934</v>
      </c>
      <c r="K130" s="5">
        <f t="shared" si="1"/>
        <v>42.251618428027122</v>
      </c>
      <c r="L130" s="7"/>
      <c r="M130" s="8"/>
    </row>
    <row r="131" spans="1:13" x14ac:dyDescent="0.2">
      <c r="A131" s="1" t="s">
        <v>685</v>
      </c>
      <c r="B131" s="2" t="s">
        <v>149</v>
      </c>
      <c r="C131" s="2" t="s">
        <v>35</v>
      </c>
      <c r="D131" s="2">
        <v>79.099999999999994</v>
      </c>
      <c r="E131" s="5">
        <v>428.17776927999995</v>
      </c>
      <c r="F131" s="6">
        <v>0.74415880000000001</v>
      </c>
      <c r="G131" s="5">
        <v>457.150328</v>
      </c>
      <c r="H131" s="5"/>
      <c r="I131" s="5"/>
      <c r="J131" s="5">
        <v>219.18304860000001</v>
      </c>
      <c r="K131" s="5">
        <f t="shared" si="1"/>
        <v>33.951475935443305</v>
      </c>
      <c r="L131" s="7"/>
      <c r="M131" s="8"/>
    </row>
    <row r="132" spans="1:13" x14ac:dyDescent="0.2">
      <c r="A132" s="1" t="s">
        <v>685</v>
      </c>
      <c r="B132" s="2" t="s">
        <v>149</v>
      </c>
      <c r="C132" s="2" t="s">
        <v>74</v>
      </c>
      <c r="D132" s="4">
        <v>79.871195245260324</v>
      </c>
      <c r="E132" s="5">
        <v>120.82171307999999</v>
      </c>
      <c r="F132" s="6">
        <v>0.816980382</v>
      </c>
      <c r="G132" s="5">
        <v>501.76473479999993</v>
      </c>
      <c r="H132" s="5">
        <v>1268.9189039999999</v>
      </c>
      <c r="I132" s="5">
        <v>1107.1277250000001</v>
      </c>
      <c r="J132" s="5">
        <v>183.01557730000002</v>
      </c>
      <c r="K132" s="5">
        <f t="shared" si="1"/>
        <v>44.639936886946067</v>
      </c>
      <c r="L132" s="7"/>
      <c r="M132" s="8"/>
    </row>
    <row r="133" spans="1:13" x14ac:dyDescent="0.2">
      <c r="A133" s="1" t="s">
        <v>685</v>
      </c>
      <c r="B133" s="2" t="s">
        <v>149</v>
      </c>
      <c r="C133" s="2" t="s">
        <v>69</v>
      </c>
      <c r="D133" s="4">
        <v>79.598544323949525</v>
      </c>
      <c r="E133" s="5">
        <v>973.67970239999988</v>
      </c>
      <c r="F133" s="6">
        <v>1.2892580010000001</v>
      </c>
      <c r="G133" s="5">
        <v>515.41726319999998</v>
      </c>
      <c r="H133" s="5">
        <v>1325.3626319999998</v>
      </c>
      <c r="I133" s="5">
        <v>1174.7971500000001</v>
      </c>
      <c r="J133" s="5">
        <v>195.00228519999999</v>
      </c>
      <c r="K133" s="5">
        <f t="shared" si="1"/>
        <v>66.115020122851377</v>
      </c>
      <c r="L133" s="7"/>
      <c r="M133" s="8"/>
    </row>
    <row r="134" spans="1:13" x14ac:dyDescent="0.2">
      <c r="A134" s="1" t="s">
        <v>685</v>
      </c>
      <c r="B134" s="2" t="s">
        <v>149</v>
      </c>
      <c r="C134" s="2" t="s">
        <v>70</v>
      </c>
      <c r="D134" s="4">
        <v>80.800858437667785</v>
      </c>
      <c r="E134" s="5">
        <v>554.90538719999995</v>
      </c>
      <c r="F134" s="6">
        <v>0.61649977499999997</v>
      </c>
      <c r="G134" s="5">
        <v>484.20545039999996</v>
      </c>
      <c r="H134" s="5">
        <v>1308.613464</v>
      </c>
      <c r="I134" s="5">
        <v>1057.5532499999999</v>
      </c>
      <c r="J134" s="5">
        <v>178.1642276</v>
      </c>
      <c r="K134" s="5">
        <f t="shared" si="1"/>
        <v>34.602893257793347</v>
      </c>
      <c r="L134" s="7"/>
      <c r="M134" s="8"/>
    </row>
    <row r="135" spans="1:13" x14ac:dyDescent="0.2">
      <c r="A135" s="1" t="s">
        <v>685</v>
      </c>
      <c r="B135" s="2" t="s">
        <v>149</v>
      </c>
      <c r="C135" s="2" t="s">
        <v>71</v>
      </c>
      <c r="D135" s="4">
        <v>79.436060969464577</v>
      </c>
      <c r="E135" s="5">
        <v>833.55696239999997</v>
      </c>
      <c r="F135" s="6">
        <v>1.3057136999999999</v>
      </c>
      <c r="G135" s="5">
        <v>573.19501679999996</v>
      </c>
      <c r="H135" s="5">
        <v>1298.883456</v>
      </c>
      <c r="I135" s="5">
        <v>1400.4803999999999</v>
      </c>
      <c r="J135" s="5">
        <v>204.7859368</v>
      </c>
      <c r="K135" s="5">
        <f t="shared" si="1"/>
        <v>63.759930022694796</v>
      </c>
      <c r="L135" s="7"/>
      <c r="M135" s="8"/>
    </row>
    <row r="136" spans="1:13" x14ac:dyDescent="0.2">
      <c r="A136" s="1" t="s">
        <v>685</v>
      </c>
      <c r="B136" s="2" t="s">
        <v>149</v>
      </c>
      <c r="C136" s="2" t="s">
        <v>72</v>
      </c>
      <c r="D136" s="4">
        <v>81.221089902147952</v>
      </c>
      <c r="E136" s="5" t="s">
        <v>52</v>
      </c>
      <c r="F136" s="6">
        <v>0.94225602599999991</v>
      </c>
      <c r="G136" s="5">
        <v>447.16518000000002</v>
      </c>
      <c r="H136" s="5">
        <v>1331.5104480000002</v>
      </c>
      <c r="I136" s="5">
        <v>1019.6925</v>
      </c>
      <c r="J136" s="5">
        <v>161.47072750000001</v>
      </c>
      <c r="K136" s="5">
        <f t="shared" si="1"/>
        <v>58.354603375401268</v>
      </c>
      <c r="L136" s="7"/>
      <c r="M136" s="8"/>
    </row>
    <row r="137" spans="1:13" x14ac:dyDescent="0.2">
      <c r="A137" s="1" t="s">
        <v>685</v>
      </c>
      <c r="B137" s="2" t="s">
        <v>149</v>
      </c>
      <c r="C137" s="2" t="s">
        <v>73</v>
      </c>
      <c r="D137" s="4">
        <v>80.886425157545531</v>
      </c>
      <c r="E137" s="5">
        <v>708.41748000000007</v>
      </c>
      <c r="F137" s="6">
        <v>1.0654429049999998</v>
      </c>
      <c r="G137" s="5">
        <v>476.43651999999992</v>
      </c>
      <c r="H137" s="5">
        <v>1262.48064</v>
      </c>
      <c r="I137" s="5">
        <v>939.50750000000005</v>
      </c>
      <c r="J137" s="5">
        <v>167.49395666666669</v>
      </c>
      <c r="K137" s="5">
        <f t="shared" si="1"/>
        <v>63.610826695100442</v>
      </c>
      <c r="L137" s="7"/>
      <c r="M137" s="8"/>
    </row>
    <row r="138" spans="1:13" x14ac:dyDescent="0.2">
      <c r="K138" s="5"/>
      <c r="L138" s="7"/>
      <c r="M138" s="8"/>
    </row>
    <row r="139" spans="1:13" x14ac:dyDescent="0.2">
      <c r="A139" s="1" t="s">
        <v>686</v>
      </c>
      <c r="B139" s="2" t="s">
        <v>287</v>
      </c>
      <c r="C139" s="2" t="s">
        <v>8</v>
      </c>
      <c r="D139" s="2">
        <v>86.4</v>
      </c>
      <c r="E139" s="5">
        <v>90.767105000000001</v>
      </c>
      <c r="F139" s="6">
        <v>0.25088722499999999</v>
      </c>
      <c r="G139" s="5">
        <v>1569.0246374999999</v>
      </c>
      <c r="H139" s="5">
        <v>4470.3312500000002</v>
      </c>
      <c r="I139" s="5">
        <v>267.95138000000003</v>
      </c>
      <c r="J139" s="5">
        <v>583.57885499999998</v>
      </c>
      <c r="K139" s="5">
        <f t="shared" si="1"/>
        <v>4.2991143844648043</v>
      </c>
      <c r="L139" s="7"/>
      <c r="M139" s="8"/>
    </row>
    <row r="140" spans="1:13" x14ac:dyDescent="0.2">
      <c r="A140" s="1" t="s">
        <v>686</v>
      </c>
      <c r="B140" s="2" t="s">
        <v>287</v>
      </c>
      <c r="C140" s="2" t="s">
        <v>75</v>
      </c>
      <c r="D140" s="2">
        <v>86.6</v>
      </c>
      <c r="E140" s="5">
        <v>2801.8918400000002</v>
      </c>
      <c r="F140" s="6">
        <v>1.3547343599999999</v>
      </c>
      <c r="G140" s="5">
        <v>949.97989289999998</v>
      </c>
      <c r="H140" s="5">
        <v>4051.95469</v>
      </c>
      <c r="I140" s="5">
        <v>2200.5374751999998</v>
      </c>
      <c r="J140" s="5">
        <v>618.54103529999998</v>
      </c>
      <c r="K140" s="5">
        <f t="shared" si="1"/>
        <v>21.9020935182245</v>
      </c>
      <c r="L140" s="7"/>
      <c r="M140" s="8"/>
    </row>
    <row r="141" spans="1:13" x14ac:dyDescent="0.2">
      <c r="A141" s="1" t="s">
        <v>686</v>
      </c>
      <c r="B141" s="2" t="s">
        <v>287</v>
      </c>
      <c r="C141" s="2" t="s">
        <v>3</v>
      </c>
      <c r="D141" s="2">
        <v>88.6</v>
      </c>
      <c r="E141" s="5">
        <v>2325.1200799999997</v>
      </c>
      <c r="F141" s="6">
        <v>1.7855503109999999</v>
      </c>
      <c r="G141" s="5">
        <v>573.59473709999997</v>
      </c>
      <c r="H141" s="5">
        <v>2798.915035</v>
      </c>
      <c r="I141" s="5">
        <v>1565.6371952000002</v>
      </c>
      <c r="J141" s="5">
        <v>404.73729179999998</v>
      </c>
      <c r="K141" s="5">
        <f t="shared" si="1"/>
        <v>44.116278563289043</v>
      </c>
      <c r="L141" s="7"/>
      <c r="M141" s="8"/>
    </row>
    <row r="142" spans="1:13" x14ac:dyDescent="0.2">
      <c r="A142" s="1" t="s">
        <v>686</v>
      </c>
      <c r="B142" s="2" t="s">
        <v>287</v>
      </c>
      <c r="C142" s="2" t="s">
        <v>76</v>
      </c>
      <c r="D142" s="2">
        <v>88.9</v>
      </c>
      <c r="E142" s="5">
        <v>818.34290639999995</v>
      </c>
      <c r="F142" s="6">
        <v>0.23792456099999998</v>
      </c>
      <c r="G142" s="5">
        <v>122.89403940000001</v>
      </c>
      <c r="H142" s="5">
        <v>763.97380499999997</v>
      </c>
      <c r="I142" s="5">
        <v>353.70154400000001</v>
      </c>
      <c r="J142" s="5">
        <v>123.5106153</v>
      </c>
      <c r="K142" s="5">
        <f t="shared" si="1"/>
        <v>19.26349086854561</v>
      </c>
      <c r="L142" s="7"/>
      <c r="M142" s="8"/>
    </row>
    <row r="143" spans="1:13" x14ac:dyDescent="0.2">
      <c r="A143" s="1" t="s">
        <v>686</v>
      </c>
      <c r="B143" s="2" t="s">
        <v>287</v>
      </c>
      <c r="C143" s="2" t="s">
        <v>77</v>
      </c>
      <c r="D143" s="2">
        <v>88.4</v>
      </c>
      <c r="E143" s="5">
        <v>914.81164720000004</v>
      </c>
      <c r="F143" s="6">
        <v>0.13201370399999998</v>
      </c>
      <c r="G143" s="5">
        <v>628.86125100000004</v>
      </c>
      <c r="H143" s="5">
        <v>4125.0591199999999</v>
      </c>
      <c r="I143" s="5">
        <v>59.667464800000005</v>
      </c>
      <c r="J143" s="5">
        <v>430.0563636</v>
      </c>
      <c r="K143" s="5">
        <f t="shared" si="1"/>
        <v>3.0696837710972074</v>
      </c>
      <c r="L143" s="7"/>
      <c r="M143" s="8"/>
    </row>
    <row r="144" spans="1:13" x14ac:dyDescent="0.2">
      <c r="E144" s="5"/>
      <c r="F144" s="6"/>
      <c r="G144" s="5"/>
      <c r="H144" s="5"/>
      <c r="I144" s="5"/>
      <c r="J144" s="5"/>
      <c r="K144" s="5"/>
      <c r="L144" s="7"/>
      <c r="M144" s="8"/>
    </row>
    <row r="145" spans="1:13" x14ac:dyDescent="0.2">
      <c r="A145" s="1" t="s">
        <v>686</v>
      </c>
      <c r="B145" s="2" t="s">
        <v>288</v>
      </c>
      <c r="C145" s="2" t="s">
        <v>78</v>
      </c>
      <c r="E145" s="5">
        <v>258.52310520000003</v>
      </c>
      <c r="F145" s="6">
        <v>1.3701822899999998</v>
      </c>
      <c r="G145" s="5">
        <v>709.8613332000001</v>
      </c>
      <c r="H145" s="5">
        <v>2577.88328</v>
      </c>
      <c r="I145" s="5">
        <v>1478.1188096000001</v>
      </c>
      <c r="J145" s="5">
        <v>358.78144229999998</v>
      </c>
      <c r="K145" s="5">
        <f t="shared" si="1"/>
        <v>38.189887448367614</v>
      </c>
      <c r="L145" s="7"/>
      <c r="M145" s="8"/>
    </row>
    <row r="146" spans="1:13" x14ac:dyDescent="0.2">
      <c r="A146" s="1" t="s">
        <v>686</v>
      </c>
      <c r="B146" s="2" t="s">
        <v>288</v>
      </c>
      <c r="C146" s="2" t="s">
        <v>79</v>
      </c>
      <c r="D146" s="4">
        <v>82.668536883754612</v>
      </c>
      <c r="E146" s="5">
        <v>317.67080040000002</v>
      </c>
      <c r="F146" s="6">
        <v>1.779310707</v>
      </c>
      <c r="G146" s="5">
        <v>780.08202930000004</v>
      </c>
      <c r="H146" s="5">
        <v>2850.9334349999999</v>
      </c>
      <c r="I146" s="5">
        <v>1624.3547415999999</v>
      </c>
      <c r="J146" s="5">
        <v>412.43601330000001</v>
      </c>
      <c r="K146" s="5">
        <f t="shared" si="1"/>
        <v>43.141497095835689</v>
      </c>
      <c r="L146" s="7"/>
      <c r="M146" s="8"/>
    </row>
    <row r="147" spans="1:13" x14ac:dyDescent="0.2">
      <c r="A147" s="1" t="s">
        <v>686</v>
      </c>
      <c r="B147" s="2" t="s">
        <v>288</v>
      </c>
      <c r="C147" s="2" t="s">
        <v>80</v>
      </c>
      <c r="D147" s="4">
        <v>85.729343070920521</v>
      </c>
      <c r="E147" s="5">
        <v>226.34993200000002</v>
      </c>
      <c r="F147" s="6">
        <v>3.0222005429999999</v>
      </c>
      <c r="G147" s="5">
        <v>780.70077509999999</v>
      </c>
      <c r="H147" s="5">
        <v>2754.0956099999999</v>
      </c>
      <c r="I147" s="5">
        <v>1553.9921112</v>
      </c>
      <c r="J147" s="5">
        <v>440.23023719999998</v>
      </c>
      <c r="K147" s="5">
        <f t="shared" si="1"/>
        <v>68.650453504105641</v>
      </c>
      <c r="L147" s="7"/>
      <c r="M147" s="8"/>
    </row>
    <row r="148" spans="1:13" x14ac:dyDescent="0.2">
      <c r="A148" s="1" t="s">
        <v>686</v>
      </c>
      <c r="B148" s="2" t="s">
        <v>288</v>
      </c>
      <c r="C148" s="2" t="s">
        <v>81</v>
      </c>
      <c r="D148" s="4"/>
      <c r="E148" s="5">
        <v>68.391266666666667</v>
      </c>
      <c r="F148" s="6">
        <v>0.12967699999999999</v>
      </c>
      <c r="G148" s="5">
        <v>1556.4817100000002</v>
      </c>
      <c r="H148" s="5">
        <v>4170.7610000000004</v>
      </c>
      <c r="I148" s="5">
        <v>371.95600000000002</v>
      </c>
      <c r="J148" s="5">
        <v>502.73789999999997</v>
      </c>
      <c r="K148" s="5">
        <f t="shared" si="1"/>
        <v>2.5794156358611513</v>
      </c>
      <c r="L148" s="7"/>
      <c r="M148" s="8"/>
    </row>
    <row r="149" spans="1:13" x14ac:dyDescent="0.2">
      <c r="A149" s="1" t="s">
        <v>686</v>
      </c>
      <c r="B149" s="2" t="s">
        <v>288</v>
      </c>
      <c r="C149" s="2" t="s">
        <v>11</v>
      </c>
      <c r="D149" s="4">
        <v>84.30951739619131</v>
      </c>
      <c r="E149" s="5">
        <v>364.40239280000003</v>
      </c>
      <c r="F149" s="6">
        <v>2.7863835479999999</v>
      </c>
      <c r="G149" s="5">
        <v>761.26937610000004</v>
      </c>
      <c r="H149" s="5">
        <v>2662.1345100000003</v>
      </c>
      <c r="I149" s="5">
        <v>1570.7587432</v>
      </c>
      <c r="J149" s="5">
        <v>412.26259499999998</v>
      </c>
      <c r="K149" s="5">
        <f t="shared" si="1"/>
        <v>67.587590574400764</v>
      </c>
      <c r="L149" s="7"/>
      <c r="M149" s="8"/>
    </row>
    <row r="150" spans="1:13" x14ac:dyDescent="0.2">
      <c r="A150" s="1" t="s">
        <v>686</v>
      </c>
      <c r="B150" s="2" t="s">
        <v>288</v>
      </c>
      <c r="C150" s="2" t="s">
        <v>127</v>
      </c>
      <c r="D150" s="4">
        <v>85.476617784419162</v>
      </c>
      <c r="E150" s="5">
        <v>50.761645000000001</v>
      </c>
      <c r="F150" s="6">
        <v>0.15085715699999999</v>
      </c>
      <c r="G150" s="5">
        <v>1098.1417032000002</v>
      </c>
      <c r="H150" s="5">
        <v>5066.2205999999996</v>
      </c>
      <c r="I150" s="5">
        <v>58.431426400000007</v>
      </c>
      <c r="J150" s="5">
        <v>429.29962919999997</v>
      </c>
      <c r="K150" s="5">
        <f t="shared" si="1"/>
        <v>3.5140295201540792</v>
      </c>
      <c r="L150" s="7"/>
      <c r="M150" s="8"/>
    </row>
    <row r="151" spans="1:13" x14ac:dyDescent="0.2">
      <c r="A151" s="1" t="s">
        <v>686</v>
      </c>
      <c r="B151" s="2" t="s">
        <v>288</v>
      </c>
      <c r="C151" s="2" t="s">
        <v>425</v>
      </c>
      <c r="D151" s="4">
        <v>84.723015172011841</v>
      </c>
      <c r="E151" s="5">
        <v>524.57656919999999</v>
      </c>
      <c r="F151" s="6">
        <v>1.9054398450000001</v>
      </c>
      <c r="G151" s="5">
        <v>580.8145968</v>
      </c>
      <c r="H151" s="5">
        <v>2430.8848550000002</v>
      </c>
      <c r="I151" s="5">
        <v>1301.4683216000001</v>
      </c>
      <c r="J151" s="5">
        <v>336.23706329999999</v>
      </c>
      <c r="K151" s="5">
        <f t="shared" si="1"/>
        <v>56.669536258110668</v>
      </c>
      <c r="L151" s="7"/>
      <c r="M151" s="8"/>
    </row>
    <row r="152" spans="1:13" x14ac:dyDescent="0.2">
      <c r="A152" s="1" t="s">
        <v>686</v>
      </c>
      <c r="B152" s="2" t="s">
        <v>288</v>
      </c>
      <c r="C152" s="2" t="s">
        <v>426</v>
      </c>
      <c r="D152" s="4">
        <v>86.623920687250319</v>
      </c>
      <c r="E152" s="5">
        <v>1998.2144000000001</v>
      </c>
      <c r="F152" s="6">
        <v>2.9161386060000001</v>
      </c>
      <c r="G152" s="5">
        <v>816.78964530000007</v>
      </c>
      <c r="H152" s="5">
        <v>3393.08592</v>
      </c>
      <c r="I152" s="5">
        <v>2077.8663864</v>
      </c>
      <c r="J152" s="5">
        <v>527.88005009999995</v>
      </c>
      <c r="K152" s="5">
        <f t="shared" si="1"/>
        <v>55.242447700904329</v>
      </c>
      <c r="L152" s="7"/>
      <c r="M152" s="8"/>
    </row>
    <row r="153" spans="1:13" x14ac:dyDescent="0.2">
      <c r="A153" s="1" t="s">
        <v>686</v>
      </c>
      <c r="B153" s="2" t="s">
        <v>288</v>
      </c>
      <c r="C153" s="2" t="s">
        <v>129</v>
      </c>
      <c r="D153" s="4">
        <v>85.700849132730482</v>
      </c>
      <c r="E153" s="5">
        <v>58.115375919999998</v>
      </c>
      <c r="F153" s="6">
        <v>0.31295088900000001</v>
      </c>
      <c r="G153" s="5">
        <v>1119.8290910999999</v>
      </c>
      <c r="H153" s="5">
        <v>4109.5000449999998</v>
      </c>
      <c r="I153" s="5">
        <v>736.5186592</v>
      </c>
      <c r="J153" s="5">
        <v>533.63438459999998</v>
      </c>
      <c r="K153" s="5">
        <f t="shared" si="1"/>
        <v>5.8645188172156626</v>
      </c>
      <c r="L153" s="7"/>
      <c r="M153" s="8"/>
    </row>
    <row r="154" spans="1:13" x14ac:dyDescent="0.2">
      <c r="A154" s="1" t="s">
        <v>686</v>
      </c>
      <c r="B154" s="2" t="s">
        <v>288</v>
      </c>
      <c r="C154" s="2" t="s">
        <v>130</v>
      </c>
      <c r="D154" s="4">
        <v>86.444366629418028</v>
      </c>
      <c r="E154" s="5">
        <v>2342.5495599999999</v>
      </c>
      <c r="F154" s="6">
        <v>3.1028923709999998</v>
      </c>
      <c r="G154" s="5">
        <v>1034.4804078</v>
      </c>
      <c r="H154" s="5">
        <v>4109.6858250000005</v>
      </c>
      <c r="I154" s="5">
        <v>2347.5115968</v>
      </c>
      <c r="J154" s="5">
        <v>571.60248209999997</v>
      </c>
      <c r="K154" s="5">
        <f t="shared" si="1"/>
        <v>54.284095471390188</v>
      </c>
      <c r="L154" s="7"/>
      <c r="M154" s="8"/>
    </row>
    <row r="155" spans="1:13" x14ac:dyDescent="0.2">
      <c r="A155" s="1" t="s">
        <v>686</v>
      </c>
      <c r="B155" s="2" t="s">
        <v>288</v>
      </c>
      <c r="C155" s="2" t="s">
        <v>128</v>
      </c>
      <c r="D155" s="4"/>
      <c r="E155" s="5">
        <v>222.49486039999999</v>
      </c>
      <c r="F155" s="6">
        <v>1.037708088</v>
      </c>
      <c r="G155" s="5">
        <v>780.37402169999996</v>
      </c>
      <c r="H155" s="5">
        <v>2965.1416899999999</v>
      </c>
      <c r="I155" s="5">
        <v>1155.2438344000002</v>
      </c>
      <c r="J155" s="5">
        <v>384.64178939999999</v>
      </c>
      <c r="K155" s="5">
        <f t="shared" si="1"/>
        <v>26.978558144155723</v>
      </c>
      <c r="L155" s="7"/>
      <c r="M155" s="8"/>
    </row>
    <row r="156" spans="1:13" x14ac:dyDescent="0.2">
      <c r="A156" s="1" t="s">
        <v>686</v>
      </c>
      <c r="B156" s="2" t="s">
        <v>288</v>
      </c>
      <c r="C156" s="2" t="s">
        <v>4</v>
      </c>
      <c r="D156" s="4">
        <v>85.167637693806697</v>
      </c>
      <c r="E156" s="5">
        <v>1427.9822000000001</v>
      </c>
      <c r="F156" s="6">
        <v>1.581033315</v>
      </c>
      <c r="G156" s="5">
        <v>1211.1705708</v>
      </c>
      <c r="H156" s="5">
        <v>4687.9260750000003</v>
      </c>
      <c r="I156" s="5">
        <v>2615.2798599999996</v>
      </c>
      <c r="J156" s="5">
        <v>598.67150219999996</v>
      </c>
      <c r="K156" s="5">
        <f t="shared" si="1"/>
        <v>26.40902914519922</v>
      </c>
      <c r="L156" s="7"/>
      <c r="M156" s="8"/>
    </row>
    <row r="157" spans="1:13" x14ac:dyDescent="0.2">
      <c r="A157" s="1" t="s">
        <v>686</v>
      </c>
      <c r="B157" s="2" t="s">
        <v>288</v>
      </c>
      <c r="C157" s="2" t="s">
        <v>5</v>
      </c>
      <c r="D157" s="4">
        <v>83.006512549055444</v>
      </c>
      <c r="E157" s="5">
        <v>327.61383840000002</v>
      </c>
      <c r="F157" s="6">
        <v>1.5754849019999999</v>
      </c>
      <c r="G157" s="5">
        <v>1172.2278225</v>
      </c>
      <c r="H157" s="5">
        <v>4258.1240450000005</v>
      </c>
      <c r="I157" s="5">
        <v>1785.617696</v>
      </c>
      <c r="J157" s="5">
        <v>556.67274299999997</v>
      </c>
      <c r="K157" s="5">
        <f t="shared" si="1"/>
        <v>28.301815057612764</v>
      </c>
      <c r="L157" s="7"/>
      <c r="M157" s="8"/>
    </row>
    <row r="158" spans="1:13" x14ac:dyDescent="0.2">
      <c r="A158" s="1" t="s">
        <v>686</v>
      </c>
      <c r="B158" s="2" t="s">
        <v>288</v>
      </c>
      <c r="C158" s="2" t="s">
        <v>6</v>
      </c>
      <c r="D158" s="4"/>
      <c r="E158" s="5">
        <v>536.58781399999998</v>
      </c>
      <c r="F158" s="6">
        <v>0.25737611099999996</v>
      </c>
      <c r="G158" s="5">
        <v>1534.5208689000001</v>
      </c>
      <c r="H158" s="5">
        <v>5444.0042299999996</v>
      </c>
      <c r="I158" s="5">
        <v>1315.8143783999999</v>
      </c>
      <c r="J158" s="5">
        <v>644.24898450000001</v>
      </c>
      <c r="K158" s="5">
        <f t="shared" si="1"/>
        <v>3.9949789164161262</v>
      </c>
      <c r="L158" s="7"/>
      <c r="M158" s="8"/>
    </row>
    <row r="159" spans="1:13" x14ac:dyDescent="0.2">
      <c r="A159" s="1" t="s">
        <v>686</v>
      </c>
      <c r="B159" s="2" t="s">
        <v>288</v>
      </c>
      <c r="C159" s="2" t="s">
        <v>7</v>
      </c>
      <c r="D159" s="4">
        <v>85.73366182595322</v>
      </c>
      <c r="E159" s="5">
        <v>1278.4564751999999</v>
      </c>
      <c r="F159" s="6">
        <v>3.5190460080000001</v>
      </c>
      <c r="G159" s="5">
        <v>1788.6515877000002</v>
      </c>
      <c r="H159" s="5">
        <v>5544.7434349999994</v>
      </c>
      <c r="I159" s="5">
        <v>3078.4337488000001</v>
      </c>
      <c r="J159" s="5">
        <v>807.0940233</v>
      </c>
      <c r="K159" s="5">
        <f t="shared" si="1"/>
        <v>43.601438077951876</v>
      </c>
      <c r="L159" s="7"/>
      <c r="M159" s="8"/>
    </row>
    <row r="160" spans="1:13" x14ac:dyDescent="0.2">
      <c r="D160" s="4"/>
      <c r="E160" s="5"/>
      <c r="F160" s="6"/>
      <c r="G160" s="5"/>
      <c r="H160" s="5"/>
      <c r="I160" s="5"/>
      <c r="J160" s="5"/>
      <c r="K160" s="5"/>
      <c r="L160" s="7"/>
      <c r="M160" s="8"/>
    </row>
    <row r="161" spans="1:13" x14ac:dyDescent="0.2">
      <c r="A161" s="1" t="s">
        <v>686</v>
      </c>
      <c r="B161" s="2" t="s">
        <v>289</v>
      </c>
      <c r="C161" s="2" t="s">
        <v>493</v>
      </c>
      <c r="D161" s="4">
        <v>85.755424157132794</v>
      </c>
      <c r="E161" s="5">
        <v>7.2885923999999997</v>
      </c>
      <c r="F161" s="6">
        <v>0.30206682899999998</v>
      </c>
      <c r="G161" s="5">
        <v>962.57892360000005</v>
      </c>
      <c r="H161" s="5">
        <v>3617.8202880000003</v>
      </c>
      <c r="I161" s="5">
        <v>88.620225000000005</v>
      </c>
      <c r="J161" s="5">
        <v>425.10891370000002</v>
      </c>
      <c r="K161" s="5">
        <f t="shared" si="1"/>
        <v>7.1056338567666213</v>
      </c>
      <c r="L161" s="7"/>
      <c r="M161" s="8"/>
    </row>
    <row r="162" spans="1:13" x14ac:dyDescent="0.2">
      <c r="A162" s="1" t="s">
        <v>686</v>
      </c>
      <c r="B162" s="2" t="s">
        <v>289</v>
      </c>
      <c r="C162" s="2" t="s">
        <v>9</v>
      </c>
      <c r="D162" s="4">
        <v>86.2</v>
      </c>
      <c r="E162" s="5">
        <v>1160.2549608000002</v>
      </c>
      <c r="F162" s="6">
        <v>2.5108934129999998</v>
      </c>
      <c r="G162" s="5">
        <v>681.70780439999999</v>
      </c>
      <c r="H162" s="5">
        <v>3113.1668879999997</v>
      </c>
      <c r="I162" s="5">
        <v>1833.0527999999999</v>
      </c>
      <c r="J162" s="5">
        <v>448.54457559999997</v>
      </c>
      <c r="K162" s="5">
        <f t="shared" si="1"/>
        <v>55.978681932364893</v>
      </c>
      <c r="L162" s="7"/>
      <c r="M162" s="8"/>
    </row>
    <row r="163" spans="1:13" x14ac:dyDescent="0.2">
      <c r="A163" s="1" t="s">
        <v>686</v>
      </c>
      <c r="B163" s="2" t="s">
        <v>289</v>
      </c>
      <c r="C163" s="2" t="s">
        <v>50</v>
      </c>
      <c r="D163" s="4">
        <v>83.941377465467284</v>
      </c>
      <c r="E163" s="5">
        <v>18.944401079999999</v>
      </c>
      <c r="F163" s="6">
        <v>0.38267431200000002</v>
      </c>
      <c r="G163" s="5">
        <v>690.04573679999999</v>
      </c>
      <c r="H163" s="5">
        <v>2557.201008</v>
      </c>
      <c r="I163" s="5">
        <v>344.47950000000003</v>
      </c>
      <c r="J163" s="5">
        <v>342.35263609999998</v>
      </c>
      <c r="K163" s="5">
        <f t="shared" si="1"/>
        <v>11.177781960709723</v>
      </c>
      <c r="L163" s="7"/>
      <c r="M163" s="8"/>
    </row>
    <row r="164" spans="1:13" x14ac:dyDescent="0.2">
      <c r="A164" s="1" t="s">
        <v>686</v>
      </c>
      <c r="B164" s="2" t="s">
        <v>289</v>
      </c>
      <c r="C164" s="2" t="s">
        <v>279</v>
      </c>
      <c r="D164" s="4">
        <v>86.221193454786075</v>
      </c>
      <c r="E164" s="5"/>
      <c r="F164" s="6">
        <v>1.7247325230000001</v>
      </c>
      <c r="G164" s="5">
        <v>657.57038759999989</v>
      </c>
      <c r="H164" s="5">
        <v>2341.2045120000002</v>
      </c>
      <c r="I164" s="5">
        <v>1324.3619249999999</v>
      </c>
      <c r="J164" s="5">
        <v>362.50973390000001</v>
      </c>
      <c r="K164" s="5">
        <f t="shared" si="1"/>
        <v>47.577550661736872</v>
      </c>
      <c r="L164" s="7"/>
      <c r="M164" s="8"/>
    </row>
    <row r="165" spans="1:13" x14ac:dyDescent="0.2">
      <c r="A165" s="1" t="s">
        <v>686</v>
      </c>
      <c r="B165" s="2" t="s">
        <v>289</v>
      </c>
      <c r="C165" s="2" t="s">
        <v>280</v>
      </c>
      <c r="D165" s="4">
        <v>84.247979039760821</v>
      </c>
      <c r="E165" s="5">
        <v>174.90826199999998</v>
      </c>
      <c r="F165" s="6">
        <v>2.0405977649999998</v>
      </c>
      <c r="G165" s="5">
        <v>671.39889599999992</v>
      </c>
      <c r="H165" s="5">
        <v>2713.8008880000002</v>
      </c>
      <c r="I165" s="5">
        <v>1329.682575</v>
      </c>
      <c r="J165" s="5">
        <v>409.05724889999999</v>
      </c>
      <c r="K165" s="5">
        <f t="shared" si="1"/>
        <v>49.885383292617156</v>
      </c>
      <c r="L165" s="7"/>
      <c r="M165" s="8"/>
    </row>
    <row r="166" spans="1:13" x14ac:dyDescent="0.2">
      <c r="A166" s="1" t="s">
        <v>686</v>
      </c>
      <c r="B166" s="2" t="s">
        <v>289</v>
      </c>
      <c r="C166" s="2" t="s">
        <v>10</v>
      </c>
      <c r="D166" s="4">
        <v>86.643068456210742</v>
      </c>
      <c r="E166" s="5">
        <v>183.31977000000001</v>
      </c>
      <c r="F166" s="6">
        <v>2.04155577</v>
      </c>
      <c r="G166" s="5">
        <v>530.92814039999996</v>
      </c>
      <c r="H166" s="5">
        <v>2165.1930240000002</v>
      </c>
      <c r="I166" s="5">
        <v>1289.05485</v>
      </c>
      <c r="J166" s="5">
        <v>339.05094280000003</v>
      </c>
      <c r="K166" s="5">
        <f t="shared" si="1"/>
        <v>60.213835512154191</v>
      </c>
      <c r="L166" s="7"/>
      <c r="M166" s="8"/>
    </row>
    <row r="167" spans="1:13" x14ac:dyDescent="0.2">
      <c r="A167" s="1" t="s">
        <v>686</v>
      </c>
      <c r="B167" s="2" t="s">
        <v>289</v>
      </c>
      <c r="C167" s="2" t="s">
        <v>134</v>
      </c>
      <c r="D167" s="4">
        <v>86.94218211623658</v>
      </c>
      <c r="E167" s="5">
        <v>1421.6691599999999</v>
      </c>
      <c r="F167" s="6">
        <v>3.0871800509999994</v>
      </c>
      <c r="G167" s="5">
        <v>750.56646420000004</v>
      </c>
      <c r="H167" s="5">
        <v>2893.5699449999997</v>
      </c>
      <c r="I167" s="5">
        <v>2480.3800023999997</v>
      </c>
      <c r="J167" s="5">
        <v>463.63119749999998</v>
      </c>
      <c r="K167" s="5">
        <f t="shared" si="1"/>
        <v>66.586978349316098</v>
      </c>
      <c r="L167" s="7"/>
      <c r="M167" s="8"/>
    </row>
    <row r="168" spans="1:13" x14ac:dyDescent="0.2">
      <c r="A168" s="1" t="s">
        <v>686</v>
      </c>
      <c r="B168" s="2" t="s">
        <v>289</v>
      </c>
      <c r="C168" s="2" t="s">
        <v>135</v>
      </c>
      <c r="D168" s="4">
        <v>86.095553697198127</v>
      </c>
      <c r="E168" s="5">
        <v>459.35325920000002</v>
      </c>
      <c r="F168" s="6">
        <v>2.8366063169999998</v>
      </c>
      <c r="G168" s="5">
        <v>714.28988460000005</v>
      </c>
      <c r="H168" s="5">
        <v>2819.908175</v>
      </c>
      <c r="I168" s="5">
        <v>1585.8944912000002</v>
      </c>
      <c r="J168" s="5">
        <v>417.47565420000001</v>
      </c>
      <c r="K168" s="5">
        <f t="shared" si="1"/>
        <v>67.946628467131333</v>
      </c>
      <c r="L168" s="7"/>
      <c r="M168" s="8"/>
    </row>
    <row r="169" spans="1:13" x14ac:dyDescent="0.2">
      <c r="A169" s="1" t="s">
        <v>686</v>
      </c>
      <c r="B169" s="2" t="s">
        <v>289</v>
      </c>
      <c r="C169" s="2" t="s">
        <v>140</v>
      </c>
      <c r="D169" s="4">
        <v>85.800261957449493</v>
      </c>
      <c r="E169" s="5">
        <v>250.48770319999997</v>
      </c>
      <c r="F169" s="6">
        <v>2.8541882519999997</v>
      </c>
      <c r="G169" s="5">
        <v>765.10351439999999</v>
      </c>
      <c r="H169" s="5">
        <v>2816.5641350000001</v>
      </c>
      <c r="I169" s="5">
        <v>1517.9123792</v>
      </c>
      <c r="J169" s="5">
        <v>437.83391160000002</v>
      </c>
      <c r="K169" s="5">
        <f t="shared" si="1"/>
        <v>65.188834770010985</v>
      </c>
      <c r="L169" s="7"/>
      <c r="M169" s="8"/>
    </row>
    <row r="170" spans="1:13" x14ac:dyDescent="0.2">
      <c r="A170" s="1" t="s">
        <v>686</v>
      </c>
      <c r="B170" s="2" t="s">
        <v>289</v>
      </c>
      <c r="C170" s="2" t="s">
        <v>138</v>
      </c>
      <c r="D170" s="4">
        <v>84.605361797828593</v>
      </c>
      <c r="E170" s="5">
        <v>21.388167800000002</v>
      </c>
      <c r="F170" s="6">
        <v>0.36114163199999999</v>
      </c>
      <c r="G170" s="5">
        <v>1152.4244808000001</v>
      </c>
      <c r="H170" s="5">
        <v>3609.0551700000001</v>
      </c>
      <c r="I170" s="5">
        <v>201.399868</v>
      </c>
      <c r="J170" s="5">
        <v>533.12463989999992</v>
      </c>
      <c r="K170" s="5">
        <f t="shared" si="1"/>
        <v>6.7740562894962162</v>
      </c>
      <c r="L170" s="7"/>
      <c r="M170" s="8"/>
    </row>
    <row r="171" spans="1:13" x14ac:dyDescent="0.2">
      <c r="A171" s="1" t="s">
        <v>686</v>
      </c>
      <c r="B171" s="2" t="s">
        <v>289</v>
      </c>
      <c r="C171" s="2" t="s">
        <v>139</v>
      </c>
      <c r="D171" s="4">
        <v>84.936229474862586</v>
      </c>
      <c r="E171" s="5">
        <v>33.336282199999999</v>
      </c>
      <c r="F171" s="6">
        <v>0.36963988199999998</v>
      </c>
      <c r="G171" s="5">
        <v>1146.2648316</v>
      </c>
      <c r="H171" s="5">
        <v>3171.63616</v>
      </c>
      <c r="I171" s="5">
        <v>153.7952224</v>
      </c>
      <c r="J171" s="5">
        <v>513.61245359999998</v>
      </c>
      <c r="K171" s="5">
        <f t="shared" si="1"/>
        <v>7.1968636938051063</v>
      </c>
      <c r="L171" s="7"/>
      <c r="M171" s="8"/>
    </row>
    <row r="172" spans="1:13" x14ac:dyDescent="0.2">
      <c r="A172" s="1" t="s">
        <v>686</v>
      </c>
      <c r="B172" s="2" t="s">
        <v>289</v>
      </c>
      <c r="C172" s="2" t="s">
        <v>475</v>
      </c>
      <c r="D172" s="4">
        <v>86.151654944503946</v>
      </c>
      <c r="E172" s="5">
        <v>1052.3124032000001</v>
      </c>
      <c r="F172" s="6">
        <v>2.6846538299999998</v>
      </c>
      <c r="G172" s="5">
        <v>1556.5523907000002</v>
      </c>
      <c r="H172" s="5">
        <v>231.76287225000002</v>
      </c>
      <c r="I172" s="5">
        <v>272.74675120000001</v>
      </c>
      <c r="J172" s="5">
        <v>261.10489860000001</v>
      </c>
      <c r="K172" s="5">
        <f t="shared" si="1"/>
        <v>102.81897598990507</v>
      </c>
      <c r="L172" s="7"/>
      <c r="M172" s="8"/>
    </row>
    <row r="173" spans="1:13" x14ac:dyDescent="0.2">
      <c r="A173" s="1" t="s">
        <v>686</v>
      </c>
      <c r="B173" s="2" t="s">
        <v>289</v>
      </c>
      <c r="C173" s="2" t="s">
        <v>328</v>
      </c>
      <c r="D173" s="4">
        <v>86.963906324549967</v>
      </c>
      <c r="E173" s="5">
        <v>241.42986320000003</v>
      </c>
      <c r="F173" s="6">
        <v>3.1230842129999998</v>
      </c>
      <c r="G173" s="5">
        <v>778.33702710000011</v>
      </c>
      <c r="H173" s="5">
        <v>2879.31133</v>
      </c>
      <c r="I173" s="5">
        <v>1409.7475744000001</v>
      </c>
      <c r="J173" s="5">
        <v>439.35789060000002</v>
      </c>
      <c r="K173" s="5">
        <f t="shared" si="1"/>
        <v>71.082920776386288</v>
      </c>
      <c r="L173" s="7"/>
      <c r="M173" s="8"/>
    </row>
    <row r="174" spans="1:13" x14ac:dyDescent="0.2">
      <c r="A174" s="1" t="s">
        <v>686</v>
      </c>
      <c r="B174" s="2" t="s">
        <v>289</v>
      </c>
      <c r="C174" s="2" t="s">
        <v>329</v>
      </c>
      <c r="D174" s="4">
        <v>85.599435445378262</v>
      </c>
      <c r="E174" s="5">
        <v>521.3390776</v>
      </c>
      <c r="F174" s="6">
        <v>2.7482962799999999</v>
      </c>
      <c r="G174" s="5">
        <v>717.93631349999998</v>
      </c>
      <c r="H174" s="5">
        <v>2934.162875</v>
      </c>
      <c r="I174" s="5">
        <v>1811.7518967999999</v>
      </c>
      <c r="J174" s="5">
        <v>436.42028970000001</v>
      </c>
      <c r="K174" s="5">
        <f t="shared" si="1"/>
        <v>62.973613850291159</v>
      </c>
      <c r="L174" s="7"/>
      <c r="M174" s="8"/>
    </row>
    <row r="175" spans="1:13" x14ac:dyDescent="0.2">
      <c r="A175" s="1" t="s">
        <v>686</v>
      </c>
      <c r="B175" s="2" t="s">
        <v>289</v>
      </c>
      <c r="C175" s="2" t="s">
        <v>330</v>
      </c>
      <c r="D175" s="4">
        <v>85.663448191913787</v>
      </c>
      <c r="E175" s="5">
        <v>28.959149640000003</v>
      </c>
      <c r="F175" s="6">
        <v>0.31287157199999999</v>
      </c>
      <c r="G175" s="5">
        <v>829.54693229999998</v>
      </c>
      <c r="H175" s="5">
        <v>3005.2701699999998</v>
      </c>
      <c r="I175" s="5">
        <v>99.64415120000001</v>
      </c>
      <c r="J175" s="5">
        <v>370.1324583</v>
      </c>
      <c r="K175" s="5">
        <f t="shared" si="1"/>
        <v>8.4529623107631142</v>
      </c>
      <c r="L175" s="7"/>
      <c r="M175" s="8"/>
    </row>
    <row r="176" spans="1:13" x14ac:dyDescent="0.2">
      <c r="A176" s="1" t="s">
        <v>686</v>
      </c>
      <c r="B176" s="2" t="s">
        <v>289</v>
      </c>
      <c r="C176" s="2" t="s">
        <v>331</v>
      </c>
      <c r="D176" s="4">
        <v>86.394206062566042</v>
      </c>
      <c r="E176" s="5">
        <v>72.744062</v>
      </c>
      <c r="F176" s="6">
        <v>0.67468928699999997</v>
      </c>
      <c r="G176" s="5">
        <v>701.02161090000004</v>
      </c>
      <c r="H176" s="5">
        <v>2613.6923750000001</v>
      </c>
      <c r="I176" s="5">
        <v>1130.9007448</v>
      </c>
      <c r="J176" s="5">
        <v>405.18923039999999</v>
      </c>
      <c r="K176" s="5">
        <f t="shared" si="1"/>
        <v>16.651214701189154</v>
      </c>
      <c r="L176" s="7"/>
      <c r="M176" s="8"/>
    </row>
    <row r="177" spans="1:13" x14ac:dyDescent="0.2">
      <c r="A177" s="1" t="s">
        <v>686</v>
      </c>
      <c r="B177" s="2" t="s">
        <v>289</v>
      </c>
      <c r="C177" s="2" t="s">
        <v>332</v>
      </c>
      <c r="D177" s="4">
        <v>85.401238295756755</v>
      </c>
      <c r="E177" s="5">
        <v>172.4475496</v>
      </c>
      <c r="F177" s="6">
        <v>1.2070347749999999</v>
      </c>
      <c r="G177" s="5">
        <v>711.04668329999993</v>
      </c>
      <c r="H177" s="5">
        <v>2547.833365</v>
      </c>
      <c r="I177" s="5">
        <v>1265.2340848000001</v>
      </c>
      <c r="J177" s="5">
        <v>418.33749059999997</v>
      </c>
      <c r="K177" s="5">
        <f t="shared" si="1"/>
        <v>28.853134182853466</v>
      </c>
      <c r="L177" s="7"/>
      <c r="M177" s="8"/>
    </row>
    <row r="178" spans="1:13" x14ac:dyDescent="0.2">
      <c r="A178" s="1" t="s">
        <v>686</v>
      </c>
      <c r="B178" s="2" t="s">
        <v>289</v>
      </c>
      <c r="C178" s="2" t="s">
        <v>333</v>
      </c>
      <c r="D178" s="4">
        <v>83.693876653846729</v>
      </c>
      <c r="E178" s="5">
        <v>973.34313480000003</v>
      </c>
      <c r="F178" s="6">
        <v>2.9756376869999999</v>
      </c>
      <c r="G178" s="5">
        <v>735.05958209999994</v>
      </c>
      <c r="H178" s="5">
        <v>2801.9339600000003</v>
      </c>
      <c r="I178" s="5">
        <v>1842.3324024000001</v>
      </c>
      <c r="J178" s="5">
        <v>435.9998817</v>
      </c>
      <c r="K178" s="5">
        <f t="shared" si="1"/>
        <v>68.248589320660813</v>
      </c>
      <c r="L178" s="7"/>
      <c r="M178" s="8"/>
    </row>
    <row r="179" spans="1:13" x14ac:dyDescent="0.2">
      <c r="A179" s="1" t="s">
        <v>686</v>
      </c>
      <c r="B179" s="2" t="s">
        <v>289</v>
      </c>
      <c r="C179" s="2" t="s">
        <v>334</v>
      </c>
      <c r="D179" s="4"/>
      <c r="E179" s="5">
        <v>118.30664408</v>
      </c>
      <c r="F179" s="6">
        <v>0.39370314899999997</v>
      </c>
      <c r="G179" s="5">
        <v>488.75008829999996</v>
      </c>
      <c r="H179" s="5">
        <v>1829.4685499999998</v>
      </c>
      <c r="I179" s="5">
        <v>786.29781679999996</v>
      </c>
      <c r="J179" s="5">
        <v>274.7103525</v>
      </c>
      <c r="K179" s="5">
        <f t="shared" si="1"/>
        <v>14.331573070221298</v>
      </c>
      <c r="L179" s="7"/>
      <c r="M179" s="8"/>
    </row>
    <row r="180" spans="1:13" x14ac:dyDescent="0.2">
      <c r="A180" s="1" t="s">
        <v>686</v>
      </c>
      <c r="B180" s="2" t="s">
        <v>289</v>
      </c>
      <c r="C180" s="2" t="s">
        <v>484</v>
      </c>
      <c r="D180" s="4">
        <v>86.342891311811357</v>
      </c>
      <c r="E180" s="5">
        <v>575.83845400000007</v>
      </c>
      <c r="F180" s="6">
        <v>2.0754501690000002</v>
      </c>
      <c r="G180" s="5">
        <v>831.0138465</v>
      </c>
      <c r="H180" s="5">
        <v>3110.7467649999999</v>
      </c>
      <c r="I180" s="5">
        <v>1983.2808368000001</v>
      </c>
      <c r="J180" s="5">
        <v>501.86730510000001</v>
      </c>
      <c r="K180" s="5">
        <f t="shared" si="1"/>
        <v>41.354560217594859</v>
      </c>
      <c r="L180" s="7"/>
      <c r="M180" s="8"/>
    </row>
    <row r="181" spans="1:13" x14ac:dyDescent="0.2">
      <c r="A181" s="1" t="s">
        <v>686</v>
      </c>
      <c r="B181" s="2" t="s">
        <v>289</v>
      </c>
      <c r="C181" s="2" t="s">
        <v>485</v>
      </c>
      <c r="D181" s="4">
        <v>85.567805176867978</v>
      </c>
      <c r="E181" s="5">
        <v>503.69001360000004</v>
      </c>
      <c r="F181" s="6">
        <v>2.8714755809999999</v>
      </c>
      <c r="G181" s="5">
        <v>818.69454810000002</v>
      </c>
      <c r="H181" s="5">
        <v>2863.7987000000003</v>
      </c>
      <c r="I181" s="5">
        <v>1782.2357575999999</v>
      </c>
      <c r="J181" s="5">
        <v>453.93028289999995</v>
      </c>
      <c r="K181" s="5">
        <f t="shared" si="1"/>
        <v>63.258074844779216</v>
      </c>
      <c r="L181" s="7"/>
      <c r="M181" s="8"/>
    </row>
    <row r="182" spans="1:13" x14ac:dyDescent="0.2">
      <c r="A182" s="1" t="s">
        <v>686</v>
      </c>
      <c r="B182" s="2" t="s">
        <v>289</v>
      </c>
      <c r="C182" s="2" t="s">
        <v>486</v>
      </c>
      <c r="D182" s="4">
        <v>85.432836877548382</v>
      </c>
      <c r="E182" s="5">
        <v>173.35745079999998</v>
      </c>
      <c r="F182" s="6">
        <v>3.0000257759999998</v>
      </c>
      <c r="G182" s="5">
        <v>774.72188310000001</v>
      </c>
      <c r="H182" s="5">
        <v>2719.8191999999999</v>
      </c>
      <c r="I182" s="5">
        <v>1521.3172072</v>
      </c>
      <c r="J182" s="5">
        <v>431.15467949999999</v>
      </c>
      <c r="K182" s="5">
        <f t="shared" si="1"/>
        <v>69.581194838916275</v>
      </c>
      <c r="L182" s="7"/>
      <c r="M182" s="8"/>
    </row>
    <row r="183" spans="1:13" x14ac:dyDescent="0.2">
      <c r="A183" s="1" t="s">
        <v>686</v>
      </c>
      <c r="B183" s="2" t="s">
        <v>289</v>
      </c>
      <c r="C183" s="2" t="s">
        <v>487</v>
      </c>
      <c r="D183" s="4">
        <v>85.625987418905169</v>
      </c>
      <c r="E183" s="5">
        <v>501.62729640000003</v>
      </c>
      <c r="F183" s="6">
        <v>3.1971322980000001</v>
      </c>
      <c r="G183" s="5">
        <v>816.86611950000008</v>
      </c>
      <c r="H183" s="5">
        <v>2890.2259050000002</v>
      </c>
      <c r="I183" s="5">
        <v>1926.5661304</v>
      </c>
      <c r="J183" s="5">
        <v>480.79435409999996</v>
      </c>
      <c r="K183" s="5">
        <f t="shared" si="1"/>
        <v>66.496876902490243</v>
      </c>
      <c r="L183" s="7"/>
      <c r="M183" s="8"/>
    </row>
    <row r="184" spans="1:13" x14ac:dyDescent="0.2">
      <c r="D184" s="4"/>
      <c r="E184" s="5"/>
      <c r="F184" s="6"/>
      <c r="G184" s="5"/>
      <c r="H184" s="5"/>
      <c r="I184" s="5"/>
      <c r="J184" s="5"/>
      <c r="K184" s="5"/>
      <c r="L184" s="7"/>
      <c r="M184" s="8"/>
    </row>
    <row r="185" spans="1:13" x14ac:dyDescent="0.2">
      <c r="A185" s="1" t="s">
        <v>686</v>
      </c>
      <c r="B185" s="2" t="s">
        <v>86</v>
      </c>
      <c r="C185" s="2" t="s">
        <v>488</v>
      </c>
      <c r="D185" s="4">
        <v>72.661993730673686</v>
      </c>
      <c r="E185" s="5">
        <v>254.5123428</v>
      </c>
      <c r="F185" s="6">
        <v>0.78724767600000001</v>
      </c>
      <c r="G185" s="5">
        <v>1599.3484751999999</v>
      </c>
      <c r="H185" s="5">
        <v>4417.810896</v>
      </c>
      <c r="I185" s="5">
        <v>1609.212225</v>
      </c>
      <c r="J185" s="5">
        <v>666.03422550000005</v>
      </c>
      <c r="K185" s="5">
        <f t="shared" si="1"/>
        <v>11.819928253822145</v>
      </c>
      <c r="L185" s="7"/>
      <c r="M185" s="8"/>
    </row>
    <row r="186" spans="1:13" x14ac:dyDescent="0.2">
      <c r="A186" s="1" t="s">
        <v>686</v>
      </c>
      <c r="B186" s="2" t="s">
        <v>86</v>
      </c>
      <c r="C186" s="2" t="s">
        <v>489</v>
      </c>
      <c r="D186" s="4">
        <v>77.987520259049504</v>
      </c>
      <c r="E186" s="5">
        <v>0</v>
      </c>
      <c r="F186" s="6">
        <v>1.7960520689999999</v>
      </c>
      <c r="G186" s="5">
        <v>775.2587724</v>
      </c>
      <c r="H186" s="5">
        <v>3423.2201279999999</v>
      </c>
      <c r="I186" s="5">
        <v>207.55275</v>
      </c>
      <c r="J186" s="5">
        <v>406.40895549999999</v>
      </c>
      <c r="K186" s="5">
        <f t="shared" si="1"/>
        <v>44.193220761839235</v>
      </c>
      <c r="L186" s="7"/>
      <c r="M186" s="8"/>
    </row>
    <row r="187" spans="1:13" x14ac:dyDescent="0.2">
      <c r="A187" s="1" t="s">
        <v>686</v>
      </c>
      <c r="B187" s="2" t="s">
        <v>86</v>
      </c>
      <c r="C187" s="2" t="s">
        <v>490</v>
      </c>
      <c r="D187" s="4">
        <v>76.754402010797534</v>
      </c>
      <c r="E187" s="5">
        <v>1248.2594999999999</v>
      </c>
      <c r="F187" s="6">
        <v>2.9902759739999998</v>
      </c>
      <c r="G187" s="5">
        <v>721.80660719999969</v>
      </c>
      <c r="H187" s="5">
        <v>2613.9351839999999</v>
      </c>
      <c r="I187" s="5">
        <v>1300.4604750000001</v>
      </c>
      <c r="J187" s="5">
        <v>360.3991944</v>
      </c>
      <c r="K187" s="5">
        <f t="shared" si="1"/>
        <v>82.971216930111979</v>
      </c>
      <c r="L187" s="7"/>
      <c r="M187" s="8"/>
    </row>
    <row r="188" spans="1:13" x14ac:dyDescent="0.2">
      <c r="A188" s="1" t="s">
        <v>686</v>
      </c>
      <c r="B188" s="2" t="s">
        <v>86</v>
      </c>
      <c r="C188" s="2" t="s">
        <v>491</v>
      </c>
      <c r="D188" s="4">
        <v>73.33755413133504</v>
      </c>
      <c r="E188" s="5">
        <v>342.7392552</v>
      </c>
      <c r="F188" s="6">
        <v>2.782404594</v>
      </c>
      <c r="G188" s="5">
        <v>850.50078119999989</v>
      </c>
      <c r="H188" s="5">
        <v>2917.3081200000001</v>
      </c>
      <c r="I188" s="5">
        <v>1752.028425</v>
      </c>
      <c r="J188" s="5">
        <v>400.91577050000001</v>
      </c>
      <c r="K188" s="5">
        <f t="shared" si="1"/>
        <v>69.401225861729969</v>
      </c>
      <c r="L188" s="7"/>
      <c r="M188" s="8"/>
    </row>
    <row r="189" spans="1:13" x14ac:dyDescent="0.2">
      <c r="A189" s="1" t="s">
        <v>686</v>
      </c>
      <c r="B189" s="2" t="s">
        <v>86</v>
      </c>
      <c r="C189" s="2" t="s">
        <v>492</v>
      </c>
      <c r="D189" s="4">
        <v>72.94310085108701</v>
      </c>
      <c r="E189" s="5">
        <v>484.00977239999997</v>
      </c>
      <c r="F189" s="6">
        <v>2.2062729509999999</v>
      </c>
      <c r="G189" s="5">
        <v>883.75748159999989</v>
      </c>
      <c r="H189" s="5">
        <v>3114.6191279999998</v>
      </c>
      <c r="I189" s="5">
        <v>1243.3079250000001</v>
      </c>
      <c r="J189" s="5">
        <v>430.17999079999998</v>
      </c>
      <c r="K189" s="5">
        <f t="shared" si="1"/>
        <v>51.287205313687963</v>
      </c>
      <c r="L189" s="7"/>
      <c r="M189" s="8"/>
    </row>
    <row r="190" spans="1:13" x14ac:dyDescent="0.2">
      <c r="D190" s="4"/>
      <c r="E190" s="5"/>
      <c r="F190" s="6"/>
      <c r="G190" s="5"/>
      <c r="H190" s="5"/>
      <c r="I190" s="5"/>
      <c r="J190" s="5"/>
      <c r="K190" s="5"/>
      <c r="L190" s="7"/>
      <c r="M190" s="8"/>
    </row>
    <row r="191" spans="1:13" x14ac:dyDescent="0.2">
      <c r="A191" s="1" t="s">
        <v>686</v>
      </c>
      <c r="B191" s="2" t="s">
        <v>410</v>
      </c>
      <c r="C191" s="2" t="s">
        <v>137</v>
      </c>
      <c r="D191" s="4">
        <v>87.086435807200857</v>
      </c>
      <c r="E191" s="5">
        <v>173.3560784</v>
      </c>
      <c r="F191" s="6">
        <v>0.133770009</v>
      </c>
      <c r="G191" s="5">
        <v>1006.4282808</v>
      </c>
      <c r="H191" s="5">
        <v>5028.9717099999998</v>
      </c>
      <c r="I191" s="5">
        <v>321.11819839999998</v>
      </c>
      <c r="J191" s="5">
        <v>661.63285529999996</v>
      </c>
      <c r="K191" s="5">
        <f t="shared" ref="K191:K198" si="2">F191/J191*10000</f>
        <v>2.0218162977917036</v>
      </c>
      <c r="L191" s="7"/>
      <c r="M191" s="8"/>
    </row>
    <row r="192" spans="1:13" x14ac:dyDescent="0.2">
      <c r="A192" s="1" t="s">
        <v>686</v>
      </c>
      <c r="B192" s="2" t="s">
        <v>410</v>
      </c>
      <c r="C192" s="2" t="s">
        <v>136</v>
      </c>
      <c r="D192" s="4">
        <v>86.161289712124599</v>
      </c>
      <c r="E192" s="5">
        <v>2318.12084</v>
      </c>
      <c r="F192" s="6">
        <v>1.7671412129999999</v>
      </c>
      <c r="G192" s="5">
        <v>446.97084239999998</v>
      </c>
      <c r="H192" s="5">
        <v>1817.0677350000001</v>
      </c>
      <c r="I192" s="5">
        <v>1130.7290728</v>
      </c>
      <c r="J192" s="5">
        <v>298.36355759999998</v>
      </c>
      <c r="K192" s="5">
        <f t="shared" si="2"/>
        <v>59.227783286091238</v>
      </c>
      <c r="L192" s="12"/>
      <c r="M192" s="13"/>
    </row>
    <row r="193" spans="1:13" s="16" customFormat="1" x14ac:dyDescent="0.2">
      <c r="A193" s="1" t="s">
        <v>686</v>
      </c>
      <c r="B193" s="2" t="s">
        <v>410</v>
      </c>
      <c r="C193" s="2" t="s">
        <v>283</v>
      </c>
      <c r="D193" s="4">
        <v>86.020116853225133</v>
      </c>
      <c r="E193" s="5">
        <v>1296.8150700000001</v>
      </c>
      <c r="F193" s="6">
        <v>2.7107529000000001</v>
      </c>
      <c r="G193" s="5">
        <v>824.00950499999999</v>
      </c>
      <c r="H193" s="5">
        <v>3330.1064999999999</v>
      </c>
      <c r="I193" s="5">
        <v>1347.05296</v>
      </c>
      <c r="J193" s="5">
        <v>610.51124249999998</v>
      </c>
      <c r="K193" s="5">
        <f t="shared" si="2"/>
        <v>44.401359242782497</v>
      </c>
      <c r="L193" s="14"/>
      <c r="M193" s="15"/>
    </row>
    <row r="194" spans="1:13" s="17" customFormat="1" x14ac:dyDescent="0.2">
      <c r="A194" s="1" t="s">
        <v>686</v>
      </c>
      <c r="B194" s="2" t="s">
        <v>410</v>
      </c>
      <c r="C194" s="2" t="s">
        <v>284</v>
      </c>
      <c r="D194" s="4">
        <v>84.96137676105127</v>
      </c>
      <c r="E194" s="5">
        <v>1232.3287388000001</v>
      </c>
      <c r="F194" s="6">
        <v>1.9614112079999999</v>
      </c>
      <c r="G194" s="5">
        <v>459.52651559999998</v>
      </c>
      <c r="H194" s="5">
        <v>1946.370615</v>
      </c>
      <c r="I194" s="5">
        <v>1007.1939016</v>
      </c>
      <c r="J194" s="5">
        <v>324.92283300000003</v>
      </c>
      <c r="K194" s="5">
        <f t="shared" si="2"/>
        <v>60.365447078322127</v>
      </c>
      <c r="L194" s="12"/>
      <c r="M194" s="13"/>
    </row>
    <row r="195" spans="1:13" s="16" customFormat="1" x14ac:dyDescent="0.2">
      <c r="A195" s="1" t="s">
        <v>686</v>
      </c>
      <c r="B195" s="2" t="s">
        <v>410</v>
      </c>
      <c r="C195" s="2" t="s">
        <v>285</v>
      </c>
      <c r="D195" s="4">
        <v>84.673410661182231</v>
      </c>
      <c r="E195" s="5">
        <v>2490.2197999999999</v>
      </c>
      <c r="F195" s="6">
        <v>2.1687798389999999</v>
      </c>
      <c r="G195" s="5">
        <v>701.12936999999999</v>
      </c>
      <c r="H195" s="5">
        <v>3176.55933</v>
      </c>
      <c r="I195" s="5">
        <v>1391.7964056000001</v>
      </c>
      <c r="J195" s="5">
        <v>519.09352290000004</v>
      </c>
      <c r="K195" s="5">
        <f t="shared" si="2"/>
        <v>41.780136783132264</v>
      </c>
      <c r="L195" s="14"/>
      <c r="M195" s="15"/>
    </row>
    <row r="196" spans="1:13" s="17" customFormat="1" x14ac:dyDescent="0.2">
      <c r="A196" s="1" t="s">
        <v>686</v>
      </c>
      <c r="B196" s="2" t="s">
        <v>410</v>
      </c>
      <c r="C196" s="2" t="s">
        <v>286</v>
      </c>
      <c r="D196" s="4">
        <v>85.480585247367756</v>
      </c>
      <c r="E196" s="5">
        <v>2107.4574400000001</v>
      </c>
      <c r="F196" s="6">
        <v>1.6189581719999999</v>
      </c>
      <c r="G196" s="5">
        <v>592.0563042</v>
      </c>
      <c r="H196" s="5">
        <v>3930.5939050000002</v>
      </c>
      <c r="I196" s="5">
        <v>1136.9893784000001</v>
      </c>
      <c r="J196" s="5">
        <v>390.20694029999999</v>
      </c>
      <c r="K196" s="5">
        <f t="shared" si="2"/>
        <v>41.489732877516431</v>
      </c>
      <c r="L196" s="14"/>
      <c r="M196" s="15"/>
    </row>
    <row r="197" spans="1:13" s="17" customFormat="1" x14ac:dyDescent="0.2">
      <c r="A197" s="1" t="s">
        <v>686</v>
      </c>
      <c r="B197" s="2" t="s">
        <v>410</v>
      </c>
      <c r="C197" s="2" t="s">
        <v>541</v>
      </c>
      <c r="D197" s="4">
        <v>83.025813081318901</v>
      </c>
      <c r="E197" s="5">
        <v>5267.1339600000001</v>
      </c>
      <c r="F197" s="6">
        <v>2.6703125609999998</v>
      </c>
      <c r="G197" s="5">
        <v>715.83674910000002</v>
      </c>
      <c r="H197" s="5">
        <v>3604.9215650000001</v>
      </c>
      <c r="I197" s="5">
        <v>2217.0694887999998</v>
      </c>
      <c r="J197" s="5">
        <v>583.28456940000001</v>
      </c>
      <c r="K197" s="5">
        <f t="shared" si="2"/>
        <v>45.780613804799195</v>
      </c>
      <c r="L197" s="14"/>
      <c r="M197" s="15"/>
    </row>
    <row r="198" spans="1:13" s="17" customFormat="1" x14ac:dyDescent="0.2">
      <c r="A198" s="24" t="s">
        <v>686</v>
      </c>
      <c r="B198" s="25" t="s">
        <v>410</v>
      </c>
      <c r="C198" s="25" t="s">
        <v>542</v>
      </c>
      <c r="D198" s="26">
        <v>85.635450475674645</v>
      </c>
      <c r="E198" s="27">
        <v>1130.7038912</v>
      </c>
      <c r="F198" s="28">
        <v>0.82239642599999996</v>
      </c>
      <c r="G198" s="27">
        <v>210.93322409999999</v>
      </c>
      <c r="H198" s="27">
        <v>1009.574965</v>
      </c>
      <c r="I198" s="27">
        <v>520.87573759999998</v>
      </c>
      <c r="J198" s="27">
        <v>153.50147100000001</v>
      </c>
      <c r="K198" s="27">
        <f t="shared" si="2"/>
        <v>53.5758009771776</v>
      </c>
      <c r="L198" s="12"/>
      <c r="M198" s="13"/>
    </row>
    <row r="199" spans="1:13" x14ac:dyDescent="0.2">
      <c r="F199" s="18"/>
    </row>
    <row r="200" spans="1:13" ht="19" x14ac:dyDescent="0.25">
      <c r="A200" s="29" t="s">
        <v>1092</v>
      </c>
      <c r="E200" s="5"/>
      <c r="F200" s="6"/>
      <c r="G200" s="5"/>
      <c r="H200" s="5"/>
      <c r="I200" s="5"/>
      <c r="J200" s="5"/>
      <c r="K200" s="5"/>
      <c r="L200" s="7"/>
      <c r="M200" s="8"/>
    </row>
    <row r="201" spans="1:13" ht="19" x14ac:dyDescent="0.25">
      <c r="A201" s="29" t="s">
        <v>687</v>
      </c>
      <c r="D201" s="4"/>
      <c r="E201" s="5"/>
      <c r="F201" s="6"/>
      <c r="G201" s="5"/>
      <c r="H201" s="5"/>
      <c r="I201" s="5"/>
      <c r="J201" s="5"/>
      <c r="K201" s="5"/>
      <c r="L201" s="7"/>
      <c r="M201" s="8"/>
    </row>
    <row r="202" spans="1:13" x14ac:dyDescent="0.2">
      <c r="D202" s="4"/>
      <c r="E202" s="5"/>
      <c r="F202" s="6"/>
      <c r="G202" s="5"/>
      <c r="H202" s="5"/>
      <c r="I202" s="5"/>
      <c r="J202" s="5"/>
      <c r="K202" s="5"/>
      <c r="L202" s="7"/>
      <c r="M202" s="8"/>
    </row>
    <row r="203" spans="1:13" x14ac:dyDescent="0.2">
      <c r="D203" s="4"/>
      <c r="E203" s="5"/>
      <c r="F203" s="6"/>
      <c r="G203" s="5"/>
      <c r="H203" s="5"/>
      <c r="I203" s="5"/>
      <c r="J203" s="5"/>
      <c r="K203" s="5"/>
      <c r="L203" s="7"/>
      <c r="M203" s="8"/>
    </row>
    <row r="204" spans="1:13" s="16" customFormat="1" x14ac:dyDescent="0.2">
      <c r="B204" s="2"/>
      <c r="C204" s="2"/>
      <c r="D204" s="4"/>
      <c r="E204" s="5"/>
      <c r="F204" s="6"/>
      <c r="G204" s="5"/>
      <c r="H204" s="5"/>
      <c r="I204" s="5"/>
      <c r="J204" s="5"/>
      <c r="K204" s="5"/>
      <c r="L204" s="12"/>
      <c r="M204" s="13"/>
    </row>
    <row r="205" spans="1:13" s="16" customFormat="1" x14ac:dyDescent="0.2">
      <c r="B205" s="2"/>
      <c r="C205" s="2"/>
      <c r="D205" s="4"/>
      <c r="E205" s="5"/>
      <c r="F205" s="6"/>
      <c r="G205" s="5"/>
      <c r="H205" s="5"/>
      <c r="I205" s="5"/>
      <c r="J205" s="5"/>
      <c r="K205" s="5"/>
      <c r="L205" s="12"/>
      <c r="M205" s="13"/>
    </row>
    <row r="206" spans="1:13" x14ac:dyDescent="0.2">
      <c r="F206" s="18"/>
      <c r="K206" s="5"/>
      <c r="L206" s="7"/>
      <c r="M206" s="8"/>
    </row>
    <row r="207" spans="1:13" s="16" customFormat="1" x14ac:dyDescent="0.2">
      <c r="B207" s="2"/>
      <c r="C207" s="2"/>
      <c r="D207" s="4"/>
      <c r="E207" s="5"/>
      <c r="F207" s="6"/>
      <c r="G207" s="5"/>
      <c r="H207" s="5"/>
      <c r="I207" s="5"/>
      <c r="J207" s="5"/>
      <c r="K207" s="5"/>
      <c r="L207" s="12"/>
      <c r="M207" s="13"/>
    </row>
    <row r="208" spans="1:13" x14ac:dyDescent="0.2">
      <c r="D208" s="4"/>
      <c r="E208" s="5"/>
      <c r="F208" s="6"/>
      <c r="G208" s="5"/>
      <c r="H208" s="5"/>
      <c r="I208" s="5"/>
      <c r="J208" s="5"/>
      <c r="K208" s="5"/>
      <c r="L208" s="7"/>
      <c r="M208" s="8"/>
    </row>
    <row r="209" spans="2:13" s="16" customFormat="1" x14ac:dyDescent="0.2">
      <c r="B209" s="2"/>
      <c r="C209" s="2"/>
      <c r="D209" s="4"/>
      <c r="E209" s="5"/>
      <c r="F209" s="6"/>
      <c r="G209" s="5"/>
      <c r="H209" s="5"/>
      <c r="I209" s="5"/>
      <c r="J209" s="5"/>
      <c r="K209" s="5"/>
      <c r="L209" s="12"/>
      <c r="M209" s="13"/>
    </row>
    <row r="210" spans="2:13" s="16" customFormat="1" x14ac:dyDescent="0.2">
      <c r="B210" s="2"/>
      <c r="C210" s="2"/>
      <c r="D210" s="4"/>
      <c r="E210" s="5"/>
      <c r="F210" s="6"/>
      <c r="G210" s="5"/>
      <c r="H210" s="5"/>
      <c r="I210" s="5"/>
      <c r="J210" s="5"/>
      <c r="K210" s="5"/>
      <c r="L210" s="12"/>
      <c r="M210" s="13"/>
    </row>
    <row r="211" spans="2:13" x14ac:dyDescent="0.2">
      <c r="D211" s="4"/>
      <c r="E211" s="5"/>
      <c r="F211" s="6"/>
      <c r="G211" s="5"/>
      <c r="H211" s="5"/>
      <c r="I211" s="5"/>
      <c r="J211" s="5"/>
      <c r="K211" s="5"/>
      <c r="L211" s="7"/>
      <c r="M211" s="8"/>
    </row>
    <row r="212" spans="2:13" x14ac:dyDescent="0.2">
      <c r="F21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49"/>
  <sheetViews>
    <sheetView showRuler="0" workbookViewId="0">
      <pane xSplit="5" ySplit="10" topLeftCell="F21" activePane="bottomRight" state="frozenSplit"/>
      <selection pane="topRight"/>
      <selection pane="bottomLeft" activeCell="A11" sqref="A11"/>
      <selection pane="bottomRight" activeCell="A24" sqref="A24:A42"/>
    </sheetView>
  </sheetViews>
  <sheetFormatPr baseColWidth="10" defaultColWidth="10.6640625" defaultRowHeight="16" x14ac:dyDescent="0.2"/>
  <cols>
    <col min="1" max="1" width="10.6640625" style="124"/>
    <col min="2" max="2" width="3.5" style="124" customWidth="1"/>
    <col min="3" max="13" width="10.6640625" style="128"/>
    <col min="14" max="14" width="11.1640625" style="128" customWidth="1"/>
    <col min="15" max="15" width="12" style="128" bestFit="1" customWidth="1"/>
    <col min="16" max="17" width="10.6640625" style="128"/>
    <col min="18" max="18" width="12.1640625" style="128" bestFit="1" customWidth="1"/>
    <col min="19" max="19" width="10.6640625" style="128"/>
    <col min="20" max="21" width="12.33203125" style="128" bestFit="1" customWidth="1"/>
    <col min="22" max="22" width="13.83203125" style="128" bestFit="1" customWidth="1"/>
    <col min="23" max="23" width="9.5" style="128" bestFit="1" customWidth="1"/>
    <col min="24" max="24" width="10.33203125" style="128" customWidth="1"/>
    <col min="25" max="25" width="9.5" style="128" bestFit="1" customWidth="1"/>
    <col min="26" max="26" width="12" style="128" bestFit="1" customWidth="1"/>
    <col min="27" max="27" width="11.5" style="128" bestFit="1" customWidth="1"/>
    <col min="28" max="29" width="12.5" style="128" bestFit="1" customWidth="1"/>
    <col min="30" max="30" width="11.83203125" style="128" bestFit="1" customWidth="1"/>
    <col min="31" max="32" width="12.6640625" style="128" bestFit="1" customWidth="1"/>
    <col min="33" max="34" width="10.6640625" style="128"/>
    <col min="35" max="36" width="12.6640625" style="128" bestFit="1" customWidth="1"/>
    <col min="37" max="39" width="10.6640625" style="128"/>
    <col min="40" max="40" width="12.6640625" style="128" bestFit="1" customWidth="1"/>
    <col min="41" max="42" width="10.6640625" style="128"/>
    <col min="43" max="44" width="12.6640625" style="128" bestFit="1" customWidth="1"/>
    <col min="45" max="45" width="4.5" style="128" bestFit="1" customWidth="1"/>
    <col min="46" max="46" width="12.6640625" style="124" bestFit="1" customWidth="1"/>
    <col min="47" max="16384" width="10.6640625" style="124"/>
  </cols>
  <sheetData>
    <row r="1" spans="1:46" ht="18" x14ac:dyDescent="0.2">
      <c r="A1" s="148" t="s">
        <v>1093</v>
      </c>
      <c r="M1" s="144"/>
    </row>
    <row r="2" spans="1:46" x14ac:dyDescent="0.2">
      <c r="A2" s="123"/>
      <c r="M2" s="144"/>
    </row>
    <row r="3" spans="1:46" s="125" customFormat="1" ht="18" x14ac:dyDescent="0.2">
      <c r="A3" s="125" t="s">
        <v>48</v>
      </c>
      <c r="C3" s="126" t="s">
        <v>309</v>
      </c>
      <c r="D3" s="126" t="s">
        <v>309</v>
      </c>
      <c r="E3" s="126" t="s">
        <v>309</v>
      </c>
      <c r="F3" s="126" t="s">
        <v>309</v>
      </c>
      <c r="G3" s="126" t="s">
        <v>45</v>
      </c>
      <c r="H3" s="126" t="s">
        <v>45</v>
      </c>
      <c r="I3" s="126" t="s">
        <v>45</v>
      </c>
      <c r="J3" s="126" t="s">
        <v>45</v>
      </c>
      <c r="K3" s="126" t="s">
        <v>575</v>
      </c>
      <c r="L3" s="126" t="s">
        <v>575</v>
      </c>
      <c r="M3" s="126" t="s">
        <v>575</v>
      </c>
      <c r="N3" s="126" t="s">
        <v>575</v>
      </c>
      <c r="O3" s="126" t="s">
        <v>575</v>
      </c>
      <c r="P3" s="126" t="s">
        <v>575</v>
      </c>
      <c r="Q3" s="126" t="s">
        <v>575</v>
      </c>
      <c r="R3" s="126" t="s">
        <v>575</v>
      </c>
      <c r="S3" s="126" t="s">
        <v>575</v>
      </c>
      <c r="T3" s="126" t="s">
        <v>554</v>
      </c>
      <c r="U3" s="126" t="s">
        <v>554</v>
      </c>
      <c r="V3" s="126" t="s">
        <v>554</v>
      </c>
      <c r="W3" s="126" t="s">
        <v>554</v>
      </c>
      <c r="X3" s="126" t="s">
        <v>554</v>
      </c>
      <c r="Y3" s="126" t="s">
        <v>554</v>
      </c>
      <c r="Z3" s="126" t="s">
        <v>554</v>
      </c>
      <c r="AA3" s="126" t="s">
        <v>554</v>
      </c>
      <c r="AB3" s="126" t="s">
        <v>554</v>
      </c>
      <c r="AC3" s="126" t="s">
        <v>554</v>
      </c>
      <c r="AD3" s="126" t="s">
        <v>554</v>
      </c>
      <c r="AE3" s="126" t="s">
        <v>554</v>
      </c>
      <c r="AF3" s="126" t="s">
        <v>554</v>
      </c>
      <c r="AG3" s="126" t="s">
        <v>554</v>
      </c>
      <c r="AH3" s="126" t="s">
        <v>554</v>
      </c>
      <c r="AI3" s="126" t="s">
        <v>554</v>
      </c>
      <c r="AJ3" s="126" t="s">
        <v>554</v>
      </c>
      <c r="AK3" s="126" t="s">
        <v>554</v>
      </c>
      <c r="AL3" s="126" t="s">
        <v>554</v>
      </c>
      <c r="AM3" s="126" t="s">
        <v>554</v>
      </c>
      <c r="AN3" s="126" t="s">
        <v>554</v>
      </c>
      <c r="AO3" s="126" t="s">
        <v>574</v>
      </c>
      <c r="AP3" s="126" t="s">
        <v>574</v>
      </c>
      <c r="AQ3" s="126" t="s">
        <v>574</v>
      </c>
      <c r="AR3" s="126" t="s">
        <v>574</v>
      </c>
      <c r="AS3" s="126" t="s">
        <v>668</v>
      </c>
      <c r="AT3" s="126"/>
    </row>
    <row r="4" spans="1:46" x14ac:dyDescent="0.2">
      <c r="A4" s="124" t="s">
        <v>252</v>
      </c>
      <c r="C4" s="128" t="s">
        <v>49</v>
      </c>
      <c r="D4" s="128" t="s">
        <v>144</v>
      </c>
      <c r="E4" s="128" t="s">
        <v>144</v>
      </c>
      <c r="F4" s="128" t="s">
        <v>144</v>
      </c>
      <c r="G4" s="128" t="s">
        <v>41</v>
      </c>
      <c r="H4" s="128" t="s">
        <v>42</v>
      </c>
      <c r="I4" s="128" t="s">
        <v>43</v>
      </c>
      <c r="J4" s="128" t="s">
        <v>44</v>
      </c>
      <c r="K4" s="128" t="s">
        <v>270</v>
      </c>
      <c r="L4" s="128" t="s">
        <v>270</v>
      </c>
      <c r="M4" s="128" t="s">
        <v>553</v>
      </c>
      <c r="N4" s="128" t="s">
        <v>553</v>
      </c>
      <c r="O4" s="128" t="s">
        <v>553</v>
      </c>
      <c r="P4" s="128" t="s">
        <v>553</v>
      </c>
      <c r="Q4" s="128" t="s">
        <v>553</v>
      </c>
      <c r="R4" s="128" t="s">
        <v>553</v>
      </c>
      <c r="S4" s="128" t="s">
        <v>553</v>
      </c>
      <c r="T4" s="128" t="s">
        <v>358</v>
      </c>
      <c r="U4" s="128" t="s">
        <v>358</v>
      </c>
      <c r="V4" s="128" t="s">
        <v>359</v>
      </c>
      <c r="W4" s="128" t="s">
        <v>289</v>
      </c>
      <c r="X4" s="128" t="s">
        <v>360</v>
      </c>
      <c r="Y4" s="128" t="s">
        <v>360</v>
      </c>
      <c r="Z4" s="128" t="s">
        <v>82</v>
      </c>
      <c r="AA4" s="128" t="s">
        <v>82</v>
      </c>
      <c r="AB4" s="128" t="s">
        <v>82</v>
      </c>
      <c r="AC4" s="128" t="s">
        <v>82</v>
      </c>
      <c r="AD4" s="128" t="s">
        <v>650</v>
      </c>
      <c r="AE4" s="128" t="s">
        <v>623</v>
      </c>
      <c r="AF4" s="128" t="s">
        <v>623</v>
      </c>
      <c r="AG4" s="128" t="s">
        <v>560</v>
      </c>
      <c r="AH4" s="128" t="s">
        <v>561</v>
      </c>
      <c r="AI4" s="128" t="s">
        <v>634</v>
      </c>
      <c r="AJ4" s="128" t="s">
        <v>634</v>
      </c>
      <c r="AK4" s="128" t="s">
        <v>28</v>
      </c>
      <c r="AL4" s="128" t="s">
        <v>568</v>
      </c>
      <c r="AM4" s="128" t="s">
        <v>570</v>
      </c>
      <c r="AN4" s="128" t="s">
        <v>572</v>
      </c>
      <c r="AO4" s="128" t="s">
        <v>315</v>
      </c>
      <c r="AP4" s="128" t="s">
        <v>315</v>
      </c>
      <c r="AQ4" s="128" t="s">
        <v>263</v>
      </c>
      <c r="AR4" s="128" t="s">
        <v>263</v>
      </c>
      <c r="AS4" s="128" t="s">
        <v>669</v>
      </c>
      <c r="AT4" s="128"/>
    </row>
    <row r="5" spans="1:46" x14ac:dyDescent="0.2">
      <c r="A5" s="124" t="s">
        <v>576</v>
      </c>
      <c r="C5" s="128" t="s">
        <v>450</v>
      </c>
      <c r="D5" s="128" t="s">
        <v>450</v>
      </c>
      <c r="E5" s="128" t="s">
        <v>450</v>
      </c>
      <c r="F5" s="128" t="s">
        <v>450</v>
      </c>
      <c r="G5" s="128" t="s">
        <v>450</v>
      </c>
      <c r="H5" s="128" t="s">
        <v>450</v>
      </c>
      <c r="I5" s="128" t="s">
        <v>450</v>
      </c>
      <c r="J5" s="128" t="s">
        <v>450</v>
      </c>
      <c r="K5" s="128" t="s">
        <v>450</v>
      </c>
      <c r="L5" s="128" t="s">
        <v>451</v>
      </c>
      <c r="M5" s="128" t="s">
        <v>453</v>
      </c>
      <c r="N5" s="128" t="s">
        <v>674</v>
      </c>
      <c r="O5" s="128" t="s">
        <v>675</v>
      </c>
      <c r="P5" s="128" t="s">
        <v>676</v>
      </c>
      <c r="Q5" s="128" t="s">
        <v>357</v>
      </c>
      <c r="R5" s="128" t="s">
        <v>677</v>
      </c>
      <c r="S5" s="128" t="s">
        <v>678</v>
      </c>
      <c r="T5" s="128" t="s">
        <v>450</v>
      </c>
      <c r="U5" s="128" t="s">
        <v>452</v>
      </c>
      <c r="V5" s="128" t="s">
        <v>451</v>
      </c>
      <c r="W5" s="128" t="s">
        <v>450</v>
      </c>
      <c r="X5" s="128" t="s">
        <v>450</v>
      </c>
      <c r="Y5" s="128" t="s">
        <v>452</v>
      </c>
      <c r="Z5" s="128" t="s">
        <v>450</v>
      </c>
      <c r="AA5" s="128" t="s">
        <v>452</v>
      </c>
      <c r="AB5" s="128" t="s">
        <v>452</v>
      </c>
      <c r="AC5" s="128" t="s">
        <v>452</v>
      </c>
      <c r="AD5" s="128" t="s">
        <v>618</v>
      </c>
      <c r="AE5" s="128" t="s">
        <v>452</v>
      </c>
      <c r="AF5" s="128" t="s">
        <v>452</v>
      </c>
      <c r="AG5" s="128" t="s">
        <v>452</v>
      </c>
      <c r="AH5" s="128" t="s">
        <v>452</v>
      </c>
      <c r="AI5" s="128" t="s">
        <v>452</v>
      </c>
      <c r="AJ5" s="128" t="s">
        <v>618</v>
      </c>
      <c r="AK5" s="128" t="s">
        <v>452</v>
      </c>
      <c r="AL5" s="128" t="s">
        <v>618</v>
      </c>
      <c r="AM5" s="128" t="s">
        <v>639</v>
      </c>
      <c r="AN5" s="128" t="s">
        <v>639</v>
      </c>
      <c r="AO5" s="128" t="s">
        <v>874</v>
      </c>
      <c r="AP5" s="128" t="s">
        <v>618</v>
      </c>
      <c r="AQ5" s="128" t="s">
        <v>874</v>
      </c>
      <c r="AR5" s="128" t="s">
        <v>618</v>
      </c>
      <c r="AT5" s="128"/>
    </row>
    <row r="6" spans="1:46" x14ac:dyDescent="0.2">
      <c r="A6" s="124" t="s">
        <v>123</v>
      </c>
      <c r="C6" s="128" t="s">
        <v>651</v>
      </c>
      <c r="D6" s="128" t="s">
        <v>653</v>
      </c>
      <c r="E6" s="128" t="s">
        <v>655</v>
      </c>
      <c r="F6" s="128" t="s">
        <v>657</v>
      </c>
      <c r="G6" s="128" t="s">
        <v>37</v>
      </c>
      <c r="H6" s="128" t="s">
        <v>38</v>
      </c>
      <c r="I6" s="128" t="s">
        <v>39</v>
      </c>
      <c r="J6" s="128" t="s">
        <v>40</v>
      </c>
      <c r="K6" s="128" t="s">
        <v>142</v>
      </c>
      <c r="L6" s="128" t="s">
        <v>143</v>
      </c>
      <c r="M6" s="128" t="s">
        <v>362</v>
      </c>
      <c r="N6" s="128" t="s">
        <v>363</v>
      </c>
      <c r="O6" s="128" t="s">
        <v>364</v>
      </c>
      <c r="P6" s="128" t="s">
        <v>365</v>
      </c>
      <c r="Q6" s="128" t="s">
        <v>366</v>
      </c>
      <c r="R6" s="128" t="s">
        <v>367</v>
      </c>
      <c r="S6" s="128" t="s">
        <v>368</v>
      </c>
      <c r="T6" s="128" t="s">
        <v>84</v>
      </c>
      <c r="U6" s="128" t="s">
        <v>369</v>
      </c>
      <c r="V6" s="128" t="s">
        <v>370</v>
      </c>
      <c r="W6" s="128" t="s">
        <v>83</v>
      </c>
      <c r="X6" s="128" t="s">
        <v>413</v>
      </c>
      <c r="Y6" s="128" t="s">
        <v>361</v>
      </c>
      <c r="Z6" s="128" t="s">
        <v>610</v>
      </c>
      <c r="AA6" s="128" t="s">
        <v>608</v>
      </c>
      <c r="AB6" s="128" t="s">
        <v>612</v>
      </c>
      <c r="AC6" s="128" t="s">
        <v>614</v>
      </c>
      <c r="AD6" s="128" t="s">
        <v>616</v>
      </c>
      <c r="AE6" s="128" t="s">
        <v>619</v>
      </c>
      <c r="AF6" s="128" t="s">
        <v>621</v>
      </c>
      <c r="AG6" s="128" t="s">
        <v>624</v>
      </c>
      <c r="AH6" s="128" t="s">
        <v>626</v>
      </c>
      <c r="AI6" s="128" t="s">
        <v>628</v>
      </c>
      <c r="AJ6" s="128" t="s">
        <v>632</v>
      </c>
      <c r="AK6" s="128" t="s">
        <v>630</v>
      </c>
      <c r="AL6" s="128" t="s">
        <v>635</v>
      </c>
      <c r="AM6" s="128" t="s">
        <v>637</v>
      </c>
      <c r="AN6" s="128" t="s">
        <v>640</v>
      </c>
      <c r="AO6" s="128" t="s">
        <v>642</v>
      </c>
      <c r="AP6" s="128" t="s">
        <v>644</v>
      </c>
      <c r="AQ6" s="128" t="s">
        <v>646</v>
      </c>
      <c r="AR6" s="128" t="s">
        <v>647</v>
      </c>
    </row>
    <row r="7" spans="1:46" x14ac:dyDescent="0.2">
      <c r="A7" s="124" t="s">
        <v>607</v>
      </c>
      <c r="C7" s="128" t="s">
        <v>652</v>
      </c>
      <c r="D7" s="128" t="s">
        <v>654</v>
      </c>
      <c r="E7" s="128" t="s">
        <v>656</v>
      </c>
      <c r="F7" s="128" t="s">
        <v>658</v>
      </c>
      <c r="T7" s="128" t="s">
        <v>659</v>
      </c>
      <c r="U7" s="128" t="s">
        <v>660</v>
      </c>
      <c r="V7" s="128" t="s">
        <v>661</v>
      </c>
      <c r="W7" s="128" t="s">
        <v>662</v>
      </c>
      <c r="X7" s="128" t="s">
        <v>663</v>
      </c>
      <c r="Y7" s="128" t="s">
        <v>664</v>
      </c>
      <c r="Z7" s="128" t="s">
        <v>611</v>
      </c>
      <c r="AA7" s="128" t="s">
        <v>609</v>
      </c>
      <c r="AB7" s="128" t="s">
        <v>613</v>
      </c>
      <c r="AC7" s="128" t="s">
        <v>615</v>
      </c>
      <c r="AD7" s="128" t="s">
        <v>617</v>
      </c>
      <c r="AE7" s="128" t="s">
        <v>620</v>
      </c>
      <c r="AF7" s="128" t="s">
        <v>622</v>
      </c>
      <c r="AG7" s="128" t="s">
        <v>625</v>
      </c>
      <c r="AH7" s="128" t="s">
        <v>627</v>
      </c>
      <c r="AI7" s="128" t="s">
        <v>629</v>
      </c>
      <c r="AJ7" s="128" t="s">
        <v>633</v>
      </c>
      <c r="AK7" s="128" t="s">
        <v>631</v>
      </c>
      <c r="AL7" s="128" t="s">
        <v>636</v>
      </c>
      <c r="AM7" s="128" t="s">
        <v>638</v>
      </c>
      <c r="AN7" s="128" t="s">
        <v>641</v>
      </c>
      <c r="AO7" s="128" t="s">
        <v>643</v>
      </c>
      <c r="AP7" s="128" t="s">
        <v>645</v>
      </c>
      <c r="AQ7" s="128" t="s">
        <v>648</v>
      </c>
      <c r="AR7" s="128" t="s">
        <v>649</v>
      </c>
    </row>
    <row r="8" spans="1:46" x14ac:dyDescent="0.2">
      <c r="A8" s="124" t="s">
        <v>46</v>
      </c>
      <c r="C8" s="145">
        <v>37.244199999999999</v>
      </c>
      <c r="D8" s="145">
        <v>37.25718333333333</v>
      </c>
      <c r="E8" s="145">
        <v>37.25718333333333</v>
      </c>
      <c r="F8" s="145">
        <v>37.257100000000001</v>
      </c>
      <c r="G8" s="145">
        <v>35.236722222222227</v>
      </c>
      <c r="H8" s="145">
        <v>35.185527777777772</v>
      </c>
      <c r="I8" s="145">
        <v>35.25216666666666</v>
      </c>
      <c r="J8" s="145">
        <v>35.268777777777778</v>
      </c>
      <c r="K8" s="145">
        <v>34.745583333333343</v>
      </c>
      <c r="L8" s="145">
        <v>34.747527777777776</v>
      </c>
      <c r="M8" s="145">
        <v>34.545338000000001</v>
      </c>
      <c r="N8" s="145">
        <v>34.544750000000001</v>
      </c>
      <c r="O8" s="145">
        <v>34.545614999999998</v>
      </c>
      <c r="P8" s="145">
        <v>34.544984999999997</v>
      </c>
      <c r="Q8" s="145">
        <v>34.544694444444438</v>
      </c>
      <c r="R8" s="145">
        <v>34.547777777777767</v>
      </c>
      <c r="S8" s="145">
        <v>34.547777777777767</v>
      </c>
      <c r="T8" s="145">
        <v>36.217683333333333</v>
      </c>
      <c r="U8" s="145">
        <v>36.219299999999997</v>
      </c>
      <c r="V8" s="145">
        <v>36.222999999999999</v>
      </c>
      <c r="W8" s="145">
        <v>36.470183333333331</v>
      </c>
      <c r="X8" s="145">
        <v>36.380883333333337</v>
      </c>
      <c r="Y8" s="145">
        <v>36.470183333333331</v>
      </c>
      <c r="Z8" s="145">
        <v>36.684516666666667</v>
      </c>
      <c r="AA8" s="145">
        <v>36.677799999999998</v>
      </c>
      <c r="AB8" s="145">
        <v>36.802816666666665</v>
      </c>
      <c r="AC8" s="145">
        <v>36.805833333333332</v>
      </c>
      <c r="AD8" s="145">
        <v>36.388583333333337</v>
      </c>
      <c r="AE8" s="145">
        <v>36.441800000000001</v>
      </c>
      <c r="AF8" s="145">
        <v>36.45055</v>
      </c>
      <c r="AG8" s="145">
        <v>36.593116666666667</v>
      </c>
      <c r="AH8" s="145">
        <v>36.475850000000001</v>
      </c>
      <c r="AI8" s="145">
        <v>36.494466666666668</v>
      </c>
      <c r="AJ8" s="145">
        <v>36.504049999999999</v>
      </c>
      <c r="AK8" s="145">
        <v>36.376199999999997</v>
      </c>
      <c r="AL8" s="145">
        <v>36.3414</v>
      </c>
      <c r="AM8" s="145">
        <v>36.350999999999999</v>
      </c>
      <c r="AN8" s="145">
        <v>36.345733333333335</v>
      </c>
      <c r="AO8" s="145">
        <v>38.961766666666669</v>
      </c>
      <c r="AP8" s="145">
        <v>38.961766666666669</v>
      </c>
      <c r="AQ8" s="145">
        <v>39.119050000000001</v>
      </c>
      <c r="AR8" s="145">
        <v>39.119050000000001</v>
      </c>
    </row>
    <row r="9" spans="1:46" x14ac:dyDescent="0.2">
      <c r="A9" s="124" t="s">
        <v>47</v>
      </c>
      <c r="C9" s="145">
        <v>-113.6281</v>
      </c>
      <c r="D9" s="145">
        <v>-113.62683333333334</v>
      </c>
      <c r="E9" s="145">
        <v>-113.62683333333334</v>
      </c>
      <c r="F9" s="145">
        <v>-113.62430000000001</v>
      </c>
      <c r="G9" s="145">
        <v>115.727722222222</v>
      </c>
      <c r="H9" s="145">
        <v>115.82677777777801</v>
      </c>
      <c r="I9" s="145">
        <v>115.744555555556</v>
      </c>
      <c r="J9" s="145">
        <v>115.72972222222199</v>
      </c>
      <c r="K9" s="145">
        <v>116.373611111111</v>
      </c>
      <c r="L9" s="145">
        <v>116.377694444444</v>
      </c>
      <c r="M9" s="145">
        <v>115.79094600000001</v>
      </c>
      <c r="N9" s="145">
        <v>115.790694444444</v>
      </c>
      <c r="O9" s="145">
        <v>115.790346</v>
      </c>
      <c r="P9" s="145">
        <v>115.792197</v>
      </c>
      <c r="Q9" s="145">
        <v>115.792305555556</v>
      </c>
      <c r="R9" s="145">
        <v>115.790722222222</v>
      </c>
      <c r="S9" s="145">
        <v>115.790722222222</v>
      </c>
      <c r="T9" s="145">
        <v>113.084016666667</v>
      </c>
      <c r="U9" s="145">
        <v>113.0849</v>
      </c>
      <c r="V9" s="145">
        <v>113.08799999999999</v>
      </c>
      <c r="W9" s="145">
        <v>113.11324999999999</v>
      </c>
      <c r="X9" s="145">
        <v>113.12535</v>
      </c>
      <c r="Y9" s="145">
        <v>113.11324999999999</v>
      </c>
      <c r="Z9" s="145">
        <v>-113.20806666666667</v>
      </c>
      <c r="AA9" s="145">
        <v>-113.2109</v>
      </c>
      <c r="AB9" s="145">
        <v>-113.20488333333333</v>
      </c>
      <c r="AC9" s="145">
        <v>-113.20338333333333</v>
      </c>
      <c r="AD9" s="145">
        <v>-113.06574999999999</v>
      </c>
      <c r="AE9" s="145">
        <v>-113.05178333333333</v>
      </c>
      <c r="AF9" s="145">
        <v>-113.04303333333333</v>
      </c>
      <c r="AG9" s="145">
        <v>-113.06773333333334</v>
      </c>
      <c r="AH9" s="145">
        <v>-113.0316</v>
      </c>
      <c r="AI9" s="145">
        <v>-113.04868333333333</v>
      </c>
      <c r="AJ9" s="145">
        <v>-113.02466666666666</v>
      </c>
      <c r="AK9" s="145">
        <v>-113.16634999999999</v>
      </c>
      <c r="AL9" s="145">
        <v>-113.13673333333334</v>
      </c>
      <c r="AM9" s="145">
        <v>-113.123</v>
      </c>
      <c r="AN9" s="145">
        <v>-113.13406666666667</v>
      </c>
      <c r="AO9" s="145">
        <v>-112.50143333333334</v>
      </c>
      <c r="AP9" s="145">
        <v>-112.50143333333334</v>
      </c>
      <c r="AQ9" s="145">
        <v>-112.56281666666666</v>
      </c>
      <c r="AR9" s="145">
        <v>-112.56281666666666</v>
      </c>
    </row>
    <row r="10" spans="1:46" x14ac:dyDescent="0.2">
      <c r="A10" s="123" t="s">
        <v>665</v>
      </c>
    </row>
    <row r="11" spans="1:46" x14ac:dyDescent="0.2">
      <c r="A11" s="124" t="s">
        <v>254</v>
      </c>
      <c r="C11" s="146">
        <v>50.147509499999998</v>
      </c>
      <c r="D11" s="146">
        <v>50.219759700000004</v>
      </c>
      <c r="E11" s="146">
        <v>50.14799494999999</v>
      </c>
      <c r="F11" s="146">
        <v>48.47244645</v>
      </c>
      <c r="G11" s="146">
        <v>47.815317149999991</v>
      </c>
      <c r="H11" s="146">
        <v>47.726344499999996</v>
      </c>
      <c r="I11" s="146">
        <v>48.047210849999999</v>
      </c>
      <c r="J11" s="146">
        <v>48.403894463756785</v>
      </c>
      <c r="K11" s="146">
        <v>47.56430834999999</v>
      </c>
      <c r="L11" s="146">
        <v>46.597503350000004</v>
      </c>
      <c r="M11" s="146">
        <v>46.712827150000003</v>
      </c>
      <c r="N11" s="146">
        <v>49.859409650000003</v>
      </c>
      <c r="O11" s="146">
        <v>48.557604099999999</v>
      </c>
      <c r="P11" s="146">
        <v>46.805515649999997</v>
      </c>
      <c r="Q11" s="146">
        <v>46.601640349999997</v>
      </c>
      <c r="R11" s="146">
        <v>46.181232499999986</v>
      </c>
      <c r="S11" s="146">
        <v>46.504289700000001</v>
      </c>
      <c r="T11" s="146">
        <v>46.298179199999993</v>
      </c>
      <c r="U11" s="146">
        <v>45.210830200000004</v>
      </c>
      <c r="V11" s="146">
        <v>49.343102200000004</v>
      </c>
      <c r="W11" s="146">
        <v>48.273265500000001</v>
      </c>
      <c r="X11" s="146">
        <v>45.372041549999999</v>
      </c>
      <c r="Y11" s="146">
        <v>45.829124550000003</v>
      </c>
      <c r="Z11" s="146">
        <v>46.260813299999995</v>
      </c>
      <c r="AA11" s="146">
        <v>46.684685700000003</v>
      </c>
      <c r="AB11" s="146">
        <v>44.6355261</v>
      </c>
      <c r="AC11" s="146">
        <v>45.560672649999994</v>
      </c>
      <c r="AD11" s="146">
        <v>45.070304400000005</v>
      </c>
      <c r="AE11" s="146">
        <v>46.401626250000007</v>
      </c>
      <c r="AF11" s="146">
        <v>45.776495999999995</v>
      </c>
      <c r="AG11" s="146">
        <v>51.197207099999993</v>
      </c>
      <c r="AH11" s="146">
        <v>48.226722899999999</v>
      </c>
      <c r="AI11" s="146">
        <v>47.812028050000002</v>
      </c>
      <c r="AJ11" s="146">
        <v>47.166154200000001</v>
      </c>
      <c r="AK11" s="146">
        <v>46.147781899999991</v>
      </c>
      <c r="AL11" s="146">
        <v>46.695201300000001</v>
      </c>
      <c r="AM11" s="146">
        <v>43.803363699999998</v>
      </c>
      <c r="AN11" s="146">
        <v>45.667205100000004</v>
      </c>
      <c r="AO11" s="146">
        <v>50.655742750000002</v>
      </c>
      <c r="AP11" s="146">
        <v>51.013386400000009</v>
      </c>
      <c r="AQ11" s="146">
        <v>49.683179700000004</v>
      </c>
      <c r="AR11" s="146">
        <v>49.522770000000001</v>
      </c>
      <c r="AS11" s="146"/>
    </row>
    <row r="12" spans="1:46" x14ac:dyDescent="0.2">
      <c r="A12" s="124" t="s">
        <v>255</v>
      </c>
      <c r="C12" s="146">
        <v>1.5103934999999999</v>
      </c>
      <c r="D12" s="146">
        <v>1.5851979</v>
      </c>
      <c r="E12" s="146">
        <v>1.5078675499999998</v>
      </c>
      <c r="F12" s="146">
        <v>1.8929074499999996</v>
      </c>
      <c r="G12" s="146">
        <v>2.7027264</v>
      </c>
      <c r="H12" s="146">
        <v>2.5292131499999995</v>
      </c>
      <c r="I12" s="146">
        <v>2.4079297499999992</v>
      </c>
      <c r="J12" s="146">
        <v>2.7808479645075601</v>
      </c>
      <c r="K12" s="146">
        <v>2.1695638499999998</v>
      </c>
      <c r="L12" s="146">
        <v>2.5196299999999998</v>
      </c>
      <c r="M12" s="146">
        <v>1.9024881</v>
      </c>
      <c r="N12" s="146">
        <v>2.170181550000001</v>
      </c>
      <c r="O12" s="146">
        <v>2.2030805499999997</v>
      </c>
      <c r="P12" s="146">
        <v>2.3309828000000001</v>
      </c>
      <c r="Q12" s="146">
        <v>2.3817004499999999</v>
      </c>
      <c r="R12" s="146">
        <v>2.5691755000000009</v>
      </c>
      <c r="S12" s="146">
        <v>2.5451216999999997</v>
      </c>
      <c r="T12" s="146">
        <v>1.6966108499999999</v>
      </c>
      <c r="U12" s="146">
        <v>1.71958345</v>
      </c>
      <c r="V12" s="146">
        <v>1.4240834499999999</v>
      </c>
      <c r="W12" s="146">
        <v>1.4316425999999995</v>
      </c>
      <c r="X12" s="146">
        <v>2.3496497999999995</v>
      </c>
      <c r="Y12" s="146">
        <v>2.7005547999999999</v>
      </c>
      <c r="Z12" s="146">
        <v>2.3922819</v>
      </c>
      <c r="AA12" s="146">
        <v>1.9607508499999999</v>
      </c>
      <c r="AB12" s="146">
        <v>2.8447254000000002</v>
      </c>
      <c r="AC12" s="146">
        <v>2.8445814999999999</v>
      </c>
      <c r="AD12" s="146">
        <v>2.3407857000000001</v>
      </c>
      <c r="AE12" s="146">
        <v>1.6134201500000001</v>
      </c>
      <c r="AF12" s="146">
        <v>1.5511779999999999</v>
      </c>
      <c r="AG12" s="146">
        <v>1.79936845</v>
      </c>
      <c r="AH12" s="146">
        <v>2.0660966000000003</v>
      </c>
      <c r="AI12" s="146">
        <v>2.0775324500000001</v>
      </c>
      <c r="AJ12" s="146">
        <v>2.2261436999999997</v>
      </c>
      <c r="AK12" s="146">
        <v>2.7315429</v>
      </c>
      <c r="AL12" s="146">
        <v>2.2322025000000001</v>
      </c>
      <c r="AM12" s="146">
        <v>2.6434642000000008</v>
      </c>
      <c r="AN12" s="146">
        <v>2.3602985999999997</v>
      </c>
      <c r="AO12" s="146">
        <v>1.78845465</v>
      </c>
      <c r="AP12" s="146">
        <v>1.7976053000000001</v>
      </c>
      <c r="AQ12" s="146">
        <v>1.7288072999999999</v>
      </c>
      <c r="AR12" s="146">
        <v>1.7125910999999998</v>
      </c>
      <c r="AS12" s="146"/>
    </row>
    <row r="13" spans="1:46" x14ac:dyDescent="0.2">
      <c r="A13" s="124" t="s">
        <v>409</v>
      </c>
      <c r="C13" s="146">
        <v>15.5464254</v>
      </c>
      <c r="D13" s="146">
        <v>15.715962900000001</v>
      </c>
      <c r="E13" s="146">
        <v>15.349727800000002</v>
      </c>
      <c r="F13" s="146">
        <v>15.547138949999999</v>
      </c>
      <c r="G13" s="146">
        <v>16.4754273</v>
      </c>
      <c r="H13" s="146">
        <v>16.371017849999998</v>
      </c>
      <c r="I13" s="146">
        <v>16.062925049999997</v>
      </c>
      <c r="J13" s="146">
        <v>16.380161495682469</v>
      </c>
      <c r="K13" s="146">
        <v>15.609549449999998</v>
      </c>
      <c r="L13" s="146">
        <v>16.175522250000004</v>
      </c>
      <c r="M13" s="146">
        <v>15.285092099999998</v>
      </c>
      <c r="N13" s="146">
        <v>16.780932800000002</v>
      </c>
      <c r="O13" s="146">
        <v>16.150316100000001</v>
      </c>
      <c r="P13" s="146">
        <v>15.803605950000001</v>
      </c>
      <c r="Q13" s="146">
        <v>15.776272199999999</v>
      </c>
      <c r="R13" s="146">
        <v>15.607955400000002</v>
      </c>
      <c r="S13" s="146">
        <v>15.770977199999999</v>
      </c>
      <c r="T13" s="146">
        <v>13.444970399999999</v>
      </c>
      <c r="U13" s="146">
        <v>13.38202285</v>
      </c>
      <c r="V13" s="146">
        <v>14.38254645</v>
      </c>
      <c r="W13" s="146">
        <v>13.494677699999999</v>
      </c>
      <c r="X13" s="146">
        <v>14.1418374</v>
      </c>
      <c r="Y13" s="146">
        <v>14.594902599999999</v>
      </c>
      <c r="Z13" s="146">
        <v>15.726732449999997</v>
      </c>
      <c r="AA13" s="146">
        <v>13.198507500000002</v>
      </c>
      <c r="AB13" s="146">
        <v>13.569989399999999</v>
      </c>
      <c r="AC13" s="146">
        <v>13.571989949999997</v>
      </c>
      <c r="AD13" s="146">
        <v>12.872425500000002</v>
      </c>
      <c r="AE13" s="146">
        <v>14.10806635</v>
      </c>
      <c r="AF13" s="146">
        <v>12.8718618</v>
      </c>
      <c r="AG13" s="146">
        <v>18.3354204</v>
      </c>
      <c r="AH13" s="146">
        <v>14.854262949999999</v>
      </c>
      <c r="AI13" s="146">
        <v>14.47121615</v>
      </c>
      <c r="AJ13" s="146">
        <v>14.148743399999999</v>
      </c>
      <c r="AK13" s="146">
        <v>15.386862299999997</v>
      </c>
      <c r="AL13" s="146">
        <v>14.690758499999999</v>
      </c>
      <c r="AM13" s="146">
        <v>13.945295099999999</v>
      </c>
      <c r="AN13" s="146">
        <v>14.625151200000001</v>
      </c>
      <c r="AO13" s="146">
        <v>15.376825149999998</v>
      </c>
      <c r="AP13" s="146">
        <v>15.471680649999998</v>
      </c>
      <c r="AQ13" s="146">
        <v>15.953424300000004</v>
      </c>
      <c r="AR13" s="146">
        <v>15.8225166</v>
      </c>
      <c r="AS13" s="146"/>
    </row>
    <row r="14" spans="1:46" x14ac:dyDescent="0.2">
      <c r="A14" s="124" t="s">
        <v>577</v>
      </c>
      <c r="C14" s="146">
        <v>11.596889699999998</v>
      </c>
      <c r="D14" s="146">
        <v>11.540133000000001</v>
      </c>
      <c r="E14" s="146">
        <v>11.753719350000001</v>
      </c>
      <c r="F14" s="146">
        <v>11.281155149999998</v>
      </c>
      <c r="G14" s="146">
        <v>10.263642900000001</v>
      </c>
      <c r="H14" s="146">
        <v>10.038291749999997</v>
      </c>
      <c r="I14" s="146">
        <v>10.019638950000001</v>
      </c>
      <c r="J14" s="146">
        <v>9.8253729408268065</v>
      </c>
      <c r="K14" s="146">
        <v>10.722958049999999</v>
      </c>
      <c r="L14" s="146">
        <v>10.1104734</v>
      </c>
      <c r="M14" s="146">
        <v>8.5886484000000021</v>
      </c>
      <c r="N14" s="146">
        <v>9.4385458</v>
      </c>
      <c r="O14" s="146">
        <v>9.7560014499999994</v>
      </c>
      <c r="P14" s="146">
        <v>10.067350099999999</v>
      </c>
      <c r="Q14" s="146">
        <v>10.0188881</v>
      </c>
      <c r="R14" s="146">
        <v>10.725615749999999</v>
      </c>
      <c r="S14" s="146">
        <v>10.855646999999999</v>
      </c>
      <c r="T14" s="146">
        <v>9.8081969999999998</v>
      </c>
      <c r="U14" s="146">
        <v>9.7836898000000012</v>
      </c>
      <c r="V14" s="146">
        <v>9.5471125000000008</v>
      </c>
      <c r="W14" s="146">
        <v>9.5945842499999987</v>
      </c>
      <c r="X14" s="146">
        <v>11.462909400000001</v>
      </c>
      <c r="Y14" s="146">
        <v>11.831140349999998</v>
      </c>
      <c r="Z14" s="146">
        <v>10.193051699999998</v>
      </c>
      <c r="AA14" s="146">
        <v>10.971865749999997</v>
      </c>
      <c r="AB14" s="146">
        <v>12.024708299999999</v>
      </c>
      <c r="AC14" s="146">
        <v>12.02079225</v>
      </c>
      <c r="AD14" s="146">
        <v>11.366902799999998</v>
      </c>
      <c r="AE14" s="146">
        <v>9.7113711000000009</v>
      </c>
      <c r="AF14" s="146">
        <v>9.9181127500000006</v>
      </c>
      <c r="AG14" s="146">
        <v>9.1400218500000001</v>
      </c>
      <c r="AH14" s="146">
        <v>11.595528349999999</v>
      </c>
      <c r="AI14" s="146">
        <v>11.535098599999998</v>
      </c>
      <c r="AJ14" s="146">
        <v>11.318472</v>
      </c>
      <c r="AK14" s="146">
        <v>12.161479799999999</v>
      </c>
      <c r="AL14" s="146">
        <v>10.899355500000002</v>
      </c>
      <c r="AM14" s="146">
        <v>10.936681549999999</v>
      </c>
      <c r="AN14" s="146">
        <v>10.789792200000001</v>
      </c>
      <c r="AO14" s="146">
        <v>10.22740275</v>
      </c>
      <c r="AP14" s="146">
        <v>10.450564350000001</v>
      </c>
      <c r="AQ14" s="146">
        <v>11.565843299999999</v>
      </c>
      <c r="AR14" s="146">
        <v>11.595860099999999</v>
      </c>
      <c r="AS14" s="146"/>
    </row>
    <row r="15" spans="1:46" x14ac:dyDescent="0.2">
      <c r="A15" s="124" t="s">
        <v>578</v>
      </c>
      <c r="C15" s="146">
        <v>0.1755468</v>
      </c>
      <c r="D15" s="146">
        <v>0.17185409999999998</v>
      </c>
      <c r="E15" s="146">
        <v>0.17429575</v>
      </c>
      <c r="F15" s="146">
        <v>0.17718149999999999</v>
      </c>
      <c r="G15" s="146">
        <v>0.18025679999999999</v>
      </c>
      <c r="H15" s="146">
        <v>0.17775434999999998</v>
      </c>
      <c r="I15" s="146">
        <v>0.16712145</v>
      </c>
      <c r="J15" s="146">
        <v>0.16855970398612927</v>
      </c>
      <c r="K15" s="146">
        <v>0.17494034999999999</v>
      </c>
      <c r="L15" s="146">
        <v>0.17788114999999999</v>
      </c>
      <c r="M15" s="146">
        <v>0.16687869999999999</v>
      </c>
      <c r="N15" s="146">
        <v>0.16991249999999999</v>
      </c>
      <c r="O15" s="146">
        <v>0.16956774999999999</v>
      </c>
      <c r="P15" s="146">
        <v>0.19979739999999999</v>
      </c>
      <c r="Q15" s="146">
        <v>0.17312359999999999</v>
      </c>
      <c r="R15" s="146">
        <v>0.18239245000000001</v>
      </c>
      <c r="S15" s="146">
        <v>0.18046710000000002</v>
      </c>
      <c r="T15" s="146">
        <v>0.17081985</v>
      </c>
      <c r="U15" s="146">
        <v>0.17130135000000002</v>
      </c>
      <c r="V15" s="146">
        <v>0.16046635000000001</v>
      </c>
      <c r="W15" s="146">
        <v>0.15987539999999997</v>
      </c>
      <c r="X15" s="146">
        <v>0.1801161</v>
      </c>
      <c r="Y15" s="146">
        <v>0.17399039999999999</v>
      </c>
      <c r="Z15" s="146">
        <v>0.17288009999999998</v>
      </c>
      <c r="AA15" s="146">
        <v>0.18211664999999999</v>
      </c>
      <c r="AB15" s="146">
        <v>0.16596360000000002</v>
      </c>
      <c r="AC15" s="146">
        <v>0.17223709999999998</v>
      </c>
      <c r="AD15" s="146">
        <v>0.1810215</v>
      </c>
      <c r="AE15" s="146">
        <v>0.18012695000000001</v>
      </c>
      <c r="AF15" s="146">
        <v>0.17945714999999998</v>
      </c>
      <c r="AG15" s="146">
        <v>0.15256665</v>
      </c>
      <c r="AH15" s="146">
        <v>0.16603159999999997</v>
      </c>
      <c r="AI15" s="146">
        <v>0.1641601</v>
      </c>
      <c r="AJ15" s="146">
        <v>0.16465679999999999</v>
      </c>
      <c r="AK15" s="146">
        <v>0.16164835</v>
      </c>
      <c r="AL15" s="146">
        <v>0.17121060000000002</v>
      </c>
      <c r="AM15" s="146">
        <v>0.19368055000000001</v>
      </c>
      <c r="AN15" s="146">
        <v>0.1707552</v>
      </c>
      <c r="AO15" s="146">
        <v>0.17343879999999998</v>
      </c>
      <c r="AP15" s="146">
        <v>0.17559595</v>
      </c>
      <c r="AQ15" s="146">
        <v>0.194436</v>
      </c>
      <c r="AR15" s="146">
        <v>0.1944756</v>
      </c>
      <c r="AS15" s="146"/>
    </row>
    <row r="16" spans="1:46" x14ac:dyDescent="0.2">
      <c r="A16" s="124" t="s">
        <v>579</v>
      </c>
      <c r="C16" s="146">
        <v>7.9429284000000004</v>
      </c>
      <c r="D16" s="146">
        <v>6.7663925999999996</v>
      </c>
      <c r="E16" s="146">
        <v>8.3221960500000005</v>
      </c>
      <c r="F16" s="146">
        <v>8.8970539500000019</v>
      </c>
      <c r="G16" s="146">
        <v>6.3729763500000001</v>
      </c>
      <c r="H16" s="146">
        <v>6.194639099999999</v>
      </c>
      <c r="I16" s="146">
        <v>7.1756597999999991</v>
      </c>
      <c r="J16" s="146">
        <v>7.530141711260204</v>
      </c>
      <c r="K16" s="146">
        <v>8.4588035999999995</v>
      </c>
      <c r="L16" s="146">
        <v>8.2460851000000002</v>
      </c>
      <c r="M16" s="146">
        <v>6.3316095499999996</v>
      </c>
      <c r="N16" s="146">
        <v>5.1716242999999995</v>
      </c>
      <c r="O16" s="146">
        <v>7.2073927499999995</v>
      </c>
      <c r="P16" s="146">
        <v>8.0350981000000008</v>
      </c>
      <c r="Q16" s="146">
        <v>8.1695308999999998</v>
      </c>
      <c r="R16" s="146">
        <v>8.5372904999999992</v>
      </c>
      <c r="S16" s="146">
        <v>8.4516497999999984</v>
      </c>
      <c r="T16" s="146">
        <v>12.295752899999998</v>
      </c>
      <c r="U16" s="146">
        <v>13.141279000000001</v>
      </c>
      <c r="V16" s="146">
        <v>10.066424199999998</v>
      </c>
      <c r="W16" s="146">
        <v>11.889069599999999</v>
      </c>
      <c r="X16" s="146">
        <v>10.583142449999999</v>
      </c>
      <c r="Y16" s="146">
        <v>9.5705062499999993</v>
      </c>
      <c r="Z16" s="146">
        <v>8.4747429000000007</v>
      </c>
      <c r="AA16" s="146">
        <v>11.961938499999999</v>
      </c>
      <c r="AB16" s="146">
        <v>9.9600831000000021</v>
      </c>
      <c r="AC16" s="146">
        <v>10.49546065</v>
      </c>
      <c r="AD16" s="146">
        <v>12.267585</v>
      </c>
      <c r="AE16" s="146">
        <v>10.986571799999998</v>
      </c>
      <c r="AF16" s="146">
        <v>14.1666246</v>
      </c>
      <c r="AG16" s="146">
        <v>4.4830403499999996</v>
      </c>
      <c r="AH16" s="146">
        <v>9.5654433499999971</v>
      </c>
      <c r="AI16" s="146">
        <v>9.4081585500000013</v>
      </c>
      <c r="AJ16" s="146">
        <v>10.534421699999999</v>
      </c>
      <c r="AK16" s="146">
        <v>7.9732598000000001</v>
      </c>
      <c r="AL16" s="146">
        <v>10.723383</v>
      </c>
      <c r="AM16" s="146">
        <v>10.899300800000001</v>
      </c>
      <c r="AN16" s="146">
        <v>10.607622299999997</v>
      </c>
      <c r="AO16" s="146">
        <v>7.3787827500000001</v>
      </c>
      <c r="AP16" s="146">
        <v>7.3691888500000005</v>
      </c>
      <c r="AQ16" s="146">
        <v>6.5653830000000006</v>
      </c>
      <c r="AR16" s="146">
        <v>6.5569977000000002</v>
      </c>
      <c r="AS16" s="146"/>
    </row>
    <row r="17" spans="1:46" x14ac:dyDescent="0.2">
      <c r="A17" s="124" t="s">
        <v>580</v>
      </c>
      <c r="C17" s="146">
        <v>8.4427695000000007</v>
      </c>
      <c r="D17" s="146">
        <v>8.9536886999999989</v>
      </c>
      <c r="E17" s="146">
        <v>8.7412741500000006</v>
      </c>
      <c r="F17" s="146">
        <v>8.8005236999999994</v>
      </c>
      <c r="G17" s="146">
        <v>7.9654390499999987</v>
      </c>
      <c r="H17" s="146">
        <v>8.2856119499999963</v>
      </c>
      <c r="I17" s="146">
        <v>8.1461682</v>
      </c>
      <c r="J17" s="146">
        <v>8.4980198701911611</v>
      </c>
      <c r="K17" s="146">
        <v>8.93653035</v>
      </c>
      <c r="L17" s="146">
        <v>8.9758715999999996</v>
      </c>
      <c r="M17" s="146">
        <v>10.39195685</v>
      </c>
      <c r="N17" s="146">
        <v>8.9478581999999989</v>
      </c>
      <c r="O17" s="146">
        <v>8.3167391500000001</v>
      </c>
      <c r="P17" s="146">
        <v>9.0415513999999995</v>
      </c>
      <c r="Q17" s="146">
        <v>8.9873173000000008</v>
      </c>
      <c r="R17" s="146">
        <v>9.0319870500000015</v>
      </c>
      <c r="S17" s="146">
        <v>9.1259288999999981</v>
      </c>
      <c r="T17" s="146">
        <v>9.9850669499999984</v>
      </c>
      <c r="U17" s="146">
        <v>10.686127099999998</v>
      </c>
      <c r="V17" s="146">
        <v>9.3226507000000005</v>
      </c>
      <c r="W17" s="146">
        <v>9.3089130000000004</v>
      </c>
      <c r="X17" s="146">
        <v>8.9385604499999989</v>
      </c>
      <c r="Y17" s="146">
        <v>9.5575239499999984</v>
      </c>
      <c r="Z17" s="146">
        <v>9.1139229000000004</v>
      </c>
      <c r="AA17" s="146">
        <v>9.5633058999999978</v>
      </c>
      <c r="AB17" s="146">
        <v>9.1983473999999976</v>
      </c>
      <c r="AC17" s="146">
        <v>9.2922732999999997</v>
      </c>
      <c r="AD17" s="146">
        <v>10.095564599999999</v>
      </c>
      <c r="AE17" s="146">
        <v>11.39118025</v>
      </c>
      <c r="AF17" s="146">
        <v>10.5964724</v>
      </c>
      <c r="AG17" s="146">
        <v>8.2578755500000014</v>
      </c>
      <c r="AH17" s="146">
        <v>8.3224324500000009</v>
      </c>
      <c r="AI17" s="146">
        <v>8.5914063999999986</v>
      </c>
      <c r="AJ17" s="146">
        <v>8.6743007999999975</v>
      </c>
      <c r="AK17" s="146">
        <v>8.2831112499999993</v>
      </c>
      <c r="AL17" s="146">
        <v>9.6143552999999979</v>
      </c>
      <c r="AM17" s="146">
        <v>10.856000199999997</v>
      </c>
      <c r="AN17" s="146">
        <v>10.213800299999999</v>
      </c>
      <c r="AO17" s="146">
        <v>8.8960964499999982</v>
      </c>
      <c r="AP17" s="146">
        <v>8.9193621500000013</v>
      </c>
      <c r="AQ17" s="146">
        <v>8.7685191000000007</v>
      </c>
      <c r="AR17" s="146">
        <v>8.7645294000000025</v>
      </c>
      <c r="AS17" s="146"/>
    </row>
    <row r="18" spans="1:46" x14ac:dyDescent="0.2">
      <c r="A18" s="124" t="s">
        <v>581</v>
      </c>
      <c r="C18" s="146">
        <v>2.9950569000000002</v>
      </c>
      <c r="D18" s="146">
        <v>3.2003433000000001</v>
      </c>
      <c r="E18" s="146">
        <v>3.192178150000001</v>
      </c>
      <c r="F18" s="146">
        <v>3.44165265</v>
      </c>
      <c r="G18" s="146">
        <v>4.3185754499999991</v>
      </c>
      <c r="H18" s="146">
        <v>3.5369869499999997</v>
      </c>
      <c r="I18" s="146">
        <v>3.4143367499999995</v>
      </c>
      <c r="J18" s="146">
        <v>3.9238872528163267</v>
      </c>
      <c r="K18" s="146">
        <v>3.5985733499999997</v>
      </c>
      <c r="L18" s="146">
        <v>3.9595621000000012</v>
      </c>
      <c r="M18" s="146">
        <v>3.2822366999999999</v>
      </c>
      <c r="N18" s="146">
        <v>3.5681329499999999</v>
      </c>
      <c r="O18" s="146">
        <v>3.6193332499999999</v>
      </c>
      <c r="P18" s="146">
        <v>3.1574864500000013</v>
      </c>
      <c r="Q18" s="146">
        <v>3.9953964000000006</v>
      </c>
      <c r="R18" s="146">
        <v>3.8398649000000002</v>
      </c>
      <c r="S18" s="146">
        <v>3.8519019000000001</v>
      </c>
      <c r="T18" s="146">
        <v>2.3360822999999993</v>
      </c>
      <c r="U18" s="146">
        <v>2.8159869500000001</v>
      </c>
      <c r="V18" s="146">
        <v>2.8126576500000002</v>
      </c>
      <c r="W18" s="146">
        <v>2.5413535500000002</v>
      </c>
      <c r="X18" s="146">
        <v>2.6433409499999998</v>
      </c>
      <c r="Y18" s="146">
        <v>3.3870505499999997</v>
      </c>
      <c r="Z18" s="146">
        <v>3.7176055499999996</v>
      </c>
      <c r="AA18" s="146">
        <v>3.0067814499999996</v>
      </c>
      <c r="AB18" s="146">
        <v>3.3283008000000001</v>
      </c>
      <c r="AC18" s="146">
        <v>3.7384098999999997</v>
      </c>
      <c r="AD18" s="146">
        <v>3.0042243000000002</v>
      </c>
      <c r="AE18" s="146">
        <v>2.7873628500000001</v>
      </c>
      <c r="AF18" s="146">
        <v>2.6705123</v>
      </c>
      <c r="AG18" s="146">
        <v>3.8820130499999999</v>
      </c>
      <c r="AH18" s="146">
        <v>3.3036604499999997</v>
      </c>
      <c r="AI18" s="146">
        <v>3.3076398500000002</v>
      </c>
      <c r="AJ18" s="146">
        <v>3.1798898999999996</v>
      </c>
      <c r="AK18" s="146">
        <v>4.2834892</v>
      </c>
      <c r="AL18" s="146">
        <v>2.7586251000000002</v>
      </c>
      <c r="AM18" s="146">
        <v>3.6047946499999997</v>
      </c>
      <c r="AN18" s="146">
        <v>2.8921464000000001</v>
      </c>
      <c r="AO18" s="146">
        <v>2.98302325</v>
      </c>
      <c r="AP18" s="146">
        <v>3.011460200000001</v>
      </c>
      <c r="AQ18" s="146">
        <v>3.1686335999999997</v>
      </c>
      <c r="AR18" s="146">
        <v>3.1789493999999996</v>
      </c>
      <c r="AS18" s="146"/>
    </row>
    <row r="19" spans="1:46" x14ac:dyDescent="0.2">
      <c r="A19" s="124" t="s">
        <v>582</v>
      </c>
      <c r="C19" s="146">
        <v>0.66255750000000002</v>
      </c>
      <c r="D19" s="146">
        <v>0.58382279999999998</v>
      </c>
      <c r="E19" s="146">
        <v>0.5640307</v>
      </c>
      <c r="F19" s="146">
        <v>1.1212583999999999</v>
      </c>
      <c r="G19" s="146">
        <v>2.0794354500000001</v>
      </c>
      <c r="H19" s="146">
        <v>1.9092989999999996</v>
      </c>
      <c r="I19" s="146">
        <v>1.6871437499999997</v>
      </c>
      <c r="J19" s="146">
        <v>1.8414105330159616</v>
      </c>
      <c r="K19" s="146">
        <v>1.5002740499999998</v>
      </c>
      <c r="L19" s="146">
        <v>1.9579731499999999</v>
      </c>
      <c r="M19" s="146">
        <v>1.8662204</v>
      </c>
      <c r="N19" s="146">
        <v>1.8653437500000001</v>
      </c>
      <c r="O19" s="146">
        <v>1.9677837499999999</v>
      </c>
      <c r="P19" s="146">
        <v>1.9133230999999999</v>
      </c>
      <c r="Q19" s="146">
        <v>1.9480049500000001</v>
      </c>
      <c r="R19" s="146">
        <v>1.9096195</v>
      </c>
      <c r="S19" s="146">
        <v>1.7262431999999999</v>
      </c>
      <c r="T19" s="146">
        <v>1.1781815999999998</v>
      </c>
      <c r="U19" s="146">
        <v>1.0896266999999999</v>
      </c>
      <c r="V19" s="146">
        <v>0.96792995000000004</v>
      </c>
      <c r="W19" s="146">
        <v>0.96347340000000004</v>
      </c>
      <c r="X19" s="146">
        <v>1.3496245499999999</v>
      </c>
      <c r="Y19" s="146">
        <v>1.41104205</v>
      </c>
      <c r="Z19" s="146">
        <v>1.8178741499999997</v>
      </c>
      <c r="AA19" s="146">
        <v>1.3738583</v>
      </c>
      <c r="AB19" s="146">
        <v>1.9522008</v>
      </c>
      <c r="AC19" s="146">
        <v>1.908733</v>
      </c>
      <c r="AD19" s="146">
        <v>1.6626950999999999</v>
      </c>
      <c r="AE19" s="146">
        <v>1.1868265</v>
      </c>
      <c r="AF19" s="146">
        <v>1.0945615499999999</v>
      </c>
      <c r="AG19" s="146">
        <v>1.8854869999999999</v>
      </c>
      <c r="AH19" s="146">
        <v>1.4377552499999999</v>
      </c>
      <c r="AI19" s="146">
        <v>1.4309095000000001</v>
      </c>
      <c r="AJ19" s="146">
        <v>1.6075619999999999</v>
      </c>
      <c r="AK19" s="146">
        <v>1.9914138999999997</v>
      </c>
      <c r="AL19" s="146">
        <v>1.2515382000000002</v>
      </c>
      <c r="AM19" s="146">
        <v>1.5920357999999999</v>
      </c>
      <c r="AN19" s="146">
        <v>1.258785</v>
      </c>
      <c r="AO19" s="146">
        <v>1.3074692999999999</v>
      </c>
      <c r="AP19" s="146">
        <v>1.32107215</v>
      </c>
      <c r="AQ19" s="146">
        <v>1.1039886000000001</v>
      </c>
      <c r="AR19" s="146">
        <v>1.1019195000000002</v>
      </c>
      <c r="AS19" s="146"/>
    </row>
    <row r="20" spans="1:46" x14ac:dyDescent="0.2">
      <c r="A20" s="124" t="s">
        <v>583</v>
      </c>
      <c r="C20" s="146">
        <v>0.23965919999999999</v>
      </c>
      <c r="D20" s="146">
        <v>0.2459655</v>
      </c>
      <c r="E20" s="146">
        <v>0.23812375</v>
      </c>
      <c r="F20" s="146">
        <v>0.38618129999999995</v>
      </c>
      <c r="G20" s="146">
        <v>0.74607179999999984</v>
      </c>
      <c r="H20" s="146">
        <v>0.65027519999999994</v>
      </c>
      <c r="I20" s="146">
        <v>0.5358961499999999</v>
      </c>
      <c r="J20" s="146">
        <v>0.64770406395659452</v>
      </c>
      <c r="K20" s="146">
        <v>0.49449014999999996</v>
      </c>
      <c r="L20" s="146">
        <v>0.62771094999999999</v>
      </c>
      <c r="M20" s="146">
        <v>0.55986414999999989</v>
      </c>
      <c r="N20" s="146">
        <v>0.5919259</v>
      </c>
      <c r="O20" s="146">
        <v>0.57325029999999999</v>
      </c>
      <c r="P20" s="146">
        <v>0.57922924999999992</v>
      </c>
      <c r="Q20" s="146">
        <v>0.59152205000000002</v>
      </c>
      <c r="R20" s="146">
        <v>0.58505060000000009</v>
      </c>
      <c r="S20" s="146">
        <v>0.58252589999999993</v>
      </c>
      <c r="T20" s="146">
        <v>0.65504895000000007</v>
      </c>
      <c r="U20" s="146">
        <v>0.63694039999999996</v>
      </c>
      <c r="V20" s="146">
        <v>0.58322835000000006</v>
      </c>
      <c r="W20" s="146">
        <v>0.44940584999999994</v>
      </c>
      <c r="X20" s="146">
        <v>0.66038549999999996</v>
      </c>
      <c r="Y20" s="146">
        <v>0.633552</v>
      </c>
      <c r="Z20" s="146">
        <v>0.58749284999999984</v>
      </c>
      <c r="AA20" s="146">
        <v>0.67050920000000003</v>
      </c>
      <c r="AB20" s="146">
        <v>0.65543940000000001</v>
      </c>
      <c r="AC20" s="146">
        <v>0.64425895</v>
      </c>
      <c r="AD20" s="146">
        <v>0.69341580000000003</v>
      </c>
      <c r="AE20" s="146">
        <v>0.74961454999999999</v>
      </c>
      <c r="AF20" s="146">
        <v>0.64323454999999996</v>
      </c>
      <c r="AG20" s="146">
        <v>0.53740615000000003</v>
      </c>
      <c r="AH20" s="146">
        <v>0.44533820000000002</v>
      </c>
      <c r="AI20" s="146">
        <v>0.44247185</v>
      </c>
      <c r="AJ20" s="146">
        <v>0.51817590000000002</v>
      </c>
      <c r="AK20" s="146">
        <v>0.56530135000000004</v>
      </c>
      <c r="AL20" s="146">
        <v>0.62058150000000001</v>
      </c>
      <c r="AM20" s="146">
        <v>0.93645920000000005</v>
      </c>
      <c r="AN20" s="146">
        <v>0.61773030000000007</v>
      </c>
      <c r="AO20" s="146">
        <v>0.53197879999999997</v>
      </c>
      <c r="AP20" s="146">
        <v>0.54088320000000001</v>
      </c>
      <c r="AQ20" s="146">
        <v>0.39553470000000002</v>
      </c>
      <c r="AR20" s="146">
        <v>0.39259440000000001</v>
      </c>
      <c r="AS20" s="146"/>
    </row>
    <row r="21" spans="1:46" x14ac:dyDescent="0.2">
      <c r="A21" s="124" t="s">
        <v>584</v>
      </c>
      <c r="C21" s="146">
        <v>99.259726499999999</v>
      </c>
      <c r="D21" s="146">
        <v>98.983120499999998</v>
      </c>
      <c r="E21" s="146">
        <v>99.991388500000014</v>
      </c>
      <c r="F21" s="146">
        <v>100.0174995</v>
      </c>
      <c r="G21" s="146">
        <v>98.919878699999984</v>
      </c>
      <c r="H21" s="146">
        <v>97.419423749999993</v>
      </c>
      <c r="I21" s="146">
        <v>97.664020649999969</v>
      </c>
      <c r="J21" s="146"/>
      <c r="K21" s="146">
        <v>99.229991549999994</v>
      </c>
      <c r="L21" s="146">
        <v>99.348213049999998</v>
      </c>
      <c r="M21" s="146">
        <v>95.08783194999998</v>
      </c>
      <c r="N21" s="146">
        <v>98.563857549999994</v>
      </c>
      <c r="O21" s="146">
        <v>98.521079</v>
      </c>
      <c r="P21" s="146">
        <v>97.933940199999995</v>
      </c>
      <c r="Q21" s="146">
        <v>98.643396299999992</v>
      </c>
      <c r="R21" s="146">
        <v>99.170174299999985</v>
      </c>
      <c r="S21" s="146">
        <v>99.594742499999995</v>
      </c>
      <c r="T21" s="146">
        <v>97.868909999999985</v>
      </c>
      <c r="U21" s="146">
        <v>98.637387799999971</v>
      </c>
      <c r="V21" s="146">
        <v>98.610201799999999</v>
      </c>
      <c r="W21" s="146">
        <v>98.106260849999984</v>
      </c>
      <c r="X21" s="146">
        <v>97.681608149999988</v>
      </c>
      <c r="Y21" s="146">
        <v>99.689397350000007</v>
      </c>
      <c r="Z21" s="146">
        <v>98.457377700000009</v>
      </c>
      <c r="AA21" s="146">
        <v>99.574319799999998</v>
      </c>
      <c r="AB21" s="146">
        <v>98.335274399999989</v>
      </c>
      <c r="AC21" s="146">
        <v>100.24940925</v>
      </c>
      <c r="AD21" s="146">
        <v>99.554914800000006</v>
      </c>
      <c r="AE21" s="146">
        <v>99.116186449999987</v>
      </c>
      <c r="AF21" s="146">
        <v>99.468501250000017</v>
      </c>
      <c r="AG21" s="146">
        <v>99.670406549999996</v>
      </c>
      <c r="AH21" s="146">
        <v>99.983252399999998</v>
      </c>
      <c r="AI21" s="146">
        <v>99.240621500000003</v>
      </c>
      <c r="AJ21" s="146">
        <v>99.53852040000001</v>
      </c>
      <c r="AK21" s="146">
        <v>99.685890749999999</v>
      </c>
      <c r="AL21" s="146">
        <v>99.657211500000003</v>
      </c>
      <c r="AM21" s="146">
        <v>99.411056049999999</v>
      </c>
      <c r="AN21" s="146">
        <v>99.203286600000013</v>
      </c>
      <c r="AO21" s="146">
        <v>99.319204800000009</v>
      </c>
      <c r="AP21" s="146">
        <v>100.07078935</v>
      </c>
      <c r="AQ21" s="146">
        <v>99.12775950000001</v>
      </c>
      <c r="AR21" s="146">
        <v>98.843193900000017</v>
      </c>
      <c r="AS21" s="146"/>
    </row>
    <row r="22" spans="1:46" x14ac:dyDescent="0.2">
      <c r="A22" s="124" t="s">
        <v>585</v>
      </c>
      <c r="C22" s="146">
        <v>0.50556117290146274</v>
      </c>
      <c r="D22" s="146">
        <v>-0.19900497512462084</v>
      </c>
      <c r="E22" s="146">
        <v>-0.50226017076835827</v>
      </c>
      <c r="F22" s="146">
        <v>-0.57988402319543053</v>
      </c>
      <c r="G22" s="146">
        <v>-0.11985617259260911</v>
      </c>
      <c r="H22" s="146">
        <v>1.7282717282716087</v>
      </c>
      <c r="I22" s="146">
        <v>1.5945784333258068</v>
      </c>
      <c r="J22" s="146">
        <v>0.26</v>
      </c>
      <c r="K22" s="146">
        <v>-0.47823054697613615</v>
      </c>
      <c r="L22" s="146">
        <v>-0.39007801560327737</v>
      </c>
      <c r="M22" s="146">
        <v>4.2651644703752671</v>
      </c>
      <c r="N22" s="146">
        <v>1.4402880576113681</v>
      </c>
      <c r="O22" s="146">
        <v>0.90216519647156723</v>
      </c>
      <c r="P22" s="146">
        <v>1.6653290529691847</v>
      </c>
      <c r="Q22" s="146">
        <v>0.47350392907512656</v>
      </c>
      <c r="R22" s="146">
        <v>4.0229307050092339E-2</v>
      </c>
      <c r="S22" s="146">
        <v>0.76752171278494108</v>
      </c>
      <c r="T22" s="146">
        <v>1.0068786761042101</v>
      </c>
      <c r="U22" s="146">
        <v>0.47</v>
      </c>
      <c r="V22" s="146">
        <v>1.29</v>
      </c>
      <c r="W22" s="146">
        <v>0.88592474616733563</v>
      </c>
      <c r="X22" s="146">
        <v>1.1475900608719771</v>
      </c>
      <c r="Y22" s="146">
        <v>0.15165301789506178</v>
      </c>
      <c r="Z22" s="146">
        <v>-0.17946161515447234</v>
      </c>
      <c r="AA22" s="146">
        <v>0.15835312747389901</v>
      </c>
      <c r="AB22" s="146">
        <v>1</v>
      </c>
      <c r="AC22" s="146">
        <v>-0.36137321822914165</v>
      </c>
      <c r="AD22" s="146">
        <v>1.9912385503737008E-2</v>
      </c>
      <c r="AE22" s="146">
        <v>0.4415897230028501</v>
      </c>
      <c r="AF22" s="146">
        <v>-0.15021029441218225</v>
      </c>
      <c r="AG22" s="146">
        <v>0</v>
      </c>
      <c r="AH22" s="146">
        <v>-0.31218529707954534</v>
      </c>
      <c r="AI22" s="146">
        <v>0.14274061990214995</v>
      </c>
      <c r="AJ22" s="146">
        <v>9.0045022511401104E-2</v>
      </c>
      <c r="AK22" s="146">
        <v>-0.4823151125404983</v>
      </c>
      <c r="AL22" s="146">
        <v>0.56485777688057903</v>
      </c>
      <c r="AM22" s="146">
        <v>5.027652086463906E-2</v>
      </c>
      <c r="AN22" s="146">
        <v>0.34468775344679342</v>
      </c>
      <c r="AO22" s="146">
        <v>-0.34232782923874344</v>
      </c>
      <c r="AP22" s="146">
        <v>-0.49395161290350853</v>
      </c>
      <c r="AQ22" s="146">
        <v>-2.005213555238948E-2</v>
      </c>
      <c r="AR22" s="146">
        <v>-8.0742834074004941E-2</v>
      </c>
      <c r="AS22" s="146"/>
    </row>
    <row r="23" spans="1:46" x14ac:dyDescent="0.2">
      <c r="A23" s="123" t="s">
        <v>666</v>
      </c>
      <c r="AT23" s="123"/>
    </row>
    <row r="24" spans="1:46" x14ac:dyDescent="0.2">
      <c r="A24" s="124" t="s">
        <v>586</v>
      </c>
      <c r="C24" s="147">
        <v>152.95500000000001</v>
      </c>
      <c r="D24" s="147">
        <v>94.248000000000005</v>
      </c>
      <c r="E24" s="147">
        <v>158.2895</v>
      </c>
      <c r="F24" s="147">
        <v>167.13149999999999</v>
      </c>
      <c r="G24" s="147">
        <v>94.771499999999989</v>
      </c>
      <c r="H24" s="147">
        <v>76.279499999999999</v>
      </c>
      <c r="I24" s="147">
        <v>163.91549999999998</v>
      </c>
      <c r="J24" s="147">
        <v>135.63449999999997</v>
      </c>
      <c r="K24" s="147">
        <v>143.31299999999999</v>
      </c>
      <c r="L24" s="147">
        <v>125.1935</v>
      </c>
      <c r="M24" s="147">
        <v>110.91099999999999</v>
      </c>
      <c r="N24" s="147">
        <v>54.076499999999996</v>
      </c>
      <c r="O24" s="147">
        <v>124.504</v>
      </c>
      <c r="P24" s="147">
        <v>150.114</v>
      </c>
      <c r="Q24" s="147">
        <v>146.46949999999998</v>
      </c>
      <c r="R24" s="147">
        <v>139.87</v>
      </c>
      <c r="S24" s="147">
        <v>136.422</v>
      </c>
      <c r="T24" s="147">
        <v>289.54050000000001</v>
      </c>
      <c r="U24" s="147">
        <v>307.714</v>
      </c>
      <c r="V24" s="147">
        <v>228.61850000000001</v>
      </c>
      <c r="W24" s="147">
        <v>305.11799999999999</v>
      </c>
      <c r="X24" s="147">
        <v>233.26049999999998</v>
      </c>
      <c r="Y24" s="147">
        <v>170.79900000000001</v>
      </c>
      <c r="Z24" s="147">
        <v>135.97649999999999</v>
      </c>
      <c r="AA24" s="147">
        <v>329.18700000000001</v>
      </c>
      <c r="AB24" s="147">
        <v>221.56200000000001</v>
      </c>
      <c r="AC24" s="147">
        <v>229.60350000000003</v>
      </c>
      <c r="AD24" s="147">
        <v>286.30799999999999</v>
      </c>
      <c r="AE24" s="147">
        <v>191.58250000000001</v>
      </c>
      <c r="AF24" s="147">
        <v>354.20599999999996</v>
      </c>
      <c r="AG24" s="147">
        <v>29.451500000000003</v>
      </c>
      <c r="AH24" s="147">
        <v>218.76849999999999</v>
      </c>
      <c r="AI24" s="147">
        <v>214.53300000000002</v>
      </c>
      <c r="AJ24" s="147">
        <v>264.52799999999996</v>
      </c>
      <c r="AK24" s="147">
        <v>136.12700000000001</v>
      </c>
      <c r="AL24" s="147">
        <v>217.107</v>
      </c>
      <c r="AM24" s="147">
        <v>197.59100000000001</v>
      </c>
      <c r="AN24" s="147">
        <v>193.84200000000001</v>
      </c>
      <c r="AO24" s="147">
        <v>133.96</v>
      </c>
      <c r="AP24" s="147">
        <v>132.97499999999999</v>
      </c>
      <c r="AQ24" s="147">
        <v>89.594999999999999</v>
      </c>
      <c r="AR24" s="147">
        <v>89.396999999999991</v>
      </c>
      <c r="AS24" s="147">
        <v>3.5</v>
      </c>
    </row>
    <row r="25" spans="1:46" x14ac:dyDescent="0.2">
      <c r="A25" s="124" t="s">
        <v>587</v>
      </c>
      <c r="C25" s="147">
        <v>229.08600000000001</v>
      </c>
      <c r="D25" s="147">
        <v>195.82199999999997</v>
      </c>
      <c r="E25" s="147">
        <v>234.13449999999997</v>
      </c>
      <c r="F25" s="147">
        <v>213.76349999999996</v>
      </c>
      <c r="G25" s="147">
        <v>92.962500000000006</v>
      </c>
      <c r="H25" s="147">
        <v>76.681499999999986</v>
      </c>
      <c r="I25" s="147">
        <v>150.04650000000001</v>
      </c>
      <c r="J25" s="147">
        <v>151.49299999999999</v>
      </c>
      <c r="K25" s="147">
        <v>187.73399999999998</v>
      </c>
      <c r="L25" s="147">
        <v>131.3005</v>
      </c>
      <c r="M25" s="147">
        <v>144.99200000000002</v>
      </c>
      <c r="N25" s="147">
        <v>107.95599999999999</v>
      </c>
      <c r="O25" s="147">
        <v>161.73700000000002</v>
      </c>
      <c r="P25" s="147">
        <v>185.77099999999999</v>
      </c>
      <c r="Q25" s="147">
        <v>179.46699999999998</v>
      </c>
      <c r="R25" s="147">
        <v>164.298</v>
      </c>
      <c r="S25" s="147">
        <v>161.76599999999999</v>
      </c>
      <c r="T25" s="147">
        <v>560.38799999999992</v>
      </c>
      <c r="U25" s="147">
        <v>591.19699999999989</v>
      </c>
      <c r="V25" s="147">
        <v>457.63100000000003</v>
      </c>
      <c r="W25" s="147">
        <v>513.75599999999997</v>
      </c>
      <c r="X25" s="147">
        <v>350.64449999999994</v>
      </c>
      <c r="Y25" s="147">
        <v>243.49199999999999</v>
      </c>
      <c r="Z25" s="147">
        <v>169.44299999999998</v>
      </c>
      <c r="AA25" s="147">
        <v>550.12249999999995</v>
      </c>
      <c r="AB25" s="147">
        <v>268.488</v>
      </c>
      <c r="AC25" s="147">
        <v>290.27949999999998</v>
      </c>
      <c r="AD25" s="147">
        <v>543.3119999999999</v>
      </c>
      <c r="AE25" s="147">
        <v>496.44</v>
      </c>
      <c r="AF25" s="147">
        <v>851.63099999999986</v>
      </c>
      <c r="AG25" s="147">
        <v>47.575500000000005</v>
      </c>
      <c r="AH25" s="147">
        <v>285.55149999999998</v>
      </c>
      <c r="AI25" s="147">
        <v>278.06549999999999</v>
      </c>
      <c r="AJ25" s="147">
        <v>351.25199999999995</v>
      </c>
      <c r="AK25" s="147">
        <v>130.70950000000002</v>
      </c>
      <c r="AL25" s="147">
        <v>340.26299999999998</v>
      </c>
      <c r="AM25" s="147">
        <v>352.33450000000005</v>
      </c>
      <c r="AN25" s="147">
        <v>325.80900000000003</v>
      </c>
      <c r="AO25" s="147">
        <v>249.99299999999999</v>
      </c>
      <c r="AP25" s="147">
        <v>251.07649999999998</v>
      </c>
      <c r="AQ25" s="147">
        <v>98.405999999999992</v>
      </c>
      <c r="AR25" s="147">
        <v>95.337000000000003</v>
      </c>
      <c r="AS25" s="147">
        <v>3</v>
      </c>
    </row>
    <row r="26" spans="1:46" x14ac:dyDescent="0.2">
      <c r="A26" s="124" t="s">
        <v>588</v>
      </c>
      <c r="C26" s="147">
        <v>23.562000000000001</v>
      </c>
      <c r="D26" s="147">
        <v>24.948</v>
      </c>
      <c r="E26" s="147">
        <v>23.935499999999998</v>
      </c>
      <c r="F26" s="147">
        <v>24.220499999999998</v>
      </c>
      <c r="G26" s="147">
        <v>17.788499999999999</v>
      </c>
      <c r="H26" s="147">
        <v>18.592500000000001</v>
      </c>
      <c r="I26" s="147">
        <v>21.707999999999998</v>
      </c>
      <c r="J26" s="147">
        <v>20.487999999999996</v>
      </c>
      <c r="K26" s="147">
        <v>24.421499999999998</v>
      </c>
      <c r="L26" s="147">
        <v>23.246000000000002</v>
      </c>
      <c r="M26" s="147">
        <v>18.911999999999999</v>
      </c>
      <c r="N26" s="147">
        <v>20.389499999999998</v>
      </c>
      <c r="O26" s="147">
        <v>21.177499999999998</v>
      </c>
      <c r="P26" s="147">
        <v>21.177499999999998</v>
      </c>
      <c r="Q26" s="147">
        <v>22.655000000000001</v>
      </c>
      <c r="R26" s="147">
        <v>23.935499999999998</v>
      </c>
      <c r="S26" s="147">
        <v>23.957999999999998</v>
      </c>
      <c r="T26" s="147">
        <v>28.14</v>
      </c>
      <c r="U26" s="147">
        <v>27.6785</v>
      </c>
      <c r="V26" s="147">
        <v>26.003999999999998</v>
      </c>
      <c r="W26" s="147">
        <v>25.426499999999997</v>
      </c>
      <c r="X26" s="147">
        <v>23.014499999999995</v>
      </c>
      <c r="Y26" s="147">
        <v>20.389499999999998</v>
      </c>
      <c r="Z26" s="147">
        <v>24.421499999999998</v>
      </c>
      <c r="AA26" s="147">
        <v>25.708499999999997</v>
      </c>
      <c r="AB26" s="147">
        <v>16.928999999999998</v>
      </c>
      <c r="AC26" s="147">
        <v>20.291</v>
      </c>
      <c r="AD26" s="147">
        <v>24.75</v>
      </c>
      <c r="AE26" s="147">
        <v>31.618500000000001</v>
      </c>
      <c r="AF26" s="147">
        <v>28.762</v>
      </c>
      <c r="AG26" s="147">
        <v>22.458000000000002</v>
      </c>
      <c r="AH26" s="147">
        <v>21.177499999999998</v>
      </c>
      <c r="AI26" s="147">
        <v>20.684999999999999</v>
      </c>
      <c r="AJ26" s="147">
        <v>19.700999999999997</v>
      </c>
      <c r="AK26" s="147">
        <v>15.6615</v>
      </c>
      <c r="AL26" s="147">
        <v>24.552</v>
      </c>
      <c r="AM26" s="147">
        <v>22.950500000000002</v>
      </c>
      <c r="AN26" s="147">
        <v>27.522000000000002</v>
      </c>
      <c r="AO26" s="147">
        <v>28.367999999999999</v>
      </c>
      <c r="AP26" s="147">
        <v>29.353000000000002</v>
      </c>
      <c r="AQ26" s="147">
        <v>29.204999999999998</v>
      </c>
      <c r="AR26" s="147">
        <v>29.7</v>
      </c>
      <c r="AS26" s="147">
        <v>1.6</v>
      </c>
    </row>
    <row r="27" spans="1:46" x14ac:dyDescent="0.2">
      <c r="A27" s="124" t="s">
        <v>589</v>
      </c>
      <c r="C27" s="147">
        <v>186.91200000000001</v>
      </c>
      <c r="D27" s="147">
        <v>194.238</v>
      </c>
      <c r="E27" s="147">
        <v>183.89949999999999</v>
      </c>
      <c r="F27" s="147">
        <v>200.69849999999997</v>
      </c>
      <c r="G27" s="147">
        <v>200.79899999999998</v>
      </c>
      <c r="H27" s="147">
        <v>199.79399999999998</v>
      </c>
      <c r="I27" s="147">
        <v>218.08500000000001</v>
      </c>
      <c r="J27" s="147">
        <v>214.04049999999998</v>
      </c>
      <c r="K27" s="147">
        <v>215.27099999999996</v>
      </c>
      <c r="L27" s="147">
        <v>232.06600000000003</v>
      </c>
      <c r="M27" s="147">
        <v>176.4135</v>
      </c>
      <c r="N27" s="147">
        <v>203.50100000000003</v>
      </c>
      <c r="O27" s="147">
        <v>203.89500000000001</v>
      </c>
      <c r="P27" s="147">
        <v>213.94199999999998</v>
      </c>
      <c r="Q27" s="147">
        <v>219.35950000000003</v>
      </c>
      <c r="R27" s="147">
        <v>243.59049999999999</v>
      </c>
      <c r="S27" s="147">
        <v>245.124</v>
      </c>
      <c r="T27" s="147">
        <v>209.04</v>
      </c>
      <c r="U27" s="147">
        <v>222.70850000000002</v>
      </c>
      <c r="V27" s="147">
        <v>186.6575</v>
      </c>
      <c r="W27" s="147">
        <v>189.04049999999998</v>
      </c>
      <c r="X27" s="147">
        <v>195.07049999999998</v>
      </c>
      <c r="Y27" s="147">
        <v>232.36150000000001</v>
      </c>
      <c r="Z27" s="147">
        <v>226.02449999999999</v>
      </c>
      <c r="AA27" s="147">
        <v>214.53300000000002</v>
      </c>
      <c r="AB27" s="147">
        <v>230.37299999999999</v>
      </c>
      <c r="AC27" s="147">
        <v>242.113</v>
      </c>
      <c r="AD27" s="147">
        <v>242.05500000000001</v>
      </c>
      <c r="AE27" s="147">
        <v>237.08950000000002</v>
      </c>
      <c r="AF27" s="147">
        <v>233.64200000000002</v>
      </c>
      <c r="AG27" s="147">
        <v>202.02349999999998</v>
      </c>
      <c r="AH27" s="147">
        <v>197.98500000000001</v>
      </c>
      <c r="AI27" s="147">
        <v>190.893</v>
      </c>
      <c r="AJ27" s="147">
        <v>204.23699999999999</v>
      </c>
      <c r="AK27" s="147">
        <v>212.95700000000002</v>
      </c>
      <c r="AL27" s="147">
        <v>220.77</v>
      </c>
      <c r="AM27" s="147">
        <v>242.80250000000001</v>
      </c>
      <c r="AN27" s="147">
        <v>238.392</v>
      </c>
      <c r="AO27" s="147">
        <v>225.26950000000002</v>
      </c>
      <c r="AP27" s="147">
        <v>227.04249999999999</v>
      </c>
      <c r="AQ27" s="147">
        <v>256.31099999999998</v>
      </c>
      <c r="AR27" s="147">
        <v>253.53900000000002</v>
      </c>
      <c r="AS27" s="147">
        <v>5</v>
      </c>
    </row>
    <row r="28" spans="1:46" x14ac:dyDescent="0.2">
      <c r="A28" s="124" t="s">
        <v>590</v>
      </c>
      <c r="C28" s="147">
        <v>277.59599999999995</v>
      </c>
      <c r="D28" s="147">
        <v>254.92500000000001</v>
      </c>
      <c r="E28" s="147">
        <v>244.87099999999998</v>
      </c>
      <c r="F28" s="147">
        <v>292.75649999999996</v>
      </c>
      <c r="G28" s="147">
        <v>397.87949999999995</v>
      </c>
      <c r="H28" s="147">
        <v>369.53849999999994</v>
      </c>
      <c r="I28" s="147">
        <v>297.48</v>
      </c>
      <c r="J28" s="147">
        <v>328.3005</v>
      </c>
      <c r="K28" s="147">
        <v>321.29849999999993</v>
      </c>
      <c r="L28" s="147">
        <v>393.50749999999999</v>
      </c>
      <c r="M28" s="147">
        <v>1372.2034999999998</v>
      </c>
      <c r="N28" s="147">
        <v>631.97599999999989</v>
      </c>
      <c r="O28" s="147">
        <v>464.23049999999995</v>
      </c>
      <c r="P28" s="147">
        <v>704.86599999999999</v>
      </c>
      <c r="Q28" s="147">
        <v>358.63849999999996</v>
      </c>
      <c r="R28" s="147">
        <v>378.83100000000002</v>
      </c>
      <c r="S28" s="147">
        <v>391.54500000000002</v>
      </c>
      <c r="T28" s="147">
        <v>1241.9789999999998</v>
      </c>
      <c r="U28" s="147">
        <v>1258.3375000000001</v>
      </c>
      <c r="V28" s="147">
        <v>887.87900000000002</v>
      </c>
      <c r="W28" s="147">
        <v>889.22399999999982</v>
      </c>
      <c r="X28" s="147">
        <v>747.82049999999992</v>
      </c>
      <c r="Y28" s="147">
        <v>728.01350000000002</v>
      </c>
      <c r="Z28" s="147">
        <v>360.39299999999997</v>
      </c>
      <c r="AA28" s="147">
        <v>759.82899999999995</v>
      </c>
      <c r="AB28" s="147">
        <v>513.80999999999995</v>
      </c>
      <c r="AC28" s="147">
        <v>450.63749999999999</v>
      </c>
      <c r="AD28" s="147">
        <v>750.91499999999996</v>
      </c>
      <c r="AE28" s="147">
        <v>1042.327</v>
      </c>
      <c r="AF28" s="147">
        <v>868.08049999999992</v>
      </c>
      <c r="AG28" s="147">
        <v>552.78200000000004</v>
      </c>
      <c r="AH28" s="147">
        <v>333.52100000000002</v>
      </c>
      <c r="AI28" s="147">
        <v>312.44200000000001</v>
      </c>
      <c r="AJ28" s="147">
        <v>417.38400000000001</v>
      </c>
      <c r="AK28" s="147">
        <v>325.44399999999996</v>
      </c>
      <c r="AL28" s="147">
        <v>852.6869999999999</v>
      </c>
      <c r="AM28" s="147">
        <v>1068.6265000000001</v>
      </c>
      <c r="AN28" s="147">
        <v>868.13100000000009</v>
      </c>
      <c r="AO28" s="147">
        <v>592.47749999999996</v>
      </c>
      <c r="AP28" s="147">
        <v>604.10050000000001</v>
      </c>
      <c r="AQ28" s="147">
        <v>545.09400000000005</v>
      </c>
      <c r="AR28" s="147">
        <v>537.471</v>
      </c>
      <c r="AS28" s="147">
        <v>11.7</v>
      </c>
    </row>
    <row r="29" spans="1:46" x14ac:dyDescent="0.2">
      <c r="A29" s="124" t="s">
        <v>591</v>
      </c>
      <c r="C29" s="147">
        <v>14.256</v>
      </c>
      <c r="D29" s="147">
        <v>9.1080000000000005</v>
      </c>
      <c r="E29" s="147">
        <v>6.8949999999999996</v>
      </c>
      <c r="F29" s="147">
        <v>20.702999999999999</v>
      </c>
      <c r="G29" s="147">
        <v>44.521499999999989</v>
      </c>
      <c r="H29" s="147">
        <v>43.717500000000001</v>
      </c>
      <c r="I29" s="147">
        <v>38.792999999999999</v>
      </c>
      <c r="J29" s="147">
        <v>37.036000000000001</v>
      </c>
      <c r="K29" s="147">
        <v>29.2455</v>
      </c>
      <c r="L29" s="147">
        <v>39.202999999999996</v>
      </c>
      <c r="M29" s="147">
        <v>48.363500000000002</v>
      </c>
      <c r="N29" s="147">
        <v>41.960999999999999</v>
      </c>
      <c r="O29" s="147">
        <v>42.847499999999997</v>
      </c>
      <c r="P29" s="147">
        <v>39.892499999999998</v>
      </c>
      <c r="Q29" s="147">
        <v>36.543500000000002</v>
      </c>
      <c r="R29" s="147">
        <v>40.089499999999994</v>
      </c>
      <c r="S29" s="147">
        <v>36.728999999999999</v>
      </c>
      <c r="T29" s="147">
        <v>20.100000000000001</v>
      </c>
      <c r="U29" s="147">
        <v>12.706499999999998</v>
      </c>
      <c r="V29" s="147">
        <v>16.843499999999999</v>
      </c>
      <c r="W29" s="147">
        <v>18.391499999999997</v>
      </c>
      <c r="X29" s="147">
        <v>18.994499999999995</v>
      </c>
      <c r="Y29" s="147">
        <v>20.684999999999999</v>
      </c>
      <c r="Z29" s="147">
        <v>36.280499999999996</v>
      </c>
      <c r="AA29" s="147">
        <v>18.715</v>
      </c>
      <c r="AB29" s="147">
        <v>22.77</v>
      </c>
      <c r="AC29" s="147">
        <v>22.950500000000002</v>
      </c>
      <c r="AD29" s="147">
        <v>26.532</v>
      </c>
      <c r="AE29" s="147">
        <v>16.055500000000002</v>
      </c>
      <c r="AF29" s="147">
        <v>16.154</v>
      </c>
      <c r="AG29" s="147">
        <v>39.892499999999998</v>
      </c>
      <c r="AH29" s="147">
        <v>24.920500000000001</v>
      </c>
      <c r="AI29" s="147">
        <v>25.61</v>
      </c>
      <c r="AJ29" s="147">
        <v>27.819000000000003</v>
      </c>
      <c r="AK29" s="147">
        <v>20.389499999999998</v>
      </c>
      <c r="AL29" s="147">
        <v>18.512999999999998</v>
      </c>
      <c r="AM29" s="147">
        <v>23.049000000000003</v>
      </c>
      <c r="AN29" s="147">
        <v>16.434000000000001</v>
      </c>
      <c r="AO29" s="147">
        <v>26.6935</v>
      </c>
      <c r="AP29" s="147">
        <v>26.398</v>
      </c>
      <c r="AQ29" s="147">
        <v>22.571999999999999</v>
      </c>
      <c r="AR29" s="147">
        <v>23.661000000000001</v>
      </c>
      <c r="AS29" s="147">
        <v>1.7</v>
      </c>
    </row>
    <row r="30" spans="1:46" x14ac:dyDescent="0.2">
      <c r="A30" s="124" t="s">
        <v>296</v>
      </c>
      <c r="C30" s="147">
        <v>332.83799999999997</v>
      </c>
      <c r="D30" s="147">
        <v>339.57</v>
      </c>
      <c r="E30" s="147">
        <v>325.73950000000002</v>
      </c>
      <c r="F30" s="147">
        <v>462.3</v>
      </c>
      <c r="G30" s="147">
        <v>689.63099999999997</v>
      </c>
      <c r="H30" s="147">
        <v>634.05449999999996</v>
      </c>
      <c r="I30" s="147">
        <v>554.55899999999986</v>
      </c>
      <c r="J30" s="147">
        <v>609.51799999999992</v>
      </c>
      <c r="K30" s="147">
        <v>564.50850000000003</v>
      </c>
      <c r="L30" s="147">
        <v>684.37799999999993</v>
      </c>
      <c r="M30" s="147">
        <v>684.77199999999993</v>
      </c>
      <c r="N30" s="147">
        <v>657.88149999999996</v>
      </c>
      <c r="O30" s="147">
        <v>726.14199999999994</v>
      </c>
      <c r="P30" s="147">
        <v>688.61350000000004</v>
      </c>
      <c r="Q30" s="147">
        <v>659.35899999999992</v>
      </c>
      <c r="R30" s="147">
        <v>781.20349999999996</v>
      </c>
      <c r="S30" s="147">
        <v>708.24600000000009</v>
      </c>
      <c r="T30" s="147">
        <v>772.84500000000003</v>
      </c>
      <c r="U30" s="147">
        <v>833.90100000000007</v>
      </c>
      <c r="V30" s="147">
        <v>621.04250000000002</v>
      </c>
      <c r="W30" s="147">
        <v>606.81899999999985</v>
      </c>
      <c r="X30" s="147">
        <v>769.93049999999994</v>
      </c>
      <c r="Y30" s="147">
        <v>772.83100000000002</v>
      </c>
      <c r="Z30" s="147">
        <v>646.91849999999999</v>
      </c>
      <c r="AA30" s="147">
        <v>689.5</v>
      </c>
      <c r="AB30" s="147">
        <v>755.76600000000008</v>
      </c>
      <c r="AC30" s="147">
        <v>742.5915</v>
      </c>
      <c r="AD30" s="147">
        <v>780.31799999999998</v>
      </c>
      <c r="AE30" s="147">
        <v>879.70349999999996</v>
      </c>
      <c r="AF30" s="147">
        <v>716.39050000000009</v>
      </c>
      <c r="AG30" s="147">
        <v>581.74099999999999</v>
      </c>
      <c r="AH30" s="147">
        <v>502.94100000000003</v>
      </c>
      <c r="AI30" s="147">
        <v>503.03949999999998</v>
      </c>
      <c r="AJ30" s="147">
        <v>585.68399999999997</v>
      </c>
      <c r="AK30" s="147">
        <v>671.47449999999992</v>
      </c>
      <c r="AL30" s="147">
        <v>701.61300000000006</v>
      </c>
      <c r="AM30" s="147">
        <v>1089.3114999999998</v>
      </c>
      <c r="AN30" s="147">
        <v>761.60699999999997</v>
      </c>
      <c r="AO30" s="147">
        <v>378.63400000000001</v>
      </c>
      <c r="AP30" s="147">
        <v>380.11149999999998</v>
      </c>
      <c r="AQ30" s="147">
        <v>430.65</v>
      </c>
      <c r="AR30" s="147">
        <v>427.68</v>
      </c>
      <c r="AS30" s="147">
        <v>4.5999999999999996</v>
      </c>
    </row>
    <row r="31" spans="1:46" x14ac:dyDescent="0.2">
      <c r="A31" s="124" t="s">
        <v>297</v>
      </c>
      <c r="C31" s="147">
        <v>121.77</v>
      </c>
      <c r="D31" s="147">
        <v>116.82</v>
      </c>
      <c r="E31" s="147">
        <v>105.986</v>
      </c>
      <c r="F31" s="147">
        <v>168.73949999999999</v>
      </c>
      <c r="G31" s="147">
        <v>322.20299999999997</v>
      </c>
      <c r="H31" s="147">
        <v>296.87699999999995</v>
      </c>
      <c r="I31" s="147">
        <v>263.51099999999997</v>
      </c>
      <c r="J31" s="147">
        <v>291.363</v>
      </c>
      <c r="K31" s="147">
        <v>211.55250000000001</v>
      </c>
      <c r="L31" s="147">
        <v>266.6395</v>
      </c>
      <c r="M31" s="147">
        <v>263.98</v>
      </c>
      <c r="N31" s="147">
        <v>288.99900000000002</v>
      </c>
      <c r="O31" s="147">
        <v>278.26249999999999</v>
      </c>
      <c r="P31" s="147">
        <v>259.74449999999996</v>
      </c>
      <c r="Q31" s="147">
        <v>250.0915</v>
      </c>
      <c r="R31" s="147">
        <v>258.7595</v>
      </c>
      <c r="S31" s="147">
        <v>261.65699999999998</v>
      </c>
      <c r="T31" s="147">
        <v>193.06049999999996</v>
      </c>
      <c r="U31" s="147">
        <v>178.38350000000003</v>
      </c>
      <c r="V31" s="147">
        <v>162.62349999999998</v>
      </c>
      <c r="W31" s="147">
        <v>142.91099999999997</v>
      </c>
      <c r="X31" s="147">
        <v>212.15549999999996</v>
      </c>
      <c r="Y31" s="147">
        <v>201.72800000000001</v>
      </c>
      <c r="Z31" s="147">
        <v>246.82799999999997</v>
      </c>
      <c r="AA31" s="147">
        <v>194.83299999999997</v>
      </c>
      <c r="AB31" s="147">
        <v>254.52900000000002</v>
      </c>
      <c r="AC31" s="147">
        <v>251.66749999999999</v>
      </c>
      <c r="AD31" s="147">
        <v>240.47099999999998</v>
      </c>
      <c r="AE31" s="147">
        <v>190.30200000000002</v>
      </c>
      <c r="AF31" s="147">
        <v>165.18449999999999</v>
      </c>
      <c r="AG31" s="147">
        <v>197.0985</v>
      </c>
      <c r="AH31" s="147">
        <v>174.73899999999998</v>
      </c>
      <c r="AI31" s="147">
        <v>173.65550000000002</v>
      </c>
      <c r="AJ31" s="147">
        <v>205.42500000000001</v>
      </c>
      <c r="AK31" s="147">
        <v>217.685</v>
      </c>
      <c r="AL31" s="147">
        <v>180.57599999999999</v>
      </c>
      <c r="AM31" s="147">
        <v>310.66899999999998</v>
      </c>
      <c r="AN31" s="147">
        <v>180.97200000000001</v>
      </c>
      <c r="AO31" s="147">
        <v>201.334</v>
      </c>
      <c r="AP31" s="147">
        <v>203.4025</v>
      </c>
      <c r="AQ31" s="147">
        <v>150.97499999999999</v>
      </c>
      <c r="AR31" s="147">
        <v>149.19299999999998</v>
      </c>
      <c r="AS31" s="147">
        <v>3.9</v>
      </c>
    </row>
    <row r="32" spans="1:46" x14ac:dyDescent="0.2">
      <c r="A32" s="124" t="s">
        <v>298</v>
      </c>
      <c r="C32" s="147">
        <v>21.978000000000002</v>
      </c>
      <c r="D32" s="147">
        <v>23.067</v>
      </c>
      <c r="E32" s="147">
        <v>22.162500000000001</v>
      </c>
      <c r="F32" s="147">
        <v>23.818499999999997</v>
      </c>
      <c r="G32" s="147">
        <v>31.355999999999995</v>
      </c>
      <c r="H32" s="147">
        <v>29.647500000000001</v>
      </c>
      <c r="I32" s="147">
        <v>29.345999999999997</v>
      </c>
      <c r="J32" s="147">
        <v>29.057500000000001</v>
      </c>
      <c r="K32" s="147">
        <v>26.230499999999999</v>
      </c>
      <c r="L32" s="147">
        <v>28.367999999999999</v>
      </c>
      <c r="M32" s="147">
        <v>27.776999999999997</v>
      </c>
      <c r="N32" s="147">
        <v>30.535</v>
      </c>
      <c r="O32" s="147">
        <v>28.959</v>
      </c>
      <c r="P32" s="147">
        <v>28.860499999999998</v>
      </c>
      <c r="Q32" s="147">
        <v>28.072500000000002</v>
      </c>
      <c r="R32" s="147">
        <v>28.565000000000001</v>
      </c>
      <c r="S32" s="147">
        <v>30.293999999999997</v>
      </c>
      <c r="T32" s="147">
        <v>23.6175</v>
      </c>
      <c r="U32" s="147">
        <v>21.5715</v>
      </c>
      <c r="V32" s="147">
        <v>23.246000000000002</v>
      </c>
      <c r="W32" s="147">
        <v>22.612500000000001</v>
      </c>
      <c r="X32" s="147">
        <v>23.818499999999997</v>
      </c>
      <c r="Y32" s="147">
        <v>22.359500000000001</v>
      </c>
      <c r="Z32" s="147">
        <v>28.441499999999998</v>
      </c>
      <c r="AA32" s="147">
        <v>22.162500000000001</v>
      </c>
      <c r="AB32" s="147">
        <v>23.562000000000001</v>
      </c>
      <c r="AC32" s="147">
        <v>22.950500000000002</v>
      </c>
      <c r="AD32" s="147">
        <v>26.334</v>
      </c>
      <c r="AE32" s="147">
        <v>22.950500000000002</v>
      </c>
      <c r="AF32" s="147">
        <v>22.852</v>
      </c>
      <c r="AG32" s="147">
        <v>26.890499999999996</v>
      </c>
      <c r="AH32" s="147">
        <v>21.7685</v>
      </c>
      <c r="AI32" s="147">
        <v>20.389499999999998</v>
      </c>
      <c r="AJ32" s="147">
        <v>22.175999999999998</v>
      </c>
      <c r="AK32" s="147">
        <v>19.0105</v>
      </c>
      <c r="AL32" s="147">
        <v>24.651</v>
      </c>
      <c r="AM32" s="147">
        <v>27.974</v>
      </c>
      <c r="AN32" s="147">
        <v>24.552</v>
      </c>
      <c r="AO32" s="147">
        <v>42.157999999999994</v>
      </c>
      <c r="AP32" s="147">
        <v>42.0595</v>
      </c>
      <c r="AQ32" s="147">
        <v>36.134999999999998</v>
      </c>
      <c r="AR32" s="147">
        <v>34.451999999999998</v>
      </c>
      <c r="AS32" s="147">
        <v>1.2</v>
      </c>
    </row>
    <row r="33" spans="1:45" x14ac:dyDescent="0.2">
      <c r="A33" s="124" t="s">
        <v>299</v>
      </c>
      <c r="C33" s="147">
        <v>13.86</v>
      </c>
      <c r="D33" s="147">
        <v>13.068</v>
      </c>
      <c r="E33" s="147">
        <v>11.9185</v>
      </c>
      <c r="F33" s="147">
        <v>30.752999999999997</v>
      </c>
      <c r="G33" s="147">
        <v>65.325000000000003</v>
      </c>
      <c r="H33" s="147">
        <v>55.978499999999997</v>
      </c>
      <c r="I33" s="147">
        <v>46.23</v>
      </c>
      <c r="J33" s="147">
        <v>54.568999999999996</v>
      </c>
      <c r="K33" s="147">
        <v>43.616999999999997</v>
      </c>
      <c r="L33" s="147">
        <v>59.691000000000003</v>
      </c>
      <c r="M33" s="147">
        <v>43.438499999999998</v>
      </c>
      <c r="N33" s="147">
        <v>46.590499999999999</v>
      </c>
      <c r="O33" s="147">
        <v>47.28</v>
      </c>
      <c r="P33" s="147">
        <v>52.204999999999998</v>
      </c>
      <c r="Q33" s="147">
        <v>53.288499999999999</v>
      </c>
      <c r="R33" s="147">
        <v>57.720999999999997</v>
      </c>
      <c r="S33" s="147">
        <v>58.707000000000001</v>
      </c>
      <c r="T33" s="147">
        <v>43.516499999999994</v>
      </c>
      <c r="U33" s="147">
        <v>45.605499999999999</v>
      </c>
      <c r="V33" s="147">
        <v>30.337999999999997</v>
      </c>
      <c r="W33" s="147">
        <v>32.863500000000002</v>
      </c>
      <c r="X33" s="147">
        <v>58.088999999999992</v>
      </c>
      <c r="Y33" s="147">
        <v>52.795999999999999</v>
      </c>
      <c r="Z33" s="147">
        <v>54.571499999999993</v>
      </c>
      <c r="AA33" s="147">
        <v>47.476999999999997</v>
      </c>
      <c r="AB33" s="147">
        <v>57.914999999999999</v>
      </c>
      <c r="AC33" s="147">
        <v>57.622500000000002</v>
      </c>
      <c r="AD33" s="147">
        <v>60.786000000000001</v>
      </c>
      <c r="AE33" s="147">
        <v>55.652500000000003</v>
      </c>
      <c r="AF33" s="147">
        <v>48.067999999999998</v>
      </c>
      <c r="AG33" s="147">
        <v>36.149500000000003</v>
      </c>
      <c r="AH33" s="147">
        <v>33.194500000000005</v>
      </c>
      <c r="AI33" s="147">
        <v>33.49</v>
      </c>
      <c r="AJ33" s="147">
        <v>43.56</v>
      </c>
      <c r="AK33" s="147">
        <v>42.453499999999991</v>
      </c>
      <c r="AL33" s="147">
        <v>49.005000000000003</v>
      </c>
      <c r="AM33" s="147">
        <v>87.172499999999999</v>
      </c>
      <c r="AN33" s="147">
        <v>50.688000000000002</v>
      </c>
      <c r="AO33" s="147">
        <v>19.601499999999998</v>
      </c>
      <c r="AP33" s="147">
        <v>19.503</v>
      </c>
      <c r="AQ33" s="147">
        <v>16.829999999999998</v>
      </c>
      <c r="AR33" s="147">
        <v>16.038</v>
      </c>
      <c r="AS33" s="147">
        <v>1.2</v>
      </c>
    </row>
    <row r="34" spans="1:45" x14ac:dyDescent="0.2">
      <c r="A34" s="124" t="s">
        <v>300</v>
      </c>
      <c r="C34" s="147">
        <v>21.879000000000001</v>
      </c>
      <c r="D34" s="147">
        <v>20.888999999999999</v>
      </c>
      <c r="E34" s="147">
        <v>19.601499999999998</v>
      </c>
      <c r="F34" s="147">
        <v>20.803499999999996</v>
      </c>
      <c r="G34" s="147">
        <v>21.105</v>
      </c>
      <c r="H34" s="147">
        <v>22.009499999999996</v>
      </c>
      <c r="I34" s="147">
        <v>21.105</v>
      </c>
      <c r="J34" s="147">
        <v>21.177499999999998</v>
      </c>
      <c r="K34" s="147">
        <v>19.094999999999999</v>
      </c>
      <c r="L34" s="147">
        <v>20.291</v>
      </c>
      <c r="M34" s="147">
        <v>18.715</v>
      </c>
      <c r="N34" s="147">
        <v>21.078999999999997</v>
      </c>
      <c r="O34" s="147">
        <v>20.980499999999999</v>
      </c>
      <c r="P34" s="147">
        <v>18.518000000000001</v>
      </c>
      <c r="Q34" s="147">
        <v>20.783499999999997</v>
      </c>
      <c r="R34" s="147">
        <v>19.896999999999998</v>
      </c>
      <c r="S34" s="147">
        <v>19.602</v>
      </c>
      <c r="T34" s="147">
        <v>17.587499999999999</v>
      </c>
      <c r="U34" s="147">
        <v>17.73</v>
      </c>
      <c r="V34" s="147">
        <v>17.631499999999999</v>
      </c>
      <c r="W34" s="147">
        <v>16.5825</v>
      </c>
      <c r="X34" s="147">
        <v>20.803499999999996</v>
      </c>
      <c r="Y34" s="147">
        <v>21.67</v>
      </c>
      <c r="Z34" s="147">
        <v>18.994499999999995</v>
      </c>
      <c r="AA34" s="147">
        <v>18.321000000000002</v>
      </c>
      <c r="AB34" s="147">
        <v>23.957999999999998</v>
      </c>
      <c r="AC34" s="147">
        <v>21.078999999999997</v>
      </c>
      <c r="AD34" s="147">
        <v>20.492999999999999</v>
      </c>
      <c r="AE34" s="147">
        <v>17.73</v>
      </c>
      <c r="AF34" s="147">
        <v>16.351000000000003</v>
      </c>
      <c r="AG34" s="147">
        <v>23.344500000000004</v>
      </c>
      <c r="AH34" s="147">
        <v>21.374499999999998</v>
      </c>
      <c r="AI34" s="147">
        <v>21.67</v>
      </c>
      <c r="AJ34" s="147">
        <v>20.888999999999999</v>
      </c>
      <c r="AK34" s="147">
        <v>24.230999999999998</v>
      </c>
      <c r="AL34" s="147">
        <v>18.414000000000001</v>
      </c>
      <c r="AM34" s="147">
        <v>21.472999999999999</v>
      </c>
      <c r="AN34" s="147">
        <v>20.295000000000002</v>
      </c>
      <c r="AO34" s="147">
        <v>17.533000000000001</v>
      </c>
      <c r="AP34" s="147">
        <v>18.911999999999999</v>
      </c>
      <c r="AQ34" s="147">
        <v>18.710999999999999</v>
      </c>
      <c r="AR34" s="147">
        <v>17.82</v>
      </c>
      <c r="AS34" s="147">
        <v>2.7</v>
      </c>
    </row>
    <row r="35" spans="1:45" x14ac:dyDescent="0.2">
      <c r="A35" s="124" t="s">
        <v>301</v>
      </c>
      <c r="C35" s="147">
        <v>62.073</v>
      </c>
      <c r="D35" s="147">
        <v>52.173000000000002</v>
      </c>
      <c r="E35" s="147">
        <v>58.311999999999998</v>
      </c>
      <c r="F35" s="147">
        <v>51.958500000000001</v>
      </c>
      <c r="G35" s="147">
        <v>37.084499999999991</v>
      </c>
      <c r="H35" s="147">
        <v>33.868499999999997</v>
      </c>
      <c r="I35" s="147">
        <v>63.616499999999988</v>
      </c>
      <c r="J35" s="147">
        <v>40.188000000000002</v>
      </c>
      <c r="K35" s="147">
        <v>48.038999999999994</v>
      </c>
      <c r="L35" s="147">
        <v>39.892499999999998</v>
      </c>
      <c r="M35" s="147">
        <v>40.286499999999997</v>
      </c>
      <c r="N35" s="147">
        <v>38.710500000000003</v>
      </c>
      <c r="O35" s="147">
        <v>42.552</v>
      </c>
      <c r="P35" s="147">
        <v>37.43</v>
      </c>
      <c r="Q35" s="147">
        <v>46.590499999999999</v>
      </c>
      <c r="R35" s="147">
        <v>42.748999999999995</v>
      </c>
      <c r="S35" s="147">
        <v>36.432000000000002</v>
      </c>
      <c r="T35" s="147">
        <v>52.762500000000003</v>
      </c>
      <c r="U35" s="147">
        <v>62.448999999999998</v>
      </c>
      <c r="V35" s="147">
        <v>54.174999999999997</v>
      </c>
      <c r="W35" s="147">
        <v>60.400499999999994</v>
      </c>
      <c r="X35" s="147">
        <v>53.666999999999994</v>
      </c>
      <c r="Y35" s="147">
        <v>53.8795</v>
      </c>
      <c r="Z35" s="147">
        <v>41.908499999999997</v>
      </c>
      <c r="AA35" s="147">
        <v>58.903000000000006</v>
      </c>
      <c r="AB35" s="147">
        <v>50.885999999999996</v>
      </c>
      <c r="AC35" s="147">
        <v>52.303499999999993</v>
      </c>
      <c r="AD35" s="147">
        <v>61.478999999999999</v>
      </c>
      <c r="AE35" s="147">
        <v>79.587999999999994</v>
      </c>
      <c r="AF35" s="147">
        <v>59.0015</v>
      </c>
      <c r="AG35" s="147">
        <v>52.303499999999993</v>
      </c>
      <c r="AH35" s="147">
        <v>53.387</v>
      </c>
      <c r="AI35" s="147">
        <v>59.1</v>
      </c>
      <c r="AJ35" s="147">
        <v>55.736999999999995</v>
      </c>
      <c r="AK35" s="147">
        <v>47.476999999999997</v>
      </c>
      <c r="AL35" s="147">
        <v>44.649000000000001</v>
      </c>
      <c r="AM35" s="147">
        <v>57.425500000000007</v>
      </c>
      <c r="AN35" s="147">
        <v>42.273000000000003</v>
      </c>
      <c r="AO35" s="147">
        <v>45.802500000000002</v>
      </c>
      <c r="AP35" s="147">
        <v>47.476999999999997</v>
      </c>
      <c r="AQ35" s="147">
        <v>45.143999999999998</v>
      </c>
      <c r="AR35" s="147">
        <v>41.975999999999999</v>
      </c>
      <c r="AS35" s="147">
        <v>7.4</v>
      </c>
    </row>
    <row r="36" spans="1:45" x14ac:dyDescent="0.2">
      <c r="A36" s="124" t="s">
        <v>302</v>
      </c>
      <c r="C36" s="147">
        <v>116.02799999999999</v>
      </c>
      <c r="D36" s="147">
        <v>108.405</v>
      </c>
      <c r="E36" s="147">
        <v>113.27500000000001</v>
      </c>
      <c r="F36" s="147">
        <v>104.62049999999998</v>
      </c>
      <c r="G36" s="147">
        <v>93.766499999999994</v>
      </c>
      <c r="H36" s="147">
        <v>93.766499999999994</v>
      </c>
      <c r="I36" s="147">
        <v>93.364499999999992</v>
      </c>
      <c r="J36" s="147">
        <v>88.945499999999996</v>
      </c>
      <c r="K36" s="147">
        <v>95.072999999999979</v>
      </c>
      <c r="L36" s="147">
        <v>89.536500000000004</v>
      </c>
      <c r="M36" s="147">
        <v>92.786999999999992</v>
      </c>
      <c r="N36" s="147">
        <v>95.052499999999995</v>
      </c>
      <c r="O36" s="147">
        <v>89.241000000000014</v>
      </c>
      <c r="P36" s="147">
        <v>92.097499999999997</v>
      </c>
      <c r="Q36" s="147">
        <v>87.566500000000005</v>
      </c>
      <c r="R36" s="147">
        <v>88.748500000000007</v>
      </c>
      <c r="S36" s="147">
        <v>87.614999999999995</v>
      </c>
      <c r="T36" s="147">
        <v>86.631</v>
      </c>
      <c r="U36" s="147">
        <v>83.724999999999994</v>
      </c>
      <c r="V36" s="147">
        <v>93.870499999999993</v>
      </c>
      <c r="W36" s="147">
        <v>88.138499999999993</v>
      </c>
      <c r="X36" s="147">
        <v>104.52</v>
      </c>
      <c r="Y36" s="147">
        <v>110.02449999999999</v>
      </c>
      <c r="Z36" s="147">
        <v>89.243999999999986</v>
      </c>
      <c r="AA36" s="147">
        <v>104.5085</v>
      </c>
      <c r="AB36" s="147">
        <v>116.62200000000001</v>
      </c>
      <c r="AC36" s="147">
        <v>119.67749999999999</v>
      </c>
      <c r="AD36" s="147">
        <v>102.465</v>
      </c>
      <c r="AE36" s="147">
        <v>85.399500000000003</v>
      </c>
      <c r="AF36" s="147">
        <v>81.951999999999984</v>
      </c>
      <c r="AG36" s="147">
        <v>97.613500000000002</v>
      </c>
      <c r="AH36" s="147">
        <v>117.41200000000001</v>
      </c>
      <c r="AI36" s="147">
        <v>114.85100000000001</v>
      </c>
      <c r="AJ36" s="147">
        <v>119.09700000000001</v>
      </c>
      <c r="AK36" s="147">
        <v>129.92150000000001</v>
      </c>
      <c r="AL36" s="147">
        <v>95.337000000000003</v>
      </c>
      <c r="AM36" s="147">
        <v>105.592</v>
      </c>
      <c r="AN36" s="147">
        <v>87.812999999999988</v>
      </c>
      <c r="AO36" s="147">
        <v>105.78899999999999</v>
      </c>
      <c r="AP36" s="147">
        <v>106.577</v>
      </c>
      <c r="AQ36" s="147">
        <v>116.721</v>
      </c>
      <c r="AR36" s="147">
        <v>115.92899999999999</v>
      </c>
      <c r="AS36" s="147">
        <v>3.3</v>
      </c>
    </row>
    <row r="37" spans="1:45" x14ac:dyDescent="0.2">
      <c r="A37" s="124" t="s">
        <v>303</v>
      </c>
      <c r="C37" s="147">
        <v>4.1580000000000004</v>
      </c>
      <c r="D37" s="147">
        <v>2.4750000000000001</v>
      </c>
      <c r="E37" s="147">
        <v>1.7729999999999999</v>
      </c>
      <c r="F37" s="147">
        <v>5.226</v>
      </c>
      <c r="G37" s="147">
        <v>2.0099999999999998</v>
      </c>
      <c r="H37" s="147">
        <v>4.7234999999999996</v>
      </c>
      <c r="I37" s="147">
        <v>2.5125000000000002</v>
      </c>
      <c r="J37" s="147">
        <v>1.6745000000000001</v>
      </c>
      <c r="K37" s="147">
        <v>5.9295</v>
      </c>
      <c r="L37" s="147">
        <v>2.5609999999999995</v>
      </c>
      <c r="M37" s="147">
        <v>15.2675</v>
      </c>
      <c r="N37" s="147">
        <v>18.124000000000002</v>
      </c>
      <c r="O37" s="147">
        <v>9.7515000000000001</v>
      </c>
      <c r="P37" s="147">
        <v>12.411</v>
      </c>
      <c r="Q37" s="147">
        <v>2.2655000000000003</v>
      </c>
      <c r="R37" s="147">
        <v>2.5609999999999995</v>
      </c>
      <c r="S37" s="147">
        <v>2.3759999999999999</v>
      </c>
      <c r="T37" s="147">
        <v>9.9494999999999987</v>
      </c>
      <c r="U37" s="147">
        <v>7.9784999999999995</v>
      </c>
      <c r="V37" s="147">
        <v>8.077</v>
      </c>
      <c r="W37" s="147">
        <v>8.0399999999999991</v>
      </c>
      <c r="X37" s="147">
        <v>8.6429999999999989</v>
      </c>
      <c r="Y37" s="147">
        <v>5.8115000000000006</v>
      </c>
      <c r="Z37" s="147">
        <v>3.8189999999999995</v>
      </c>
      <c r="AA37" s="147">
        <v>6.5994999999999999</v>
      </c>
      <c r="AB37" s="147">
        <v>3.1680000000000001</v>
      </c>
      <c r="AC37" s="147">
        <v>3.94</v>
      </c>
      <c r="AD37" s="147">
        <v>6.5339999999999998</v>
      </c>
      <c r="AE37" s="147">
        <v>10.047000000000001</v>
      </c>
      <c r="AF37" s="147">
        <v>6.4024999999999999</v>
      </c>
      <c r="AG37" s="147">
        <v>6.2054999999999998</v>
      </c>
      <c r="AH37" s="147">
        <v>5.516</v>
      </c>
      <c r="AI37" s="147">
        <v>3.4474999999999998</v>
      </c>
      <c r="AJ37" s="147">
        <v>5.3460000000000001</v>
      </c>
      <c r="AK37" s="147">
        <v>3.0535000000000001</v>
      </c>
      <c r="AL37" s="147">
        <v>7.8210000000000006</v>
      </c>
      <c r="AM37" s="147">
        <v>7.2889999999999997</v>
      </c>
      <c r="AN37" s="147">
        <v>6.4349999999999996</v>
      </c>
      <c r="AO37" s="147">
        <v>4.0385</v>
      </c>
      <c r="AP37" s="147">
        <v>5.0235000000000003</v>
      </c>
      <c r="AQ37" s="147">
        <v>5.2469999999999999</v>
      </c>
      <c r="AR37" s="147">
        <v>4.1580000000000004</v>
      </c>
      <c r="AS37" s="147">
        <v>2.6</v>
      </c>
    </row>
    <row r="38" spans="1:45" x14ac:dyDescent="0.2">
      <c r="A38" s="124" t="s">
        <v>304</v>
      </c>
      <c r="C38" s="147">
        <v>19.700999999999997</v>
      </c>
      <c r="D38" s="147">
        <v>14.750999999999999</v>
      </c>
      <c r="E38" s="147">
        <v>13.396000000000001</v>
      </c>
      <c r="F38" s="147">
        <v>25.727999999999998</v>
      </c>
      <c r="G38" s="147">
        <v>39.998999999999995</v>
      </c>
      <c r="H38" s="147">
        <v>35.174999999999997</v>
      </c>
      <c r="I38" s="147">
        <v>28.943999999999999</v>
      </c>
      <c r="J38" s="147">
        <v>32.702000000000005</v>
      </c>
      <c r="K38" s="147">
        <v>32.2605</v>
      </c>
      <c r="L38" s="147">
        <v>41.172999999999995</v>
      </c>
      <c r="M38" s="147">
        <v>38.414999999999999</v>
      </c>
      <c r="N38" s="147">
        <v>38.218000000000004</v>
      </c>
      <c r="O38" s="147">
        <v>37.134499999999996</v>
      </c>
      <c r="P38" s="147">
        <v>37.134499999999996</v>
      </c>
      <c r="Q38" s="147">
        <v>36.642000000000003</v>
      </c>
      <c r="R38" s="147">
        <v>40.680499999999995</v>
      </c>
      <c r="S38" s="147">
        <v>40.292999999999992</v>
      </c>
      <c r="T38" s="147">
        <v>54.67199999999999</v>
      </c>
      <c r="U38" s="147">
        <v>58.903000000000006</v>
      </c>
      <c r="V38" s="147">
        <v>48.461999999999996</v>
      </c>
      <c r="W38" s="147">
        <v>41.003999999999991</v>
      </c>
      <c r="X38" s="147">
        <v>47.837999999999994</v>
      </c>
      <c r="Y38" s="147">
        <v>44.226500000000001</v>
      </c>
      <c r="Z38" s="147">
        <v>34.270499999999998</v>
      </c>
      <c r="AA38" s="147">
        <v>41.862499999999997</v>
      </c>
      <c r="AB38" s="147">
        <v>41.085000000000001</v>
      </c>
      <c r="AC38" s="147">
        <v>39.202999999999996</v>
      </c>
      <c r="AD38" s="147">
        <v>50.984999999999999</v>
      </c>
      <c r="AE38" s="147">
        <v>68.359000000000009</v>
      </c>
      <c r="AF38" s="147">
        <v>58.410500000000006</v>
      </c>
      <c r="AG38" s="147">
        <v>37.528500000000001</v>
      </c>
      <c r="AH38" s="147">
        <v>25.708499999999997</v>
      </c>
      <c r="AI38" s="147">
        <v>22.5565</v>
      </c>
      <c r="AJ38" s="147">
        <v>35.244</v>
      </c>
      <c r="AK38" s="147">
        <v>27.6785</v>
      </c>
      <c r="AL38" s="147">
        <v>43.56</v>
      </c>
      <c r="AM38" s="147">
        <v>80.671499999999995</v>
      </c>
      <c r="AN38" s="147">
        <v>48.905999999999999</v>
      </c>
      <c r="AO38" s="147">
        <v>31.913999999999998</v>
      </c>
      <c r="AP38" s="147">
        <v>33.194500000000005</v>
      </c>
      <c r="AQ38" s="147">
        <v>24.155999999999999</v>
      </c>
      <c r="AR38" s="147">
        <v>32.372999999999998</v>
      </c>
      <c r="AS38" s="147">
        <v>5.7</v>
      </c>
    </row>
    <row r="39" spans="1:45" x14ac:dyDescent="0.2">
      <c r="A39" s="124" t="s">
        <v>305</v>
      </c>
      <c r="C39" s="147">
        <v>41.283000000000001</v>
      </c>
      <c r="D39" s="147">
        <v>37.322999999999993</v>
      </c>
      <c r="E39" s="147">
        <v>26.792000000000002</v>
      </c>
      <c r="F39" s="147">
        <v>49.345499999999994</v>
      </c>
      <c r="G39" s="147">
        <v>82.711499999999987</v>
      </c>
      <c r="H39" s="147">
        <v>73.967999999999989</v>
      </c>
      <c r="I39" s="147">
        <v>61.204499999999989</v>
      </c>
      <c r="J39" s="147">
        <v>66.093499999999992</v>
      </c>
      <c r="K39" s="147">
        <v>61.204499999999989</v>
      </c>
      <c r="L39" s="147">
        <v>78.602999999999994</v>
      </c>
      <c r="M39" s="147">
        <v>76.83</v>
      </c>
      <c r="N39" s="147">
        <v>75.9435</v>
      </c>
      <c r="O39" s="147">
        <v>80.474500000000006</v>
      </c>
      <c r="P39" s="147">
        <v>75.549499999999995</v>
      </c>
      <c r="Q39" s="147">
        <v>71.215499999999992</v>
      </c>
      <c r="R39" s="147">
        <v>77.814999999999998</v>
      </c>
      <c r="S39" s="147">
        <v>87.020999999999987</v>
      </c>
      <c r="T39" s="147">
        <v>108.33899999999998</v>
      </c>
      <c r="U39" s="147">
        <v>110.41849999999999</v>
      </c>
      <c r="V39" s="147">
        <v>87.172499999999999</v>
      </c>
      <c r="W39" s="147">
        <v>79.294499999999999</v>
      </c>
      <c r="X39" s="147">
        <v>89.444999999999993</v>
      </c>
      <c r="Y39" s="147">
        <v>84.808499999999995</v>
      </c>
      <c r="Z39" s="147">
        <v>73.465499999999992</v>
      </c>
      <c r="AA39" s="147">
        <v>86.778499999999994</v>
      </c>
      <c r="AB39" s="147">
        <v>82.962000000000003</v>
      </c>
      <c r="AC39" s="147">
        <v>77.519500000000008</v>
      </c>
      <c r="AD39" s="147">
        <v>96.623999999999995</v>
      </c>
      <c r="AE39" s="147">
        <v>128.14849999999998</v>
      </c>
      <c r="AF39" s="147">
        <v>120.07149999999999</v>
      </c>
      <c r="AG39" s="147">
        <v>72.397499999999994</v>
      </c>
      <c r="AH39" s="147">
        <v>56.243499999999997</v>
      </c>
      <c r="AI39" s="147">
        <v>54.8645</v>
      </c>
      <c r="AJ39" s="147">
        <v>66.924000000000007</v>
      </c>
      <c r="AK39" s="147">
        <v>55.849499999999992</v>
      </c>
      <c r="AL39" s="147">
        <v>93.951000000000008</v>
      </c>
      <c r="AM39" s="147">
        <v>152.97050000000002</v>
      </c>
      <c r="AN39" s="147">
        <v>85.932000000000002</v>
      </c>
      <c r="AO39" s="147">
        <v>69.541000000000011</v>
      </c>
      <c r="AP39" s="147">
        <v>75.746499999999997</v>
      </c>
      <c r="AQ39" s="147">
        <v>64.152000000000001</v>
      </c>
      <c r="AR39" s="147">
        <v>61.083000000000006</v>
      </c>
      <c r="AS39" s="147">
        <v>7.9</v>
      </c>
    </row>
    <row r="40" spans="1:45" x14ac:dyDescent="0.2">
      <c r="A40" s="124" t="s">
        <v>307</v>
      </c>
      <c r="C40" s="147">
        <v>16.829999999999998</v>
      </c>
      <c r="D40" s="147">
        <v>18.909000000000002</v>
      </c>
      <c r="E40" s="147">
        <v>16.055500000000002</v>
      </c>
      <c r="F40" s="147">
        <v>24.622499999999999</v>
      </c>
      <c r="G40" s="147">
        <v>39.094499999999996</v>
      </c>
      <c r="H40" s="147">
        <v>36.983999999999995</v>
      </c>
      <c r="I40" s="147">
        <v>28.039499999999997</v>
      </c>
      <c r="J40" s="147">
        <v>30.830500000000001</v>
      </c>
      <c r="K40" s="147">
        <v>28.340999999999998</v>
      </c>
      <c r="L40" s="147">
        <v>36.642000000000003</v>
      </c>
      <c r="M40" s="147">
        <v>34.081000000000003</v>
      </c>
      <c r="N40" s="147">
        <v>33.785499999999999</v>
      </c>
      <c r="O40" s="147">
        <v>37.823999999999998</v>
      </c>
      <c r="P40" s="147">
        <v>31.815499999999997</v>
      </c>
      <c r="Q40" s="147">
        <v>31.618500000000001</v>
      </c>
      <c r="R40" s="147">
        <v>35.066000000000003</v>
      </c>
      <c r="S40" s="147">
        <v>40.590000000000003</v>
      </c>
      <c r="T40" s="147">
        <v>10.5525</v>
      </c>
      <c r="U40" s="147">
        <v>45.31</v>
      </c>
      <c r="V40" s="147">
        <v>40.680499999999995</v>
      </c>
      <c r="W40" s="147">
        <v>6.7334999999999994</v>
      </c>
      <c r="X40" s="147">
        <v>8.4420000000000002</v>
      </c>
      <c r="Y40" s="147">
        <v>35.46</v>
      </c>
      <c r="Z40" s="147">
        <v>4.1204999999999989</v>
      </c>
      <c r="AA40" s="147">
        <v>37.823999999999998</v>
      </c>
      <c r="AB40" s="147">
        <v>36.530999999999999</v>
      </c>
      <c r="AC40" s="147">
        <v>37.232999999999997</v>
      </c>
      <c r="AD40" s="147">
        <v>45.341999999999999</v>
      </c>
      <c r="AE40" s="147">
        <v>54.076499999999996</v>
      </c>
      <c r="AF40" s="147">
        <v>47.476999999999997</v>
      </c>
      <c r="AG40" s="147">
        <v>29.747000000000003</v>
      </c>
      <c r="AH40" s="147">
        <v>27.974</v>
      </c>
      <c r="AI40" s="147">
        <v>27.087499999999999</v>
      </c>
      <c r="AJ40" s="147">
        <v>28.71</v>
      </c>
      <c r="AK40" s="147">
        <v>26.398</v>
      </c>
      <c r="AL40" s="147">
        <v>38.015999999999998</v>
      </c>
      <c r="AM40" s="147">
        <v>60.281999999999996</v>
      </c>
      <c r="AN40" s="147">
        <v>37.224000000000004</v>
      </c>
      <c r="AO40" s="147">
        <v>34.672000000000004</v>
      </c>
      <c r="AP40" s="147">
        <v>37.036000000000001</v>
      </c>
      <c r="AQ40" s="147">
        <v>32.372999999999998</v>
      </c>
      <c r="AR40" s="147">
        <v>30.788999999999998</v>
      </c>
      <c r="AS40" s="147">
        <v>4.3</v>
      </c>
    </row>
    <row r="41" spans="1:45" x14ac:dyDescent="0.2">
      <c r="A41" s="124" t="s">
        <v>306</v>
      </c>
      <c r="C41" s="147">
        <v>1.4850000000000001</v>
      </c>
      <c r="D41" s="147">
        <v>2.4750000000000001</v>
      </c>
      <c r="E41" s="147">
        <v>2.8565</v>
      </c>
      <c r="F41" s="147">
        <v>2.613</v>
      </c>
      <c r="G41" s="147">
        <v>3.3164999999999996</v>
      </c>
      <c r="H41" s="147">
        <v>4.6229999999999993</v>
      </c>
      <c r="I41" s="147">
        <v>2.4119999999999995</v>
      </c>
      <c r="J41" s="147">
        <v>4.1370000000000005</v>
      </c>
      <c r="K41" s="147">
        <v>2.5125000000000002</v>
      </c>
      <c r="L41" s="147">
        <v>4.8264999999999993</v>
      </c>
      <c r="M41" s="147">
        <v>8.1755000000000013</v>
      </c>
      <c r="N41" s="147">
        <v>7.3875000000000002</v>
      </c>
      <c r="O41" s="147">
        <v>5.7130000000000001</v>
      </c>
      <c r="P41" s="147">
        <v>5.516</v>
      </c>
      <c r="Q41" s="147">
        <v>5.6145000000000005</v>
      </c>
      <c r="R41" s="147">
        <v>6.5009999999999994</v>
      </c>
      <c r="S41" s="147">
        <v>5.8410000000000002</v>
      </c>
      <c r="T41" s="147">
        <v>45.124499999999991</v>
      </c>
      <c r="U41" s="147">
        <v>10.243999999999998</v>
      </c>
      <c r="V41" s="147">
        <v>7.6829999999999998</v>
      </c>
      <c r="W41" s="147">
        <v>34.772999999999996</v>
      </c>
      <c r="X41" s="147">
        <v>38.390999999999998</v>
      </c>
      <c r="Y41" s="147">
        <v>7.88</v>
      </c>
      <c r="Z41" s="147">
        <v>33.265499999999996</v>
      </c>
      <c r="AA41" s="147">
        <v>5.319</v>
      </c>
      <c r="AB41" s="147">
        <v>4.2569999999999997</v>
      </c>
      <c r="AC41" s="147">
        <v>5.319</v>
      </c>
      <c r="AD41" s="147">
        <v>5.5439999999999996</v>
      </c>
      <c r="AE41" s="147">
        <v>13.001999999999999</v>
      </c>
      <c r="AF41" s="147">
        <v>10.1455</v>
      </c>
      <c r="AG41" s="147">
        <v>7.88</v>
      </c>
      <c r="AH41" s="147">
        <v>4.3340000000000005</v>
      </c>
      <c r="AI41" s="147">
        <v>4.3340000000000005</v>
      </c>
      <c r="AJ41" s="147">
        <v>4.95</v>
      </c>
      <c r="AK41" s="147">
        <v>3.6444999999999999</v>
      </c>
      <c r="AL41" s="147">
        <v>7.8210000000000006</v>
      </c>
      <c r="AM41" s="147">
        <v>13.1005</v>
      </c>
      <c r="AN41" s="147">
        <v>7.0290000000000008</v>
      </c>
      <c r="AO41" s="147">
        <v>3.5459999999999998</v>
      </c>
      <c r="AP41" s="147">
        <v>3.8414999999999999</v>
      </c>
      <c r="AQ41" s="147">
        <v>4.1580000000000004</v>
      </c>
      <c r="AR41" s="147">
        <v>3.4649999999999999</v>
      </c>
      <c r="AS41" s="147">
        <v>1.6</v>
      </c>
    </row>
    <row r="42" spans="1:45" x14ac:dyDescent="0.2">
      <c r="A42" s="124" t="s">
        <v>308</v>
      </c>
      <c r="C42" s="147">
        <v>0</v>
      </c>
      <c r="D42" s="147">
        <v>0</v>
      </c>
      <c r="E42" s="147">
        <v>0.29549999999999998</v>
      </c>
      <c r="F42" s="147">
        <v>1.6079999999999999</v>
      </c>
      <c r="G42" s="147">
        <v>3.8189999999999995</v>
      </c>
      <c r="H42" s="147">
        <v>1.8089999999999999</v>
      </c>
      <c r="I42" s="147">
        <v>1.7084999999999997</v>
      </c>
      <c r="J42" s="147">
        <v>1.5760000000000001</v>
      </c>
      <c r="K42" s="147">
        <v>1.2059999999999997</v>
      </c>
      <c r="L42" s="147">
        <v>0.98499999999999999</v>
      </c>
      <c r="M42" s="147">
        <v>3.8414999999999999</v>
      </c>
      <c r="N42" s="147">
        <v>0.98499999999999999</v>
      </c>
      <c r="O42" s="147">
        <v>3.5459999999999998</v>
      </c>
      <c r="P42" s="147">
        <v>2.4624999999999999</v>
      </c>
      <c r="Q42" s="147">
        <v>1.6745000000000001</v>
      </c>
      <c r="R42" s="147">
        <v>1.7729999999999999</v>
      </c>
      <c r="S42" s="147">
        <v>1.98</v>
      </c>
      <c r="T42" s="147">
        <v>3.5175000000000001</v>
      </c>
      <c r="U42" s="147">
        <v>4.2355</v>
      </c>
      <c r="V42" s="147">
        <v>2.0685000000000002</v>
      </c>
      <c r="W42" s="147">
        <v>2.3114999999999997</v>
      </c>
      <c r="X42" s="147">
        <v>2.8139999999999996</v>
      </c>
      <c r="Y42" s="147">
        <v>2.1670000000000003</v>
      </c>
      <c r="Z42" s="147">
        <v>2.8139999999999996</v>
      </c>
      <c r="AA42" s="147">
        <v>1.8715000000000002</v>
      </c>
      <c r="AB42" s="147">
        <v>2.4750000000000001</v>
      </c>
      <c r="AC42" s="147">
        <v>1.2804999999999997</v>
      </c>
      <c r="AD42" s="147">
        <v>1.6830000000000001</v>
      </c>
      <c r="AE42" s="147">
        <v>3.7430000000000003</v>
      </c>
      <c r="AF42" s="147">
        <v>3.3490000000000002</v>
      </c>
      <c r="AG42" s="147">
        <v>0</v>
      </c>
      <c r="AH42" s="147">
        <v>0.49249999999999999</v>
      </c>
      <c r="AI42" s="147">
        <v>1.4775</v>
      </c>
      <c r="AJ42" s="147">
        <v>3.069</v>
      </c>
      <c r="AK42" s="147">
        <v>2.1670000000000003</v>
      </c>
      <c r="AL42" s="147">
        <v>0.39600000000000002</v>
      </c>
      <c r="AM42" s="147">
        <v>2.9550000000000001</v>
      </c>
      <c r="AN42" s="147">
        <v>1.5840000000000001</v>
      </c>
      <c r="AO42" s="147">
        <v>0</v>
      </c>
      <c r="AP42" s="147">
        <v>1.4775</v>
      </c>
      <c r="AQ42" s="147">
        <v>0</v>
      </c>
      <c r="AR42" s="147">
        <v>0.89100000000000001</v>
      </c>
      <c r="AS42" s="147">
        <v>2.7</v>
      </c>
    </row>
    <row r="43" spans="1:45" x14ac:dyDescent="0.2"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</row>
    <row r="44" spans="1:45" x14ac:dyDescent="0.2">
      <c r="A44" s="124" t="s">
        <v>667</v>
      </c>
    </row>
    <row r="45" spans="1:45" x14ac:dyDescent="0.2">
      <c r="A45" s="124" t="s">
        <v>670</v>
      </c>
    </row>
    <row r="46" spans="1:45" x14ac:dyDescent="0.2">
      <c r="A46" s="124" t="s">
        <v>671</v>
      </c>
    </row>
    <row r="47" spans="1:45" x14ac:dyDescent="0.2">
      <c r="A47" s="124" t="s">
        <v>672</v>
      </c>
    </row>
    <row r="48" spans="1:45" x14ac:dyDescent="0.2">
      <c r="A48" s="124" t="s">
        <v>1094</v>
      </c>
      <c r="G48" s="149"/>
      <c r="H48" s="149"/>
    </row>
    <row r="49" spans="1:1" x14ac:dyDescent="0.2">
      <c r="A49" s="124" t="s">
        <v>673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3"/>
  <sheetViews>
    <sheetView showRuler="0" topLeftCell="S1" workbookViewId="0">
      <selection activeCell="AC3" sqref="AC3"/>
    </sheetView>
  </sheetViews>
  <sheetFormatPr baseColWidth="10" defaultColWidth="10.6640625" defaultRowHeight="16" x14ac:dyDescent="0.2"/>
  <cols>
    <col min="1" max="1" width="3.5" style="1" customWidth="1"/>
    <col min="2" max="2" width="10.6640625" style="1"/>
    <col min="3" max="3" width="14.33203125" style="86" bestFit="1" customWidth="1"/>
    <col min="4" max="16384" width="10.6640625" style="1"/>
  </cols>
  <sheetData>
    <row r="1" spans="1:16" ht="19" x14ac:dyDescent="0.25">
      <c r="A1" s="19" t="s">
        <v>1095</v>
      </c>
    </row>
    <row r="3" spans="1:16" ht="21" x14ac:dyDescent="0.25">
      <c r="A3" s="83"/>
      <c r="P3" s="169" t="s">
        <v>1135</v>
      </c>
    </row>
    <row r="4" spans="1:16" s="20" customFormat="1" ht="19" x14ac:dyDescent="0.25">
      <c r="B4" s="93" t="s">
        <v>252</v>
      </c>
      <c r="C4" s="94" t="s">
        <v>123</v>
      </c>
      <c r="D4" s="93" t="s">
        <v>882</v>
      </c>
      <c r="E4" s="20" t="s">
        <v>1085</v>
      </c>
      <c r="F4" s="20" t="s">
        <v>1096</v>
      </c>
      <c r="G4" s="20" t="s">
        <v>1097</v>
      </c>
      <c r="H4" s="20" t="s">
        <v>532</v>
      </c>
      <c r="I4" s="20" t="s">
        <v>533</v>
      </c>
      <c r="J4" s="20" t="s">
        <v>534</v>
      </c>
      <c r="K4" s="20" t="s">
        <v>278</v>
      </c>
      <c r="L4" s="20" t="s">
        <v>1098</v>
      </c>
      <c r="M4" s="20" t="s">
        <v>1099</v>
      </c>
      <c r="N4" s="20" t="s">
        <v>1100</v>
      </c>
    </row>
    <row r="6" spans="1:16" x14ac:dyDescent="0.2">
      <c r="A6" s="81" t="s">
        <v>883</v>
      </c>
    </row>
    <row r="7" spans="1:16" x14ac:dyDescent="0.2">
      <c r="B7" s="1" t="s">
        <v>144</v>
      </c>
      <c r="C7" s="86" t="s">
        <v>884</v>
      </c>
      <c r="D7" s="1" t="s">
        <v>1036</v>
      </c>
      <c r="E7" s="7">
        <v>50.73568043351392</v>
      </c>
      <c r="F7" s="7">
        <v>1.6014830528605128</v>
      </c>
      <c r="G7" s="7">
        <v>15.877417099615485</v>
      </c>
      <c r="H7" s="7">
        <v>11.65868780627097</v>
      </c>
      <c r="I7" s="7">
        <v>0.17361960214216521</v>
      </c>
      <c r="J7" s="7">
        <v>6.8359055218914815</v>
      </c>
      <c r="K7" s="7">
        <v>9.0456722871249529</v>
      </c>
      <c r="L7" s="7">
        <v>3.2332212642255507</v>
      </c>
      <c r="M7" s="7">
        <v>0.58982056440623121</v>
      </c>
      <c r="N7" s="7">
        <v>0.24849236794873528</v>
      </c>
    </row>
    <row r="8" spans="1:16" x14ac:dyDescent="0.2">
      <c r="B8" s="1" t="s">
        <v>144</v>
      </c>
      <c r="C8" s="86" t="s">
        <v>885</v>
      </c>
      <c r="D8" s="1" t="s">
        <v>1018</v>
      </c>
      <c r="E8" s="7">
        <v>50.594940505949403</v>
      </c>
      <c r="F8" s="7">
        <v>1.56984301569843</v>
      </c>
      <c r="G8" s="7">
        <v>15.94840515948405</v>
      </c>
      <c r="H8" s="7">
        <v>11.408859114088591</v>
      </c>
      <c r="I8" s="7">
        <v>0.16998300169983002</v>
      </c>
      <c r="J8" s="7">
        <v>7.0092990700929905</v>
      </c>
      <c r="K8" s="7">
        <v>9.0790920907909207</v>
      </c>
      <c r="L8" s="7">
        <v>3.3596640335966397</v>
      </c>
      <c r="M8" s="7">
        <v>0.61993800619938</v>
      </c>
      <c r="N8" s="7">
        <v>0.23997600239975997</v>
      </c>
    </row>
    <row r="9" spans="1:16" x14ac:dyDescent="0.2">
      <c r="B9" s="1" t="s">
        <v>886</v>
      </c>
      <c r="C9" s="86" t="s">
        <v>887</v>
      </c>
      <c r="D9" s="1" t="s">
        <v>1019</v>
      </c>
      <c r="E9" s="7">
        <v>50.477710042573584</v>
      </c>
      <c r="F9" s="7">
        <v>1.6485407206851321</v>
      </c>
      <c r="G9" s="7">
        <v>16.070743589991871</v>
      </c>
      <c r="H9" s="7">
        <v>11.342895966098974</v>
      </c>
      <c r="I9" s="7">
        <v>0.1719336947953819</v>
      </c>
      <c r="J9" s="7">
        <v>7.2717839151693875</v>
      </c>
      <c r="K9" s="7">
        <v>8.9000971423491801</v>
      </c>
      <c r="L9" s="7">
        <v>3.2060577205962386</v>
      </c>
      <c r="M9" s="7">
        <v>0.60682480516017134</v>
      </c>
      <c r="N9" s="7">
        <v>0.30341240258008567</v>
      </c>
    </row>
    <row r="10" spans="1:16" x14ac:dyDescent="0.2">
      <c r="B10" s="1" t="s">
        <v>886</v>
      </c>
      <c r="C10" s="86" t="s">
        <v>888</v>
      </c>
      <c r="D10" s="1" t="s">
        <v>1019</v>
      </c>
      <c r="E10" s="7">
        <v>50.343627694915426</v>
      </c>
      <c r="F10" s="7">
        <v>1.6331501226841394</v>
      </c>
      <c r="G10" s="7">
        <v>16.017043749802831</v>
      </c>
      <c r="H10" s="7">
        <v>11.373710423035236</v>
      </c>
      <c r="I10" s="7">
        <v>0.17244442289211409</v>
      </c>
      <c r="J10" s="7">
        <v>7.3035284989601266</v>
      </c>
      <c r="K10" s="7">
        <v>8.9873975695537105</v>
      </c>
      <c r="L10" s="7">
        <v>3.2054375078769444</v>
      </c>
      <c r="M10" s="7">
        <v>0.65934632282278927</v>
      </c>
      <c r="N10" s="7">
        <v>0.30431368745667192</v>
      </c>
    </row>
    <row r="11" spans="1:16" s="87" customFormat="1" x14ac:dyDescent="0.2">
      <c r="B11" s="87" t="s">
        <v>604</v>
      </c>
      <c r="C11" s="88" t="s">
        <v>167</v>
      </c>
      <c r="D11" s="87" t="s">
        <v>1019</v>
      </c>
      <c r="E11" s="89">
        <v>49.84518733637573</v>
      </c>
      <c r="F11" s="89">
        <v>1.5605687928245358</v>
      </c>
      <c r="G11" s="89">
        <v>15.729706640257904</v>
      </c>
      <c r="H11" s="89">
        <v>11.605663013057896</v>
      </c>
      <c r="I11" s="89">
        <v>0.17569317535110668</v>
      </c>
      <c r="J11" s="89">
        <v>8.0198767101446347</v>
      </c>
      <c r="K11" s="89">
        <v>8.8776728015647421</v>
      </c>
      <c r="L11" s="89">
        <v>3.3691750096741626</v>
      </c>
      <c r="M11" s="89">
        <v>0.52707952605331998</v>
      </c>
      <c r="N11" s="89">
        <v>0.28937699469594041</v>
      </c>
    </row>
    <row r="12" spans="1:16" x14ac:dyDescent="0.2">
      <c r="B12" s="16" t="s">
        <v>148</v>
      </c>
      <c r="C12" s="90" t="s">
        <v>340</v>
      </c>
      <c r="D12" s="87" t="s">
        <v>1112</v>
      </c>
      <c r="E12" s="12">
        <v>50.15501550155016</v>
      </c>
      <c r="F12" s="12">
        <v>1.5101510151015103</v>
      </c>
      <c r="G12" s="12">
        <v>15.561556155615563</v>
      </c>
      <c r="H12" s="12">
        <v>11.571157115711571</v>
      </c>
      <c r="I12" s="12">
        <v>0.17001700170017003</v>
      </c>
      <c r="J12" s="12">
        <v>7.9007900790079022</v>
      </c>
      <c r="K12" s="12">
        <v>9.0109010901090105</v>
      </c>
      <c r="L12" s="12">
        <v>3.2503250325032504</v>
      </c>
      <c r="M12" s="12">
        <v>0.63006300630063017</v>
      </c>
      <c r="N12" s="12">
        <v>0.24002400240024005</v>
      </c>
    </row>
    <row r="13" spans="1:16" x14ac:dyDescent="0.2">
      <c r="B13" s="16" t="s">
        <v>148</v>
      </c>
      <c r="C13" s="90" t="s">
        <v>341</v>
      </c>
      <c r="D13" s="87" t="s">
        <v>1112</v>
      </c>
      <c r="E13" s="12">
        <v>50.304969503049691</v>
      </c>
      <c r="F13" s="12">
        <v>1.50984901509849</v>
      </c>
      <c r="G13" s="12">
        <v>15.578442155784419</v>
      </c>
      <c r="H13" s="12">
        <v>11.448855114488548</v>
      </c>
      <c r="I13" s="12">
        <v>0.16998300169982999</v>
      </c>
      <c r="J13" s="12">
        <v>7.8992100789921</v>
      </c>
      <c r="K13" s="12">
        <v>8.9591040895910403</v>
      </c>
      <c r="L13" s="12">
        <v>3.2696730326967294</v>
      </c>
      <c r="M13" s="12">
        <v>0.61993800619937989</v>
      </c>
      <c r="N13" s="12">
        <v>0.23997600239975997</v>
      </c>
    </row>
    <row r="14" spans="1:16" x14ac:dyDescent="0.2">
      <c r="B14" s="16" t="s">
        <v>148</v>
      </c>
      <c r="C14" s="90" t="s">
        <v>342</v>
      </c>
      <c r="D14" s="87" t="s">
        <v>1112</v>
      </c>
      <c r="E14" s="12">
        <v>50.284971502849714</v>
      </c>
      <c r="F14" s="12">
        <v>1.5198480151984803</v>
      </c>
      <c r="G14" s="12">
        <v>15.598440155984402</v>
      </c>
      <c r="H14" s="12">
        <v>11.558844115588442</v>
      </c>
      <c r="I14" s="12">
        <v>0.16998300169983005</v>
      </c>
      <c r="J14" s="12">
        <v>7.9192080791920816</v>
      </c>
      <c r="K14" s="12">
        <v>8.8591140885911415</v>
      </c>
      <c r="L14" s="12">
        <v>3.2496750324967509</v>
      </c>
      <c r="M14" s="12">
        <v>0.59994000599940012</v>
      </c>
      <c r="N14" s="12">
        <v>0.23997600239976002</v>
      </c>
    </row>
    <row r="15" spans="1:16" x14ac:dyDescent="0.2">
      <c r="B15" s="16" t="s">
        <v>150</v>
      </c>
      <c r="C15" s="90" t="s">
        <v>145</v>
      </c>
      <c r="D15" s="16" t="s">
        <v>1036</v>
      </c>
      <c r="E15" s="12">
        <v>50.521501787909237</v>
      </c>
      <c r="F15" s="12">
        <v>1.5216577786519285</v>
      </c>
      <c r="G15" s="12">
        <v>15.662368210762242</v>
      </c>
      <c r="H15" s="12">
        <v>11.683377490815094</v>
      </c>
      <c r="I15" s="12">
        <v>0.17685600059683412</v>
      </c>
      <c r="J15" s="12">
        <v>8.002165518545544</v>
      </c>
      <c r="K15" s="12">
        <v>8.5057343553453162</v>
      </c>
      <c r="L15" s="12">
        <v>3.0173935662396136</v>
      </c>
      <c r="M15" s="12">
        <v>0.66749875027876859</v>
      </c>
      <c r="N15" s="12">
        <v>0.2414465408554117</v>
      </c>
    </row>
    <row r="16" spans="1:16" x14ac:dyDescent="0.2">
      <c r="B16" s="16" t="s">
        <v>604</v>
      </c>
      <c r="C16" s="90" t="s">
        <v>168</v>
      </c>
      <c r="D16" s="16" t="s">
        <v>54</v>
      </c>
      <c r="E16" s="12">
        <v>49.517513685182593</v>
      </c>
      <c r="F16" s="12">
        <v>1.5920035715069145</v>
      </c>
      <c r="G16" s="12">
        <v>15.661593576837502</v>
      </c>
      <c r="H16" s="12">
        <v>11.788529378775984</v>
      </c>
      <c r="I16" s="12">
        <v>0.17574065399751654</v>
      </c>
      <c r="J16" s="12">
        <v>8.239135366824744</v>
      </c>
      <c r="K16" s="12">
        <v>8.8283834419928873</v>
      </c>
      <c r="L16" s="12">
        <v>3.3494101114820798</v>
      </c>
      <c r="M16" s="12">
        <v>0.56857270410961236</v>
      </c>
      <c r="N16" s="12">
        <v>0.27911750929017332</v>
      </c>
    </row>
    <row r="17" spans="1:14" x14ac:dyDescent="0.2">
      <c r="B17" s="16" t="s">
        <v>148</v>
      </c>
      <c r="C17" s="90" t="s">
        <v>343</v>
      </c>
      <c r="D17" s="87" t="s">
        <v>1112</v>
      </c>
      <c r="E17" s="12">
        <v>50.14</v>
      </c>
      <c r="F17" s="12">
        <v>1.51</v>
      </c>
      <c r="G17" s="12">
        <v>15.59</v>
      </c>
      <c r="H17" s="12">
        <v>11.62</v>
      </c>
      <c r="I17" s="12">
        <v>0.17</v>
      </c>
      <c r="J17" s="12">
        <v>8.0299999999999994</v>
      </c>
      <c r="K17" s="12">
        <v>8.85</v>
      </c>
      <c r="L17" s="12">
        <v>3.21</v>
      </c>
      <c r="M17" s="12">
        <v>0.64</v>
      </c>
      <c r="N17" s="12">
        <v>0.24</v>
      </c>
    </row>
    <row r="18" spans="1:14" x14ac:dyDescent="0.2">
      <c r="B18" s="16" t="s">
        <v>604</v>
      </c>
      <c r="C18" s="90" t="s">
        <v>335</v>
      </c>
      <c r="D18" s="16" t="s">
        <v>1019</v>
      </c>
      <c r="E18" s="12">
        <v>49.756345923215854</v>
      </c>
      <c r="F18" s="12">
        <v>1.5590803557596171</v>
      </c>
      <c r="G18" s="12">
        <v>15.497878238378709</v>
      </c>
      <c r="H18" s="12">
        <v>11.73127177888103</v>
      </c>
      <c r="I18" s="12">
        <v>0.1755256029663145</v>
      </c>
      <c r="J18" s="12">
        <v>8.3116535522284227</v>
      </c>
      <c r="K18" s="12">
        <v>8.8279053256587598</v>
      </c>
      <c r="L18" s="12">
        <v>3.3040113499541555</v>
      </c>
      <c r="M18" s="12">
        <v>0.55755191530476367</v>
      </c>
      <c r="N18" s="12">
        <v>0.27877595765238183</v>
      </c>
    </row>
    <row r="19" spans="1:14" x14ac:dyDescent="0.2">
      <c r="B19" s="16" t="s">
        <v>604</v>
      </c>
      <c r="C19" s="90" t="s">
        <v>336</v>
      </c>
      <c r="D19" s="16" t="s">
        <v>1019</v>
      </c>
      <c r="E19" s="12">
        <v>49.830227149144946</v>
      </c>
      <c r="F19" s="12">
        <v>1.5341946365869463</v>
      </c>
      <c r="G19" s="12">
        <v>15.445608165638852</v>
      </c>
      <c r="H19" s="12">
        <v>11.462456816965481</v>
      </c>
      <c r="I19" s="12">
        <v>0.17622505960796009</v>
      </c>
      <c r="J19" s="12">
        <v>8.3655072413896345</v>
      </c>
      <c r="K19" s="12">
        <v>8.8734500602596373</v>
      </c>
      <c r="L19" s="12">
        <v>3.0994878131047097</v>
      </c>
      <c r="M19" s="12">
        <v>0.89149147801673922</v>
      </c>
      <c r="N19" s="12">
        <v>0.32135157928510366</v>
      </c>
    </row>
    <row r="20" spans="1:14" x14ac:dyDescent="0.2">
      <c r="B20" s="16" t="s">
        <v>148</v>
      </c>
      <c r="C20" s="90" t="s">
        <v>344</v>
      </c>
      <c r="D20" s="87" t="s">
        <v>1112</v>
      </c>
      <c r="E20" s="12">
        <v>50.05</v>
      </c>
      <c r="F20" s="12">
        <v>1.51</v>
      </c>
      <c r="G20" s="12">
        <v>15.41</v>
      </c>
      <c r="H20" s="12">
        <v>11.7</v>
      </c>
      <c r="I20" s="12">
        <v>0.18</v>
      </c>
      <c r="J20" s="12">
        <v>8.15</v>
      </c>
      <c r="K20" s="12">
        <v>8.92</v>
      </c>
      <c r="L20" s="12">
        <v>3.21</v>
      </c>
      <c r="M20" s="12">
        <v>0.64</v>
      </c>
      <c r="N20" s="12">
        <v>0.23</v>
      </c>
    </row>
    <row r="21" spans="1:14" x14ac:dyDescent="0.2">
      <c r="B21" s="16" t="s">
        <v>144</v>
      </c>
      <c r="C21" s="90" t="s">
        <v>53</v>
      </c>
      <c r="D21" s="87" t="s">
        <v>1112</v>
      </c>
      <c r="E21" s="12">
        <v>50.36</v>
      </c>
      <c r="F21" s="12">
        <v>1.5</v>
      </c>
      <c r="G21" s="12">
        <v>15.36</v>
      </c>
      <c r="H21" s="12">
        <v>11.73</v>
      </c>
      <c r="I21" s="12">
        <v>0.17</v>
      </c>
      <c r="J21" s="12">
        <v>8.2100000000000009</v>
      </c>
      <c r="K21" s="12">
        <v>8.6999999999999993</v>
      </c>
      <c r="L21" s="12">
        <v>3.12</v>
      </c>
      <c r="M21" s="12">
        <v>0.62</v>
      </c>
      <c r="N21" s="12">
        <v>0.23</v>
      </c>
    </row>
    <row r="22" spans="1:14" x14ac:dyDescent="0.2">
      <c r="B22" s="16" t="s">
        <v>604</v>
      </c>
      <c r="C22" s="90" t="s">
        <v>337</v>
      </c>
      <c r="D22" s="16" t="s">
        <v>1019</v>
      </c>
      <c r="E22" s="12">
        <v>49.594575153833361</v>
      </c>
      <c r="F22" s="12">
        <v>1.6043819836133277</v>
      </c>
      <c r="G22" s="12">
        <v>15.771377612500824</v>
      </c>
      <c r="H22" s="12">
        <v>11.557181846724415</v>
      </c>
      <c r="I22" s="12">
        <v>0.17153769636117341</v>
      </c>
      <c r="J22" s="12">
        <v>8.3448044053347292</v>
      </c>
      <c r="K22" s="12">
        <v>8.6374275344214375</v>
      </c>
      <c r="L22" s="12">
        <v>3.4509348326777234</v>
      </c>
      <c r="M22" s="12">
        <v>0.57515580544628719</v>
      </c>
      <c r="N22" s="12">
        <v>0.29262312908670751</v>
      </c>
    </row>
    <row r="23" spans="1:14" x14ac:dyDescent="0.2">
      <c r="B23" s="16" t="s">
        <v>604</v>
      </c>
      <c r="C23" s="90" t="s">
        <v>338</v>
      </c>
      <c r="D23" s="16" t="s">
        <v>1019</v>
      </c>
      <c r="E23" s="12">
        <v>48.844955310285918</v>
      </c>
      <c r="F23" s="12">
        <v>1.6131904136758308</v>
      </c>
      <c r="G23" s="12">
        <v>15.99917327993688</v>
      </c>
      <c r="H23" s="12">
        <v>11.846290938752359</v>
      </c>
      <c r="I23" s="12">
        <v>0.17357112045879194</v>
      </c>
      <c r="J23" s="12">
        <v>8.4641446388434396</v>
      </c>
      <c r="K23" s="12">
        <v>8.984858000219818</v>
      </c>
      <c r="L23" s="12">
        <v>3.2365908932610021</v>
      </c>
      <c r="M23" s="12">
        <v>0.54113349319505721</v>
      </c>
      <c r="N23" s="12">
        <v>0.29609191137088037</v>
      </c>
    </row>
    <row r="24" spans="1:14" x14ac:dyDescent="0.2">
      <c r="B24" s="16" t="s">
        <v>604</v>
      </c>
      <c r="C24" s="90" t="s">
        <v>339</v>
      </c>
      <c r="D24" s="16" t="s">
        <v>1019</v>
      </c>
      <c r="E24" s="12">
        <v>49.880301504761007</v>
      </c>
      <c r="F24" s="12">
        <v>1.5014474594362404</v>
      </c>
      <c r="G24" s="12">
        <v>15.417547737835221</v>
      </c>
      <c r="H24" s="12">
        <v>11.878134008255557</v>
      </c>
      <c r="I24" s="12">
        <v>0.18138291456276731</v>
      </c>
      <c r="J24" s="12">
        <v>8.363767727060937</v>
      </c>
      <c r="K24" s="12">
        <v>8.6963030704260103</v>
      </c>
      <c r="L24" s="12">
        <v>3.244738804956171</v>
      </c>
      <c r="M24" s="12">
        <v>0.57437922944876307</v>
      </c>
      <c r="N24" s="12">
        <v>0.26199754325733055</v>
      </c>
    </row>
    <row r="25" spans="1:14" x14ac:dyDescent="0.2">
      <c r="B25" s="16" t="s">
        <v>144</v>
      </c>
      <c r="C25" s="90" t="s">
        <v>146</v>
      </c>
      <c r="D25" s="16" t="s">
        <v>1036</v>
      </c>
      <c r="E25" s="12">
        <v>50.152303935649535</v>
      </c>
      <c r="F25" s="12">
        <v>1.5079971140960486</v>
      </c>
      <c r="G25" s="12">
        <v>15.351046731233057</v>
      </c>
      <c r="H25" s="12">
        <v>11.754729292831383</v>
      </c>
      <c r="I25" s="12">
        <v>0.17431072642899334</v>
      </c>
      <c r="J25" s="12">
        <v>8.3229111378791458</v>
      </c>
      <c r="K25" s="12">
        <v>8.7420252473252003</v>
      </c>
      <c r="L25" s="12">
        <v>3.1924524391286666</v>
      </c>
      <c r="M25" s="12">
        <v>0.56407916455366014</v>
      </c>
      <c r="N25" s="12">
        <v>0.23814421087430993</v>
      </c>
    </row>
    <row r="26" spans="1:14" x14ac:dyDescent="0.2">
      <c r="B26" s="16" t="s">
        <v>148</v>
      </c>
      <c r="C26" s="90" t="s">
        <v>115</v>
      </c>
      <c r="D26" s="87" t="s">
        <v>1112</v>
      </c>
      <c r="E26" s="12">
        <v>49.74</v>
      </c>
      <c r="F26" s="12">
        <v>1.51</v>
      </c>
      <c r="G26" s="12">
        <v>15.45</v>
      </c>
      <c r="H26" s="12">
        <v>11.86</v>
      </c>
      <c r="I26" s="12">
        <v>0.18</v>
      </c>
      <c r="J26" s="12">
        <v>8.35</v>
      </c>
      <c r="K26" s="12">
        <v>8.8000000000000007</v>
      </c>
      <c r="L26" s="12">
        <v>3.22</v>
      </c>
      <c r="M26" s="12">
        <v>0.65</v>
      </c>
      <c r="N26" s="12">
        <v>0.24</v>
      </c>
    </row>
    <row r="27" spans="1:14" x14ac:dyDescent="0.2">
      <c r="B27" s="16" t="s">
        <v>148</v>
      </c>
      <c r="C27" s="90" t="s">
        <v>116</v>
      </c>
      <c r="D27" s="87" t="s">
        <v>1112</v>
      </c>
      <c r="E27" s="12">
        <v>49.75</v>
      </c>
      <c r="F27" s="12">
        <v>1.49</v>
      </c>
      <c r="G27" s="12">
        <v>15.23</v>
      </c>
      <c r="H27" s="12">
        <v>11.77</v>
      </c>
      <c r="I27" s="12">
        <v>0.18</v>
      </c>
      <c r="J27" s="12">
        <v>8.5299999999999994</v>
      </c>
      <c r="K27" s="12">
        <v>8.91</v>
      </c>
      <c r="L27" s="12">
        <v>3.28</v>
      </c>
      <c r="M27" s="12">
        <v>0.62</v>
      </c>
      <c r="N27" s="12">
        <v>0.24</v>
      </c>
    </row>
    <row r="28" spans="1:14" x14ac:dyDescent="0.2">
      <c r="B28" s="16" t="s">
        <v>148</v>
      </c>
      <c r="C28" s="90" t="s">
        <v>0</v>
      </c>
      <c r="D28" s="87" t="s">
        <v>1112</v>
      </c>
      <c r="E28" s="12">
        <v>49.735026497350262</v>
      </c>
      <c r="F28" s="12">
        <v>1.4798520147985197</v>
      </c>
      <c r="G28" s="12">
        <v>15.32846715328467</v>
      </c>
      <c r="H28" s="12">
        <v>11.868813118688127</v>
      </c>
      <c r="I28" s="12">
        <v>0.17998200179981999</v>
      </c>
      <c r="J28" s="12">
        <v>8.5691430856914295</v>
      </c>
      <c r="K28" s="12">
        <v>8.7291270872912694</v>
      </c>
      <c r="L28" s="12">
        <v>3.2696730326967294</v>
      </c>
      <c r="M28" s="12">
        <v>0.60993900609939</v>
      </c>
      <c r="N28" s="12">
        <v>0.22997700229976997</v>
      </c>
    </row>
    <row r="29" spans="1:14" x14ac:dyDescent="0.2">
      <c r="B29" s="16" t="s">
        <v>144</v>
      </c>
      <c r="C29" s="90" t="s">
        <v>120</v>
      </c>
      <c r="D29" s="16" t="s">
        <v>1036</v>
      </c>
      <c r="E29" s="12">
        <v>48.463965498357609</v>
      </c>
      <c r="F29" s="12">
        <v>1.8925762586176225</v>
      </c>
      <c r="G29" s="12">
        <v>15.544418754440064</v>
      </c>
      <c r="H29" s="12">
        <v>11.279181349659712</v>
      </c>
      <c r="I29" s="12">
        <v>0.17715049954833151</v>
      </c>
      <c r="J29" s="12">
        <v>8.8954972824530572</v>
      </c>
      <c r="K29" s="12">
        <v>8.7989839218086008</v>
      </c>
      <c r="L29" s="12">
        <v>3.4410504833706619</v>
      </c>
      <c r="M29" s="12">
        <v>1.1210622197168605</v>
      </c>
      <c r="N29" s="12">
        <v>0.3861137320274638</v>
      </c>
    </row>
    <row r="30" spans="1:14" x14ac:dyDescent="0.2">
      <c r="A30" s="81" t="s">
        <v>889</v>
      </c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B31" s="1" t="s">
        <v>890</v>
      </c>
      <c r="C31" s="86" t="s">
        <v>891</v>
      </c>
      <c r="D31" s="1" t="s">
        <v>124</v>
      </c>
      <c r="E31" s="7">
        <v>51.630978587152285</v>
      </c>
      <c r="F31" s="7">
        <v>2.5115069041424851</v>
      </c>
      <c r="G31" s="7">
        <v>16.609965979587752</v>
      </c>
      <c r="H31" s="7">
        <v>10.006003602161295</v>
      </c>
      <c r="I31" s="7">
        <v>0.11006603962377426</v>
      </c>
      <c r="J31" s="7">
        <v>5.4132479487692615</v>
      </c>
      <c r="K31" s="7">
        <v>7.3944366619971973</v>
      </c>
      <c r="L31" s="7">
        <v>3.9423654192515505</v>
      </c>
      <c r="M31" s="7">
        <v>2.0412247348409043</v>
      </c>
      <c r="N31" s="7">
        <v>0.34020412247348408</v>
      </c>
    </row>
    <row r="32" spans="1:14" x14ac:dyDescent="0.2">
      <c r="B32" s="1" t="s">
        <v>42</v>
      </c>
      <c r="C32" s="86" t="s">
        <v>38</v>
      </c>
      <c r="D32" s="1" t="s">
        <v>1036</v>
      </c>
      <c r="E32" s="7">
        <v>48.99057881816595</v>
      </c>
      <c r="F32" s="7">
        <v>2.5962100695354273</v>
      </c>
      <c r="G32" s="7">
        <v>16.80467357633113</v>
      </c>
      <c r="H32" s="7">
        <v>10.304198411385141</v>
      </c>
      <c r="I32" s="7">
        <v>0.18246292661167157</v>
      </c>
      <c r="J32" s="7">
        <v>6.3587303460595557</v>
      </c>
      <c r="K32" s="7">
        <v>8.5050914656414243</v>
      </c>
      <c r="L32" s="7">
        <v>3.630679025769497</v>
      </c>
      <c r="M32" s="7">
        <v>1.9598748684166545</v>
      </c>
      <c r="N32" s="7">
        <v>0.66750049208354156</v>
      </c>
    </row>
    <row r="33" spans="1:14" x14ac:dyDescent="0.2">
      <c r="B33" s="1" t="s">
        <v>41</v>
      </c>
      <c r="C33" s="86" t="s">
        <v>37</v>
      </c>
      <c r="D33" s="1" t="s">
        <v>1036</v>
      </c>
      <c r="E33" s="7">
        <v>48.337424829364643</v>
      </c>
      <c r="F33" s="7">
        <v>2.7322381609328996</v>
      </c>
      <c r="G33" s="7">
        <v>16.655326705187655</v>
      </c>
      <c r="H33" s="7">
        <v>10.37571424231769</v>
      </c>
      <c r="I33" s="7">
        <v>0.18222507010981559</v>
      </c>
      <c r="J33" s="7">
        <v>6.4425645090057451</v>
      </c>
      <c r="K33" s="7">
        <v>8.0524157165871841</v>
      </c>
      <c r="L33" s="7">
        <v>4.3657310800523383</v>
      </c>
      <c r="M33" s="7">
        <v>2.1021413376088223</v>
      </c>
      <c r="N33" s="7">
        <v>0.7542183488331996</v>
      </c>
    </row>
    <row r="34" spans="1:14" x14ac:dyDescent="0.2">
      <c r="B34" s="1" t="s">
        <v>892</v>
      </c>
      <c r="C34" s="86" t="s">
        <v>893</v>
      </c>
      <c r="D34" s="1" t="s">
        <v>124</v>
      </c>
      <c r="E34" s="7">
        <v>50.305030503050297</v>
      </c>
      <c r="F34" s="7">
        <v>2.83028302830283</v>
      </c>
      <c r="G34" s="7">
        <v>16.401640164016399</v>
      </c>
      <c r="H34" s="7">
        <v>9.4009400940094014</v>
      </c>
      <c r="I34" s="7">
        <v>0.13001300130013002</v>
      </c>
      <c r="J34" s="7">
        <v>6.4706470647064691</v>
      </c>
      <c r="K34" s="7">
        <v>7.7907790779077901</v>
      </c>
      <c r="L34" s="7">
        <v>4.2204220422042198</v>
      </c>
      <c r="M34" s="7">
        <v>2.0402040204020402</v>
      </c>
      <c r="N34" s="7">
        <v>0.41004100410041</v>
      </c>
    </row>
    <row r="35" spans="1:14" x14ac:dyDescent="0.2">
      <c r="B35" s="1" t="s">
        <v>894</v>
      </c>
      <c r="C35" s="86" t="s">
        <v>895</v>
      </c>
      <c r="D35" s="1" t="s">
        <v>124</v>
      </c>
      <c r="E35" s="7">
        <v>48.904890489048896</v>
      </c>
      <c r="F35" s="7">
        <v>2.6802680268026799</v>
      </c>
      <c r="G35" s="7">
        <v>16.6016601660166</v>
      </c>
      <c r="H35" s="7">
        <v>9.8009800980098003</v>
      </c>
      <c r="I35" s="7">
        <v>0.17001700170017001</v>
      </c>
      <c r="J35" s="7">
        <v>6.7106710671067109</v>
      </c>
      <c r="K35" s="7">
        <v>8.2008200820081996</v>
      </c>
      <c r="L35" s="7">
        <v>4.1904190419041907</v>
      </c>
      <c r="M35" s="7">
        <v>2.0102010201020097</v>
      </c>
      <c r="N35" s="7">
        <v>0.73007300730072999</v>
      </c>
    </row>
    <row r="36" spans="1:14" x14ac:dyDescent="0.2">
      <c r="B36" s="1" t="s">
        <v>896</v>
      </c>
      <c r="C36" s="86" t="s">
        <v>897</v>
      </c>
      <c r="D36" s="1" t="s">
        <v>124</v>
      </c>
      <c r="E36" s="7">
        <v>48.156659006893797</v>
      </c>
      <c r="F36" s="7">
        <v>2.5976621041063042</v>
      </c>
      <c r="G36" s="7">
        <v>16.185433110200815</v>
      </c>
      <c r="H36" s="7">
        <v>9.8910980117893903</v>
      </c>
      <c r="I36" s="7">
        <v>0.68937955839744225</v>
      </c>
      <c r="J36" s="7">
        <v>6.8038765111399737</v>
      </c>
      <c r="K36" s="7">
        <v>9.1018083724647809</v>
      </c>
      <c r="L36" s="7">
        <v>3.9564392047157559</v>
      </c>
      <c r="M36" s="7">
        <v>1.9282645618942951</v>
      </c>
      <c r="N36" s="7">
        <v>0.68937955839744225</v>
      </c>
    </row>
    <row r="37" spans="1:14" x14ac:dyDescent="0.2">
      <c r="B37" s="1" t="s">
        <v>898</v>
      </c>
      <c r="C37" s="86" t="s">
        <v>899</v>
      </c>
      <c r="D37" s="1" t="s">
        <v>124</v>
      </c>
      <c r="E37" s="7">
        <v>48.970617629422335</v>
      </c>
      <c r="F37" s="7">
        <v>2.718368978612832</v>
      </c>
      <c r="G37" s="7">
        <v>16.190285828502894</v>
      </c>
      <c r="H37" s="7">
        <v>10.393763741754945</v>
      </c>
      <c r="I37" s="7">
        <v>0.12992204677193683</v>
      </c>
      <c r="J37" s="7">
        <v>6.915850489706175</v>
      </c>
      <c r="K37" s="7">
        <v>8.0551668998600832</v>
      </c>
      <c r="L37" s="7">
        <v>4.1974815110933434</v>
      </c>
      <c r="M37" s="7">
        <v>2.0087947231660999</v>
      </c>
      <c r="N37" s="7">
        <v>0.41974815110933433</v>
      </c>
    </row>
    <row r="38" spans="1:14" x14ac:dyDescent="0.2">
      <c r="B38" s="1" t="s">
        <v>892</v>
      </c>
      <c r="C38" s="86" t="s">
        <v>900</v>
      </c>
      <c r="D38" s="1" t="s">
        <v>124</v>
      </c>
      <c r="E38" s="7">
        <v>50.449550449550465</v>
      </c>
      <c r="F38" s="7">
        <v>2.8971028971028976</v>
      </c>
      <c r="G38" s="7">
        <v>15.28471528471529</v>
      </c>
      <c r="H38" s="7">
        <v>11.58841158841159</v>
      </c>
      <c r="I38" s="7">
        <v>0.12987012987012989</v>
      </c>
      <c r="J38" s="7">
        <v>6.9830169830169844</v>
      </c>
      <c r="K38" s="7">
        <v>7.362637362637364</v>
      </c>
      <c r="L38" s="7">
        <v>3.4865134865134872</v>
      </c>
      <c r="M38" s="7">
        <v>1.7182817182817185</v>
      </c>
      <c r="N38" s="7">
        <v>9.9900099900099917E-2</v>
      </c>
    </row>
    <row r="39" spans="1:14" x14ac:dyDescent="0.2">
      <c r="B39" s="1" t="s">
        <v>901</v>
      </c>
      <c r="C39" s="86" t="s">
        <v>902</v>
      </c>
      <c r="D39" s="1" t="s">
        <v>124</v>
      </c>
      <c r="E39" s="7">
        <v>49.755220301728443</v>
      </c>
      <c r="F39" s="7">
        <v>2.7375362174043363</v>
      </c>
      <c r="G39" s="7">
        <v>15.486062543710661</v>
      </c>
      <c r="H39" s="7">
        <v>10.99010890198821</v>
      </c>
      <c r="I39" s="7">
        <v>0.11989209711259866</v>
      </c>
      <c r="J39" s="7">
        <v>7.1036067539214711</v>
      </c>
      <c r="K39" s="7">
        <v>8.5323209111799372</v>
      </c>
      <c r="L39" s="7">
        <v>3.4169247677090619</v>
      </c>
      <c r="M39" s="7">
        <v>1.7284444000399639</v>
      </c>
      <c r="N39" s="7">
        <v>0.12988310520531524</v>
      </c>
    </row>
    <row r="40" spans="1:14" x14ac:dyDescent="0.2">
      <c r="B40" s="1" t="s">
        <v>903</v>
      </c>
      <c r="C40" s="86" t="s">
        <v>904</v>
      </c>
      <c r="D40" s="1" t="s">
        <v>124</v>
      </c>
      <c r="E40" s="7">
        <v>48.380647740903633</v>
      </c>
      <c r="F40" s="7">
        <v>2.8488604558176727</v>
      </c>
      <c r="G40" s="7">
        <v>16.493402638944421</v>
      </c>
      <c r="H40" s="7">
        <v>9.7960815673730508</v>
      </c>
      <c r="I40" s="7">
        <v>0.16993202718912434</v>
      </c>
      <c r="J40" s="7">
        <v>7.127149140343862</v>
      </c>
      <c r="K40" s="7">
        <v>8.6465413834466212</v>
      </c>
      <c r="L40" s="7">
        <v>4.0383846461415436</v>
      </c>
      <c r="M40" s="7">
        <v>1.8192722910835666</v>
      </c>
      <c r="N40" s="7">
        <v>0.67972810875649736</v>
      </c>
    </row>
    <row r="41" spans="1:14" x14ac:dyDescent="0.2">
      <c r="B41" s="1" t="s">
        <v>898</v>
      </c>
      <c r="C41" s="86" t="s">
        <v>905</v>
      </c>
      <c r="D41" s="1" t="s">
        <v>124</v>
      </c>
      <c r="E41" s="7">
        <v>49.724862431215612</v>
      </c>
      <c r="F41" s="7">
        <v>2.9214607303651827</v>
      </c>
      <c r="G41" s="7">
        <v>15.907953976988495</v>
      </c>
      <c r="H41" s="7">
        <v>10.705352676338169</v>
      </c>
      <c r="I41" s="7">
        <v>0.13006503251625812</v>
      </c>
      <c r="J41" s="7">
        <v>7.1735867933966979</v>
      </c>
      <c r="K41" s="7">
        <v>7.5537768884442222</v>
      </c>
      <c r="L41" s="7">
        <v>3.7018509254627316</v>
      </c>
      <c r="M41" s="7">
        <v>2.0510255127563779</v>
      </c>
      <c r="N41" s="7">
        <v>0.13006503251625812</v>
      </c>
    </row>
    <row r="42" spans="1:14" x14ac:dyDescent="0.2">
      <c r="B42" s="1" t="s">
        <v>43</v>
      </c>
      <c r="C42" s="86" t="s">
        <v>39</v>
      </c>
      <c r="D42" s="1" t="s">
        <v>1036</v>
      </c>
      <c r="E42" s="7">
        <v>49.196424216392693</v>
      </c>
      <c r="F42" s="7">
        <v>2.4655236249633909</v>
      </c>
      <c r="G42" s="7">
        <v>16.447124836923198</v>
      </c>
      <c r="H42" s="7">
        <v>10.259292882123489</v>
      </c>
      <c r="I42" s="7">
        <v>0.17111873102325276</v>
      </c>
      <c r="J42" s="7">
        <v>7.347290244493256</v>
      </c>
      <c r="K42" s="7">
        <v>8.3410116719665535</v>
      </c>
      <c r="L42" s="7">
        <v>3.4960022902269987</v>
      </c>
      <c r="M42" s="7">
        <v>1.7274975627234679</v>
      </c>
      <c r="N42" s="7">
        <v>0.54871393916368416</v>
      </c>
    </row>
    <row r="43" spans="1:14" x14ac:dyDescent="0.2">
      <c r="B43" s="16" t="s">
        <v>906</v>
      </c>
      <c r="C43" s="90" t="s">
        <v>166</v>
      </c>
      <c r="D43" s="16" t="s">
        <v>124</v>
      </c>
      <c r="E43" s="12">
        <v>50.669598241055368</v>
      </c>
      <c r="F43" s="12">
        <v>2.7983210073955624</v>
      </c>
      <c r="G43" s="12">
        <v>15.190885468718768</v>
      </c>
      <c r="H43" s="12">
        <v>9.5942434539276427</v>
      </c>
      <c r="I43" s="12">
        <v>9.9940035978412944E-2</v>
      </c>
      <c r="J43" s="12">
        <v>7.5254847091744956</v>
      </c>
      <c r="K43" s="12">
        <v>8.7147711373176104</v>
      </c>
      <c r="L43" s="12">
        <v>3.1481111333200076</v>
      </c>
      <c r="M43" s="12">
        <v>2.0887467519488307</v>
      </c>
      <c r="N43" s="12">
        <v>0.16989806116330203</v>
      </c>
    </row>
    <row r="44" spans="1:14" x14ac:dyDescent="0.2">
      <c r="B44" s="16" t="s">
        <v>44</v>
      </c>
      <c r="C44" s="90" t="s">
        <v>40</v>
      </c>
      <c r="D44" s="16" t="s">
        <v>1036</v>
      </c>
      <c r="E44" s="12">
        <v>48.403894463756785</v>
      </c>
      <c r="F44" s="12">
        <v>2.7808479645075601</v>
      </c>
      <c r="G44" s="12">
        <v>16.380161495682469</v>
      </c>
      <c r="H44" s="12">
        <v>9.8253729408268065</v>
      </c>
      <c r="I44" s="12">
        <v>0.16855970398612927</v>
      </c>
      <c r="J44" s="12">
        <v>7.5301417112602032</v>
      </c>
      <c r="K44" s="12">
        <v>8.4980198701911611</v>
      </c>
      <c r="L44" s="12">
        <v>3.9238872528163262</v>
      </c>
      <c r="M44" s="12">
        <v>1.8414105330159616</v>
      </c>
      <c r="N44" s="12">
        <v>0.64770406395659452</v>
      </c>
    </row>
    <row r="45" spans="1:14" x14ac:dyDescent="0.2">
      <c r="B45" s="16" t="s">
        <v>901</v>
      </c>
      <c r="C45" s="90" t="s">
        <v>494</v>
      </c>
      <c r="D45" s="16" t="s">
        <v>124</v>
      </c>
      <c r="E45" s="12">
        <v>49.76516438493055</v>
      </c>
      <c r="F45" s="12">
        <v>2.6981113220745483</v>
      </c>
      <c r="G45" s="12">
        <v>15.389227540721496</v>
      </c>
      <c r="H45" s="12">
        <v>10.992305386229638</v>
      </c>
      <c r="I45" s="12">
        <v>9.9930048965724022E-2</v>
      </c>
      <c r="J45" s="12">
        <v>7.5647047067053066</v>
      </c>
      <c r="K45" s="12">
        <v>8.434096132707106</v>
      </c>
      <c r="L45" s="12">
        <v>3.24772659138603</v>
      </c>
      <c r="M45" s="12">
        <v>1.6788248226241631</v>
      </c>
      <c r="N45" s="12">
        <v>0.12990906365544119</v>
      </c>
    </row>
    <row r="46" spans="1:14" x14ac:dyDescent="0.2">
      <c r="B46" s="16" t="s">
        <v>907</v>
      </c>
      <c r="C46" s="90" t="s">
        <v>495</v>
      </c>
      <c r="D46" s="16" t="s">
        <v>124</v>
      </c>
      <c r="E46" s="12">
        <v>48.175912043978016</v>
      </c>
      <c r="F46" s="12">
        <v>2.3888055972013995</v>
      </c>
      <c r="G46" s="12">
        <v>15.892053973013494</v>
      </c>
      <c r="H46" s="12">
        <v>10.594702648675662</v>
      </c>
      <c r="I46" s="12">
        <v>0.15992003998001</v>
      </c>
      <c r="J46" s="12">
        <v>7.6261869065467263</v>
      </c>
      <c r="K46" s="12">
        <v>9.7251374312843595</v>
      </c>
      <c r="L46" s="12">
        <v>3.6381809095452278</v>
      </c>
      <c r="M46" s="12">
        <v>1.3193403298350825</v>
      </c>
      <c r="N46" s="12">
        <v>0.47976011994002993</v>
      </c>
    </row>
    <row r="47" spans="1:14" x14ac:dyDescent="0.2">
      <c r="B47" s="16" t="s">
        <v>892</v>
      </c>
      <c r="C47" s="90" t="s">
        <v>496</v>
      </c>
      <c r="D47" s="16" t="s">
        <v>124</v>
      </c>
      <c r="E47" s="12">
        <v>50.110022004400868</v>
      </c>
      <c r="F47" s="12">
        <v>2.7705541108221641</v>
      </c>
      <c r="G47" s="12">
        <v>15.20304060812162</v>
      </c>
      <c r="H47" s="12">
        <v>10.402080416083216</v>
      </c>
      <c r="I47" s="12">
        <v>0.11002200440088017</v>
      </c>
      <c r="J47" s="12">
        <v>8.2116423284656932</v>
      </c>
      <c r="K47" s="12">
        <v>8.0016003200640125</v>
      </c>
      <c r="L47" s="12">
        <v>3.2106421284256843</v>
      </c>
      <c r="M47" s="12">
        <v>1.8403680736147228</v>
      </c>
      <c r="N47" s="12">
        <v>0.14002800560112019</v>
      </c>
    </row>
    <row r="48" spans="1:14" x14ac:dyDescent="0.2">
      <c r="A48" s="81" t="s">
        <v>908</v>
      </c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">
      <c r="B49" s="1" t="s">
        <v>270</v>
      </c>
      <c r="C49" s="86" t="s">
        <v>909</v>
      </c>
      <c r="D49" s="1" t="s">
        <v>13</v>
      </c>
      <c r="E49" s="7">
        <v>50.040933278755617</v>
      </c>
      <c r="F49" s="7">
        <v>2.3945968072042563</v>
      </c>
      <c r="G49" s="7">
        <v>15.963978714695045</v>
      </c>
      <c r="H49" s="7">
        <v>10.530085959885385</v>
      </c>
      <c r="I49" s="7">
        <v>0</v>
      </c>
      <c r="J49" s="7">
        <v>5.4952926729431022</v>
      </c>
      <c r="K49" s="7">
        <v>10.673352435530084</v>
      </c>
      <c r="L49" s="7">
        <v>3.4383954154727787</v>
      </c>
      <c r="M49" s="7">
        <v>1.0847318870241505</v>
      </c>
      <c r="N49" s="7">
        <v>0.37863282848956192</v>
      </c>
    </row>
    <row r="50" spans="2:14" x14ac:dyDescent="0.2">
      <c r="B50" s="1" t="s">
        <v>270</v>
      </c>
      <c r="C50" s="86" t="s">
        <v>910</v>
      </c>
      <c r="D50" s="1" t="s">
        <v>13</v>
      </c>
      <c r="E50" s="7">
        <v>50.108035806152898</v>
      </c>
      <c r="F50" s="7">
        <v>2.2841856158040947</v>
      </c>
      <c r="G50" s="7">
        <v>16.153925300956885</v>
      </c>
      <c r="H50" s="7">
        <v>10.011318036835066</v>
      </c>
      <c r="I50" s="7">
        <v>0</v>
      </c>
      <c r="J50" s="7">
        <v>5.6898857907192095</v>
      </c>
      <c r="K50" s="7">
        <v>11.029941351990944</v>
      </c>
      <c r="L50" s="7">
        <v>3.415989299310628</v>
      </c>
      <c r="M50" s="7">
        <v>1.0083341907603662</v>
      </c>
      <c r="N50" s="7">
        <v>0.29838460746990425</v>
      </c>
    </row>
    <row r="51" spans="2:14" x14ac:dyDescent="0.2">
      <c r="B51" s="1" t="s">
        <v>270</v>
      </c>
      <c r="C51" s="86" t="s">
        <v>911</v>
      </c>
      <c r="D51" s="1" t="s">
        <v>13</v>
      </c>
      <c r="E51" s="7">
        <v>50.366208488010443</v>
      </c>
      <c r="F51" s="7">
        <v>2.2373833651048463</v>
      </c>
      <c r="G51" s="7">
        <v>16.253637002106956</v>
      </c>
      <c r="H51" s="7">
        <v>10.173572790207688</v>
      </c>
      <c r="I51" s="7">
        <v>0</v>
      </c>
      <c r="J51" s="7">
        <v>5.7891040433430323</v>
      </c>
      <c r="K51" s="7">
        <v>10.424400521721683</v>
      </c>
      <c r="L51" s="7">
        <v>3.4313233671114682</v>
      </c>
      <c r="M51" s="7">
        <v>1.0033109260559847</v>
      </c>
      <c r="N51" s="7">
        <v>0.3210594963379152</v>
      </c>
    </row>
    <row r="52" spans="2:14" x14ac:dyDescent="0.2">
      <c r="B52" s="1" t="s">
        <v>270</v>
      </c>
      <c r="C52" s="86" t="s">
        <v>912</v>
      </c>
      <c r="D52" s="1" t="s">
        <v>13</v>
      </c>
      <c r="E52" s="7">
        <v>50.428746427113111</v>
      </c>
      <c r="F52" s="7">
        <v>2.1335238873009392</v>
      </c>
      <c r="G52" s="7">
        <v>16.12903225806452</v>
      </c>
      <c r="H52" s="7">
        <v>9.7080440996325059</v>
      </c>
      <c r="I52" s="7">
        <v>0</v>
      </c>
      <c r="J52" s="7">
        <v>6.2882809309922436</v>
      </c>
      <c r="K52" s="7">
        <v>10.514495712535732</v>
      </c>
      <c r="L52" s="7">
        <v>3.4197631686402623</v>
      </c>
      <c r="M52" s="7">
        <v>1.0412413229889754</v>
      </c>
      <c r="N52" s="7">
        <v>0.3368721927317273</v>
      </c>
    </row>
    <row r="53" spans="2:14" x14ac:dyDescent="0.2">
      <c r="B53" s="1" t="s">
        <v>270</v>
      </c>
      <c r="C53" s="86" t="s">
        <v>913</v>
      </c>
      <c r="D53" s="1" t="s">
        <v>13</v>
      </c>
      <c r="E53" s="7">
        <v>48.965936739659369</v>
      </c>
      <c r="F53" s="7">
        <v>2.5243309002433092</v>
      </c>
      <c r="G53" s="7">
        <v>16.423357664233578</v>
      </c>
      <c r="H53" s="7">
        <v>9.7729115977291166</v>
      </c>
      <c r="I53" s="7">
        <v>0</v>
      </c>
      <c r="J53" s="7">
        <v>6.3361719383617192</v>
      </c>
      <c r="K53" s="7">
        <v>9.8438767234387683</v>
      </c>
      <c r="L53" s="7">
        <v>3.9030819140308188</v>
      </c>
      <c r="M53" s="7">
        <v>1.7031630170316301</v>
      </c>
      <c r="N53" s="7">
        <v>0.52716950527169504</v>
      </c>
    </row>
    <row r="54" spans="2:14" x14ac:dyDescent="0.2">
      <c r="B54" s="1" t="s">
        <v>270</v>
      </c>
      <c r="C54" s="86" t="s">
        <v>914</v>
      </c>
      <c r="D54" s="1" t="s">
        <v>13</v>
      </c>
      <c r="E54" s="7">
        <v>48.707957342083667</v>
      </c>
      <c r="F54" s="7">
        <v>2.4200164068908938</v>
      </c>
      <c r="G54" s="7">
        <v>16.611977030352744</v>
      </c>
      <c r="H54" s="7">
        <v>9.8338802296964722</v>
      </c>
      <c r="I54" s="7">
        <v>0</v>
      </c>
      <c r="J54" s="7">
        <v>6.5319934372436412</v>
      </c>
      <c r="K54" s="7">
        <v>9.8954060705496296</v>
      </c>
      <c r="L54" s="7">
        <v>3.8248564397046754</v>
      </c>
      <c r="M54" s="7">
        <v>1.6406890894175554</v>
      </c>
      <c r="N54" s="7">
        <v>0.53322395406070544</v>
      </c>
    </row>
    <row r="55" spans="2:14" x14ac:dyDescent="0.2">
      <c r="B55" s="1" t="s">
        <v>270</v>
      </c>
      <c r="C55" s="86" t="s">
        <v>915</v>
      </c>
      <c r="D55" s="1" t="s">
        <v>13</v>
      </c>
      <c r="E55" s="7">
        <v>49.58677685950412</v>
      </c>
      <c r="F55" s="7">
        <v>2.005644023382382</v>
      </c>
      <c r="G55" s="7">
        <v>16.730497883491228</v>
      </c>
      <c r="H55" s="7">
        <v>9.8064906268897385</v>
      </c>
      <c r="I55" s="7">
        <v>0</v>
      </c>
      <c r="J55" s="7">
        <v>6.5914130215682309</v>
      </c>
      <c r="K55" s="7">
        <v>10.028220116911909</v>
      </c>
      <c r="L55" s="7">
        <v>3.4569643217093318</v>
      </c>
      <c r="M55" s="7">
        <v>1.3102197137673852</v>
      </c>
      <c r="N55" s="7">
        <v>0.48377343277564988</v>
      </c>
    </row>
    <row r="56" spans="2:14" x14ac:dyDescent="0.2">
      <c r="B56" s="1" t="s">
        <v>270</v>
      </c>
      <c r="C56" s="86" t="s">
        <v>916</v>
      </c>
      <c r="D56" s="1" t="s">
        <v>13</v>
      </c>
      <c r="E56" s="7">
        <v>48.79280735427821</v>
      </c>
      <c r="F56" s="7">
        <v>2.2527528033134661</v>
      </c>
      <c r="G56" s="7">
        <v>16.466309728255382</v>
      </c>
      <c r="H56" s="7">
        <v>9.6575411657743224</v>
      </c>
      <c r="I56" s="7">
        <v>0</v>
      </c>
      <c r="J56" s="7">
        <v>6.9704010506111729</v>
      </c>
      <c r="K56" s="7">
        <v>10.152540660672797</v>
      </c>
      <c r="L56" s="7">
        <v>3.6064248914031718</v>
      </c>
      <c r="M56" s="7">
        <v>1.5961208202848773</v>
      </c>
      <c r="N56" s="7">
        <v>0.5051015254066068</v>
      </c>
    </row>
    <row r="57" spans="2:14" x14ac:dyDescent="0.2">
      <c r="B57" s="1" t="s">
        <v>270</v>
      </c>
      <c r="C57" s="86" t="s">
        <v>917</v>
      </c>
      <c r="D57" s="1" t="s">
        <v>13</v>
      </c>
      <c r="E57" s="7">
        <v>48.190321268808454</v>
      </c>
      <c r="F57" s="7">
        <v>2.348515656771045</v>
      </c>
      <c r="G57" s="7">
        <v>16.470109800732004</v>
      </c>
      <c r="H57" s="7">
        <v>9.9430662871085786</v>
      </c>
      <c r="I57" s="7">
        <v>0</v>
      </c>
      <c r="J57" s="7">
        <v>7.2590483936559567</v>
      </c>
      <c r="K57" s="7">
        <v>10.46156974379829</v>
      </c>
      <c r="L57" s="7">
        <v>3.4566897112647412</v>
      </c>
      <c r="M57" s="7">
        <v>1.4436762911752741</v>
      </c>
      <c r="N57" s="7">
        <v>0.42700284668564453</v>
      </c>
    </row>
    <row r="58" spans="2:14" x14ac:dyDescent="0.2">
      <c r="B58" s="1" t="s">
        <v>270</v>
      </c>
      <c r="C58" s="86" t="s">
        <v>918</v>
      </c>
      <c r="D58" s="1" t="s">
        <v>13</v>
      </c>
      <c r="E58" s="7">
        <v>48.911392405063282</v>
      </c>
      <c r="F58" s="7">
        <v>2.3189873417721518</v>
      </c>
      <c r="G58" s="7">
        <v>16.202531645569618</v>
      </c>
      <c r="H58" s="7">
        <v>9.8025316455696192</v>
      </c>
      <c r="I58" s="7">
        <v>0</v>
      </c>
      <c r="J58" s="7">
        <v>7.3316455696202532</v>
      </c>
      <c r="K58" s="7">
        <v>10.106329113924049</v>
      </c>
      <c r="L58" s="7">
        <v>3.4126582278481012</v>
      </c>
      <c r="M58" s="7">
        <v>1.4582278481012656</v>
      </c>
      <c r="N58" s="7">
        <v>0.4556962025316455</v>
      </c>
    </row>
    <row r="59" spans="2:14" x14ac:dyDescent="0.2">
      <c r="B59" s="1" t="s">
        <v>270</v>
      </c>
      <c r="C59" s="86" t="s">
        <v>919</v>
      </c>
      <c r="D59" s="1" t="s">
        <v>13</v>
      </c>
      <c r="E59" s="7">
        <v>48.817465130382047</v>
      </c>
      <c r="F59" s="7">
        <v>2.3650697392359006</v>
      </c>
      <c r="G59" s="7">
        <v>16.070345664038811</v>
      </c>
      <c r="H59" s="7">
        <v>10.056599959571457</v>
      </c>
      <c r="I59" s="7">
        <v>0</v>
      </c>
      <c r="J59" s="7">
        <v>7.3276733373761882</v>
      </c>
      <c r="K59" s="7">
        <v>10.046492823933697</v>
      </c>
      <c r="L59" s="7">
        <v>3.5071760663028098</v>
      </c>
      <c r="M59" s="7">
        <v>1.4251061249241965</v>
      </c>
      <c r="N59" s="7">
        <v>0.38407115423488986</v>
      </c>
    </row>
    <row r="60" spans="2:14" x14ac:dyDescent="0.2">
      <c r="B60" s="1" t="s">
        <v>270</v>
      </c>
      <c r="C60" s="86" t="s">
        <v>920</v>
      </c>
      <c r="D60" s="1" t="s">
        <v>13</v>
      </c>
      <c r="E60" s="7">
        <v>48.668969721601314</v>
      </c>
      <c r="F60" s="7">
        <v>2.3267628530786433</v>
      </c>
      <c r="G60" s="7">
        <v>15.850436903068484</v>
      </c>
      <c r="H60" s="7">
        <v>9.7337939443202632</v>
      </c>
      <c r="I60" s="7">
        <v>0</v>
      </c>
      <c r="J60" s="7">
        <v>7.5492786019101823</v>
      </c>
      <c r="K60" s="7">
        <v>10.455192034139404</v>
      </c>
      <c r="L60" s="7">
        <v>3.4647429384271495</v>
      </c>
      <c r="M60" s="7">
        <v>1.503759398496241</v>
      </c>
      <c r="N60" s="7">
        <v>0.44706360495834191</v>
      </c>
    </row>
    <row r="61" spans="2:14" x14ac:dyDescent="0.2">
      <c r="B61" s="1" t="s">
        <v>270</v>
      </c>
      <c r="C61" s="86" t="s">
        <v>921</v>
      </c>
      <c r="D61" s="1" t="s">
        <v>13</v>
      </c>
      <c r="E61" s="7">
        <v>47.855622021697251</v>
      </c>
      <c r="F61" s="7">
        <v>2.5854202575281349</v>
      </c>
      <c r="G61" s="7">
        <v>15.918077663996751</v>
      </c>
      <c r="H61" s="7">
        <v>10.057791746932981</v>
      </c>
      <c r="I61" s="7">
        <v>0</v>
      </c>
      <c r="J61" s="7">
        <v>7.6143161309946255</v>
      </c>
      <c r="K61" s="7">
        <v>9.6218189191929433</v>
      </c>
      <c r="L61" s="7">
        <v>3.8020886140119634</v>
      </c>
      <c r="M61" s="7">
        <v>1.885835952549934</v>
      </c>
      <c r="N61" s="7">
        <v>0.65902869309540701</v>
      </c>
    </row>
    <row r="62" spans="2:14" x14ac:dyDescent="0.2">
      <c r="B62" s="1" t="s">
        <v>270</v>
      </c>
      <c r="C62" s="86" t="s">
        <v>922</v>
      </c>
      <c r="D62" s="1" t="s">
        <v>13</v>
      </c>
      <c r="E62" s="7">
        <v>47.754521438731963</v>
      </c>
      <c r="F62" s="7">
        <v>2.3978866084129238</v>
      </c>
      <c r="G62" s="7">
        <v>15.647226173541965</v>
      </c>
      <c r="H62" s="7">
        <v>10.10973379394432</v>
      </c>
      <c r="I62" s="7">
        <v>0</v>
      </c>
      <c r="J62" s="7">
        <v>7.8439341597236325</v>
      </c>
      <c r="K62" s="7">
        <v>9.6423491160333263</v>
      </c>
      <c r="L62" s="7">
        <v>3.8813249339565128</v>
      </c>
      <c r="M62" s="7">
        <v>1.9305019305019304</v>
      </c>
      <c r="N62" s="7">
        <v>0.79252184515342416</v>
      </c>
    </row>
    <row r="63" spans="2:14" x14ac:dyDescent="0.2">
      <c r="B63" s="1" t="s">
        <v>270</v>
      </c>
      <c r="C63" s="86" t="s">
        <v>261</v>
      </c>
      <c r="D63" s="1" t="s">
        <v>13</v>
      </c>
      <c r="E63" s="7">
        <v>47.284214817079381</v>
      </c>
      <c r="F63" s="7">
        <v>2.6801182105370422</v>
      </c>
      <c r="G63" s="7">
        <v>15.795373484153671</v>
      </c>
      <c r="H63" s="7">
        <v>10.302659737083459</v>
      </c>
      <c r="I63" s="7">
        <v>0</v>
      </c>
      <c r="J63" s="7">
        <v>7.877305615000509</v>
      </c>
      <c r="K63" s="7">
        <v>9.487414654030367</v>
      </c>
      <c r="L63" s="7">
        <v>3.9539386528074996</v>
      </c>
      <c r="M63" s="7">
        <v>1.9871598899419136</v>
      </c>
      <c r="N63" s="7">
        <v>0.63181493936614697</v>
      </c>
    </row>
    <row r="64" spans="2:14" x14ac:dyDescent="0.2">
      <c r="B64" s="1" t="s">
        <v>270</v>
      </c>
      <c r="C64" s="86" t="s">
        <v>923</v>
      </c>
      <c r="D64" s="1" t="s">
        <v>13</v>
      </c>
      <c r="E64" s="7">
        <v>47.298654348262701</v>
      </c>
      <c r="F64" s="7">
        <v>2.6511347660172726</v>
      </c>
      <c r="G64" s="7">
        <v>16.26832697328781</v>
      </c>
      <c r="H64" s="7">
        <v>10.192809801164893</v>
      </c>
      <c r="I64" s="7">
        <v>0</v>
      </c>
      <c r="J64" s="7">
        <v>7.8429403494677636</v>
      </c>
      <c r="K64" s="7">
        <v>9.5099417553725658</v>
      </c>
      <c r="L64" s="7">
        <v>3.7055633661377785</v>
      </c>
      <c r="M64" s="7">
        <v>1.897971480216911</v>
      </c>
      <c r="N64" s="7">
        <v>0.63265716007230366</v>
      </c>
    </row>
    <row r="65" spans="1:14" x14ac:dyDescent="0.2">
      <c r="B65" s="16" t="s">
        <v>270</v>
      </c>
      <c r="C65" s="90" t="s">
        <v>264</v>
      </c>
      <c r="D65" s="16" t="s">
        <v>13</v>
      </c>
      <c r="E65" s="12">
        <v>47.628719406925974</v>
      </c>
      <c r="F65" s="12">
        <v>2.4779120544328226</v>
      </c>
      <c r="G65" s="12">
        <v>15.639280999289126</v>
      </c>
      <c r="H65" s="12">
        <v>10.124911140448869</v>
      </c>
      <c r="I65" s="12">
        <v>0</v>
      </c>
      <c r="J65" s="12">
        <v>8.0125926678176107</v>
      </c>
      <c r="K65" s="12">
        <v>9.5257438813851962</v>
      </c>
      <c r="L65" s="12">
        <v>3.9707525134558752</v>
      </c>
      <c r="M65" s="12">
        <v>1.8787447953691483</v>
      </c>
      <c r="N65" s="12">
        <v>0.74134254087539364</v>
      </c>
    </row>
    <row r="66" spans="1:14" x14ac:dyDescent="0.2">
      <c r="B66" s="16" t="s">
        <v>270</v>
      </c>
      <c r="C66" s="90" t="s">
        <v>265</v>
      </c>
      <c r="D66" s="16" t="s">
        <v>13</v>
      </c>
      <c r="E66" s="12">
        <v>47.918144058352752</v>
      </c>
      <c r="F66" s="12">
        <v>2.5022794043156726</v>
      </c>
      <c r="G66" s="12">
        <v>15.702563063519401</v>
      </c>
      <c r="H66" s="12">
        <v>9.877418701246075</v>
      </c>
      <c r="I66" s="12">
        <v>0</v>
      </c>
      <c r="J66" s="12">
        <v>8.0336338770134734</v>
      </c>
      <c r="K66" s="12">
        <v>9.5228446965859597</v>
      </c>
      <c r="L66" s="12">
        <v>3.9003140512612706</v>
      </c>
      <c r="M66" s="12">
        <v>1.8539155100800324</v>
      </c>
      <c r="N66" s="12">
        <v>0.68888663762536739</v>
      </c>
    </row>
    <row r="67" spans="1:14" x14ac:dyDescent="0.2">
      <c r="B67" s="16" t="s">
        <v>270</v>
      </c>
      <c r="C67" s="90" t="s">
        <v>266</v>
      </c>
      <c r="D67" s="16" t="s">
        <v>13</v>
      </c>
      <c r="E67" s="12">
        <v>48.539818598624542</v>
      </c>
      <c r="F67" s="12">
        <v>2.4220073756603213</v>
      </c>
      <c r="G67" s="12">
        <v>15.648360410644871</v>
      </c>
      <c r="H67" s="12">
        <v>10.036878301604705</v>
      </c>
      <c r="I67" s="12">
        <v>0</v>
      </c>
      <c r="J67" s="12">
        <v>7.9039170736569329</v>
      </c>
      <c r="K67" s="12">
        <v>9.2096082926343072</v>
      </c>
      <c r="L67" s="12">
        <v>3.7575999202631318</v>
      </c>
      <c r="M67" s="12">
        <v>1.8140137546097879</v>
      </c>
      <c r="N67" s="12">
        <v>0.66779627230140537</v>
      </c>
    </row>
    <row r="68" spans="1:14" x14ac:dyDescent="0.2">
      <c r="B68" s="16" t="s">
        <v>270</v>
      </c>
      <c r="C68" s="90" t="s">
        <v>267</v>
      </c>
      <c r="D68" s="16" t="s">
        <v>13</v>
      </c>
      <c r="E68" s="12">
        <v>47.795963450145592</v>
      </c>
      <c r="F68" s="12">
        <v>2.460086354051612</v>
      </c>
      <c r="G68" s="12">
        <v>15.664223315593933</v>
      </c>
      <c r="H68" s="12">
        <v>10.091374636007631</v>
      </c>
      <c r="I68" s="12">
        <v>0</v>
      </c>
      <c r="J68" s="12">
        <v>8.0931820463902007</v>
      </c>
      <c r="K68" s="12">
        <v>9.4889045084847865</v>
      </c>
      <c r="L68" s="12">
        <v>3.9160558288984832</v>
      </c>
      <c r="M68" s="12">
        <v>1.7772868761923886</v>
      </c>
      <c r="N68" s="12">
        <v>0.71292298423536493</v>
      </c>
    </row>
    <row r="69" spans="1:14" x14ac:dyDescent="0.2">
      <c r="B69" s="16" t="s">
        <v>270</v>
      </c>
      <c r="C69" s="90" t="s">
        <v>268</v>
      </c>
      <c r="D69" s="16" t="s">
        <v>13</v>
      </c>
      <c r="E69" s="12">
        <v>48.403094624082513</v>
      </c>
      <c r="F69" s="12">
        <v>2.3606427296171391</v>
      </c>
      <c r="G69" s="12">
        <v>15.770680420551479</v>
      </c>
      <c r="H69" s="12">
        <v>9.9682602658202732</v>
      </c>
      <c r="I69" s="12">
        <v>0</v>
      </c>
      <c r="J69" s="12">
        <v>8.2721682205911513</v>
      </c>
      <c r="K69" s="12">
        <v>9.621106923229517</v>
      </c>
      <c r="L69" s="12">
        <v>3.5112080936322156</v>
      </c>
      <c r="M69" s="12">
        <v>1.6266613767109699</v>
      </c>
      <c r="N69" s="12">
        <v>0.46617734576472919</v>
      </c>
    </row>
    <row r="70" spans="1:14" x14ac:dyDescent="0.2">
      <c r="B70" s="16" t="s">
        <v>270</v>
      </c>
      <c r="C70" s="90" t="s">
        <v>143</v>
      </c>
      <c r="D70" s="16" t="s">
        <v>1036</v>
      </c>
      <c r="E70" s="12">
        <v>46.903212367341112</v>
      </c>
      <c r="F70" s="12">
        <v>2.5361603622723639</v>
      </c>
      <c r="G70" s="12">
        <v>16.281643880055679</v>
      </c>
      <c r="H70" s="12">
        <v>10.176804483550798</v>
      </c>
      <c r="I70" s="12">
        <v>0.17904816255776629</v>
      </c>
      <c r="J70" s="12">
        <v>8.3001846201802412</v>
      </c>
      <c r="K70" s="12">
        <v>9.0347589799955621</v>
      </c>
      <c r="L70" s="12">
        <v>3.9855393252088298</v>
      </c>
      <c r="M70" s="12">
        <v>1.970818689023214</v>
      </c>
      <c r="N70" s="12">
        <v>0.63182912981442885</v>
      </c>
    </row>
    <row r="71" spans="1:14" x14ac:dyDescent="0.2">
      <c r="B71" s="16" t="s">
        <v>270</v>
      </c>
      <c r="C71" s="90" t="s">
        <v>269</v>
      </c>
      <c r="D71" s="16" t="s">
        <v>13</v>
      </c>
      <c r="E71" s="12">
        <v>48.088653924359498</v>
      </c>
      <c r="F71" s="12">
        <v>2.206181374542497</v>
      </c>
      <c r="G71" s="12">
        <v>15.453436356242376</v>
      </c>
      <c r="H71" s="12">
        <v>10.126067507116716</v>
      </c>
      <c r="I71" s="12">
        <v>0</v>
      </c>
      <c r="J71" s="12">
        <v>8.5197234648230999</v>
      </c>
      <c r="K71" s="12">
        <v>10.237901586010576</v>
      </c>
      <c r="L71" s="12">
        <v>3.4566897112647426</v>
      </c>
      <c r="M71" s="12">
        <v>1.4640097600650672</v>
      </c>
      <c r="N71" s="12">
        <v>0.44733631557543724</v>
      </c>
    </row>
    <row r="72" spans="1:14" x14ac:dyDescent="0.2">
      <c r="B72" s="16" t="s">
        <v>270</v>
      </c>
      <c r="C72" s="90" t="s">
        <v>142</v>
      </c>
      <c r="D72" s="16" t="s">
        <v>1036</v>
      </c>
      <c r="E72" s="12">
        <v>47.933399577116056</v>
      </c>
      <c r="F72" s="12">
        <v>2.1863993094333787</v>
      </c>
      <c r="G72" s="12">
        <v>15.73067699208123</v>
      </c>
      <c r="H72" s="12">
        <v>10.806166444745607</v>
      </c>
      <c r="I72" s="12">
        <v>0.17629785840690218</v>
      </c>
      <c r="J72" s="12">
        <v>8.5244425277792946</v>
      </c>
      <c r="K72" s="12">
        <v>9.0058763589605491</v>
      </c>
      <c r="L72" s="12">
        <v>3.6264976886415954</v>
      </c>
      <c r="M72" s="12">
        <v>1.5119159304211387</v>
      </c>
      <c r="N72" s="12">
        <v>0.49832731241424755</v>
      </c>
    </row>
    <row r="73" spans="1:14" x14ac:dyDescent="0.2">
      <c r="A73" s="81" t="s">
        <v>924</v>
      </c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x14ac:dyDescent="0.2">
      <c r="B74" s="16" t="s">
        <v>386</v>
      </c>
      <c r="C74" s="90">
        <v>29</v>
      </c>
      <c r="D74" s="16" t="s">
        <v>389</v>
      </c>
      <c r="E74" s="12">
        <v>45.351011081252032</v>
      </c>
      <c r="F74" s="12">
        <v>2.1841634983159679</v>
      </c>
      <c r="G74" s="12">
        <v>15.784990825165151</v>
      </c>
      <c r="H74" s="12">
        <v>9.2563002267508629</v>
      </c>
      <c r="I74" s="12">
        <v>0.15056087412219568</v>
      </c>
      <c r="J74" s="12">
        <v>9.9576543751738917</v>
      </c>
      <c r="K74" s="12">
        <v>11.054612323940139</v>
      </c>
      <c r="L74" s="12">
        <v>3.9194437676155864</v>
      </c>
      <c r="M74" s="12">
        <v>1.1578472806622253</v>
      </c>
      <c r="N74" s="12">
        <v>1.183415747001946</v>
      </c>
    </row>
    <row r="75" spans="1:14" x14ac:dyDescent="0.2">
      <c r="B75" s="16" t="s">
        <v>386</v>
      </c>
      <c r="C75" s="90">
        <v>30</v>
      </c>
      <c r="D75" s="16" t="s">
        <v>389</v>
      </c>
      <c r="E75" s="12">
        <v>44.945265746381494</v>
      </c>
      <c r="F75" s="12">
        <v>2.2228774298340386</v>
      </c>
      <c r="G75" s="12">
        <v>16.385279587785931</v>
      </c>
      <c r="H75" s="12">
        <v>9.6731395364349861</v>
      </c>
      <c r="I75" s="12">
        <v>0.15457820688245844</v>
      </c>
      <c r="J75" s="12">
        <v>10.138559863091716</v>
      </c>
      <c r="K75" s="12">
        <v>11.038499353485205</v>
      </c>
      <c r="L75" s="12">
        <v>2.1040403270517856</v>
      </c>
      <c r="M75" s="12">
        <v>2.2193405497407888</v>
      </c>
      <c r="N75" s="12">
        <v>1.1184193993115905</v>
      </c>
    </row>
    <row r="76" spans="1:14" x14ac:dyDescent="0.2">
      <c r="B76" s="16" t="s">
        <v>386</v>
      </c>
      <c r="C76" s="90">
        <v>34</v>
      </c>
      <c r="D76" s="16" t="s">
        <v>389</v>
      </c>
      <c r="E76" s="12">
        <v>45.766720105228693</v>
      </c>
      <c r="F76" s="12">
        <v>2.1340952688231254</v>
      </c>
      <c r="G76" s="12">
        <v>16.014501859716816</v>
      </c>
      <c r="H76" s="12">
        <v>8.9988696326981845</v>
      </c>
      <c r="I76" s="12">
        <v>0.15171120055125603</v>
      </c>
      <c r="J76" s="12">
        <v>9.6064560257455973</v>
      </c>
      <c r="K76" s="12">
        <v>10.580205436917389</v>
      </c>
      <c r="L76" s="12">
        <v>3.4602222354737853</v>
      </c>
      <c r="M76" s="12">
        <v>2.1834466155673335</v>
      </c>
      <c r="N76" s="12">
        <v>1.1037716192778266</v>
      </c>
    </row>
    <row r="77" spans="1:14" x14ac:dyDescent="0.2">
      <c r="B77" s="16" t="s">
        <v>386</v>
      </c>
      <c r="C77" s="90">
        <v>35</v>
      </c>
      <c r="D77" s="16" t="s">
        <v>389</v>
      </c>
      <c r="E77" s="12">
        <v>45.828641592833748</v>
      </c>
      <c r="F77" s="12">
        <v>2.1298870826714293</v>
      </c>
      <c r="G77" s="12">
        <v>15.923424404027459</v>
      </c>
      <c r="H77" s="12">
        <v>9.1826465450748618</v>
      </c>
      <c r="I77" s="12">
        <v>0.1510277757694887</v>
      </c>
      <c r="J77" s="12">
        <v>9.8633200626479667</v>
      </c>
      <c r="K77" s="12">
        <v>10.179845281410559</v>
      </c>
      <c r="L77" s="12">
        <v>3.4522588858136549</v>
      </c>
      <c r="M77" s="12">
        <v>2.1959043152562021</v>
      </c>
      <c r="N77" s="12">
        <v>1.0930440544946243</v>
      </c>
    </row>
    <row r="78" spans="1:14" x14ac:dyDescent="0.2">
      <c r="B78" s="16" t="s">
        <v>386</v>
      </c>
      <c r="C78" s="90">
        <v>36</v>
      </c>
      <c r="D78" s="16" t="s">
        <v>389</v>
      </c>
      <c r="E78" s="12">
        <v>45.668352945090042</v>
      </c>
      <c r="F78" s="12">
        <v>2.1218218200318932</v>
      </c>
      <c r="G78" s="12">
        <v>15.845139962840674</v>
      </c>
      <c r="H78" s="12">
        <v>9.1254231721047887</v>
      </c>
      <c r="I78" s="12">
        <v>0.14838557513196018</v>
      </c>
      <c r="J78" s="12">
        <v>9.9000270418575376</v>
      </c>
      <c r="K78" s="12">
        <v>10.270851125233969</v>
      </c>
      <c r="L78" s="12">
        <v>3.798916467632135</v>
      </c>
      <c r="M78" s="12">
        <v>2.060875247130312</v>
      </c>
      <c r="N78" s="12">
        <v>1.0602066429466854</v>
      </c>
    </row>
    <row r="79" spans="1:14" x14ac:dyDescent="0.2">
      <c r="B79" s="16" t="s">
        <v>386</v>
      </c>
      <c r="C79" s="90">
        <v>37</v>
      </c>
      <c r="D79" s="16" t="s">
        <v>389</v>
      </c>
      <c r="E79" s="12">
        <v>46.194723609408612</v>
      </c>
      <c r="F79" s="12">
        <v>2.0318117021897777</v>
      </c>
      <c r="G79" s="12">
        <v>15.771992797992956</v>
      </c>
      <c r="H79" s="12">
        <v>9.0282889203890164</v>
      </c>
      <c r="I79" s="12">
        <v>0.15314831409155791</v>
      </c>
      <c r="J79" s="12">
        <v>10.504796513855212</v>
      </c>
      <c r="K79" s="12">
        <v>9.8876061038582144</v>
      </c>
      <c r="L79" s="12">
        <v>3.5012983703941702</v>
      </c>
      <c r="M79" s="12">
        <v>1.9622534626131722</v>
      </c>
      <c r="N79" s="12">
        <v>0.96408020520732318</v>
      </c>
    </row>
    <row r="80" spans="1:14" x14ac:dyDescent="0.2">
      <c r="B80" s="16" t="s">
        <v>386</v>
      </c>
      <c r="C80" s="90" t="s">
        <v>388</v>
      </c>
      <c r="D80" s="16" t="s">
        <v>389</v>
      </c>
      <c r="E80" s="12">
        <v>46.245989271640873</v>
      </c>
      <c r="F80" s="12">
        <v>2.1245604159009646</v>
      </c>
      <c r="G80" s="12">
        <v>16.27163415437278</v>
      </c>
      <c r="H80" s="12">
        <v>9.3984437314260685</v>
      </c>
      <c r="I80" s="12">
        <v>0.15370387888543749</v>
      </c>
      <c r="J80" s="12">
        <v>9.4285600561178864</v>
      </c>
      <c r="K80" s="12">
        <v>9.7218452943113451</v>
      </c>
      <c r="L80" s="12">
        <v>3.6889447862211351</v>
      </c>
      <c r="M80" s="12">
        <v>1.9546249442362078</v>
      </c>
      <c r="N80" s="12">
        <v>1.0116934668872921</v>
      </c>
    </row>
    <row r="81" spans="2:14" x14ac:dyDescent="0.2">
      <c r="B81" s="16" t="s">
        <v>386</v>
      </c>
      <c r="C81" s="90">
        <v>39</v>
      </c>
      <c r="D81" s="16" t="s">
        <v>389</v>
      </c>
      <c r="E81" s="12">
        <v>46.201919725891536</v>
      </c>
      <c r="F81" s="12">
        <v>1.9989738507697814</v>
      </c>
      <c r="G81" s="12">
        <v>16.001307351666213</v>
      </c>
      <c r="H81" s="12">
        <v>8.8359077935614625</v>
      </c>
      <c r="I81" s="12">
        <v>0.15051719878435868</v>
      </c>
      <c r="J81" s="12">
        <v>9.9748974899287397</v>
      </c>
      <c r="K81" s="12">
        <v>10.107210425899863</v>
      </c>
      <c r="L81" s="12">
        <v>3.7135797409622273</v>
      </c>
      <c r="M81" s="12">
        <v>2.1021180255354981</v>
      </c>
      <c r="N81" s="12">
        <v>0.913568397000321</v>
      </c>
    </row>
    <row r="82" spans="2:14" x14ac:dyDescent="0.2">
      <c r="B82" s="16" t="s">
        <v>386</v>
      </c>
      <c r="C82" s="90">
        <v>40</v>
      </c>
      <c r="D82" s="16" t="s">
        <v>389</v>
      </c>
      <c r="E82" s="12">
        <v>46.24995445893331</v>
      </c>
      <c r="F82" s="12">
        <v>2.0032992636382798</v>
      </c>
      <c r="G82" s="12">
        <v>15.917314544333506</v>
      </c>
      <c r="H82" s="12">
        <v>8.8052632134294271</v>
      </c>
      <c r="I82" s="12">
        <v>0.1496733287025783</v>
      </c>
      <c r="J82" s="12">
        <v>10.175496855526216</v>
      </c>
      <c r="K82" s="12">
        <v>10.163034032465852</v>
      </c>
      <c r="L82" s="12">
        <v>3.7286437283032901</v>
      </c>
      <c r="M82" s="12">
        <v>1.8972259069839386</v>
      </c>
      <c r="N82" s="12">
        <v>0.91009466768360125</v>
      </c>
    </row>
    <row r="83" spans="2:14" x14ac:dyDescent="0.2">
      <c r="B83" s="16" t="s">
        <v>386</v>
      </c>
      <c r="C83" s="90">
        <v>41</v>
      </c>
      <c r="D83" s="16" t="s">
        <v>389</v>
      </c>
      <c r="E83" s="12">
        <v>46.204247724919348</v>
      </c>
      <c r="F83" s="12">
        <v>1.9987792018198443</v>
      </c>
      <c r="G83" s="12">
        <v>16.125658716928502</v>
      </c>
      <c r="H83" s="12">
        <v>8.800469177348818</v>
      </c>
      <c r="I83" s="12">
        <v>0.15355586753508793</v>
      </c>
      <c r="J83" s="12">
        <v>9.8976257507723595</v>
      </c>
      <c r="K83" s="12">
        <v>10.195246615949246</v>
      </c>
      <c r="L83" s="12">
        <v>3.7772160455369534</v>
      </c>
      <c r="M83" s="12">
        <v>1.9833615439763159</v>
      </c>
      <c r="N83" s="12">
        <v>0.86383935521352617</v>
      </c>
    </row>
    <row r="84" spans="2:14" x14ac:dyDescent="0.2">
      <c r="B84" s="16" t="s">
        <v>386</v>
      </c>
      <c r="C84" s="90">
        <v>42</v>
      </c>
      <c r="D84" s="16" t="s">
        <v>389</v>
      </c>
      <c r="E84" s="12">
        <v>46.879827096143039</v>
      </c>
      <c r="F84" s="12">
        <v>1.9973745800588965</v>
      </c>
      <c r="G84" s="12">
        <v>16.187621259056776</v>
      </c>
      <c r="H84" s="12">
        <v>8.7180533545853969</v>
      </c>
      <c r="I84" s="12">
        <v>0.15453712513514367</v>
      </c>
      <c r="J84" s="12">
        <v>9.7869343028587412</v>
      </c>
      <c r="K84" s="12">
        <v>9.75351113391803</v>
      </c>
      <c r="L84" s="12">
        <v>3.8222495834112191</v>
      </c>
      <c r="M84" s="12">
        <v>1.8611401423466747</v>
      </c>
      <c r="N84" s="12">
        <v>0.83875142248606727</v>
      </c>
    </row>
    <row r="85" spans="2:14" x14ac:dyDescent="0.2">
      <c r="B85" s="16" t="s">
        <v>386</v>
      </c>
      <c r="C85" s="90">
        <v>43</v>
      </c>
      <c r="D85" s="16" t="s">
        <v>389</v>
      </c>
      <c r="E85" s="12">
        <v>46.556066247356746</v>
      </c>
      <c r="F85" s="12">
        <v>1.9951786044005413</v>
      </c>
      <c r="G85" s="12">
        <v>16.185099162407091</v>
      </c>
      <c r="H85" s="12">
        <v>9.4892976307176529</v>
      </c>
      <c r="I85" s="12">
        <v>0.15480653938220884</v>
      </c>
      <c r="J85" s="12">
        <v>9.020101692202747</v>
      </c>
      <c r="K85" s="12">
        <v>10.655329763568007</v>
      </c>
      <c r="L85" s="12">
        <v>3.6266641909750708</v>
      </c>
      <c r="M85" s="12">
        <v>1.4879581933433808</v>
      </c>
      <c r="N85" s="12">
        <v>0.82949797564655559</v>
      </c>
    </row>
    <row r="86" spans="2:14" x14ac:dyDescent="0.2">
      <c r="B86" s="16" t="s">
        <v>386</v>
      </c>
      <c r="C86" s="90">
        <v>44</v>
      </c>
      <c r="D86" s="16" t="s">
        <v>389</v>
      </c>
      <c r="E86" s="12">
        <v>46.897963813534346</v>
      </c>
      <c r="F86" s="12">
        <v>1.9489176421088259</v>
      </c>
      <c r="G86" s="12">
        <v>16.233709604397887</v>
      </c>
      <c r="H86" s="12">
        <v>8.8278583221540643</v>
      </c>
      <c r="I86" s="12">
        <v>0.15276513839945438</v>
      </c>
      <c r="J86" s="12">
        <v>9.8924565210352036</v>
      </c>
      <c r="K86" s="12">
        <v>9.7102607516163992</v>
      </c>
      <c r="L86" s="12">
        <v>3.7210727092529781</v>
      </c>
      <c r="M86" s="12">
        <v>1.8441374441260014</v>
      </c>
      <c r="N86" s="12">
        <v>0.77085805337482805</v>
      </c>
    </row>
    <row r="87" spans="2:14" x14ac:dyDescent="0.2">
      <c r="B87" s="16" t="s">
        <v>386</v>
      </c>
      <c r="C87" s="90">
        <v>7</v>
      </c>
      <c r="D87" s="16" t="s">
        <v>389</v>
      </c>
      <c r="E87" s="12">
        <v>47.481506624642812</v>
      </c>
      <c r="F87" s="12">
        <v>1.9668176780062137</v>
      </c>
      <c r="G87" s="12">
        <v>16.449492147253522</v>
      </c>
      <c r="H87" s="12">
        <v>8.261366965763143</v>
      </c>
      <c r="I87" s="12">
        <v>0.15328022995337728</v>
      </c>
      <c r="J87" s="12">
        <v>9.6071559735696948</v>
      </c>
      <c r="K87" s="12">
        <v>9.6392774558344634</v>
      </c>
      <c r="L87" s="12">
        <v>3.8054797507036637</v>
      </c>
      <c r="M87" s="12">
        <v>1.8823048469805252</v>
      </c>
      <c r="N87" s="12">
        <v>0.7533183272925793</v>
      </c>
    </row>
    <row r="88" spans="2:14" x14ac:dyDescent="0.2">
      <c r="B88" s="16" t="s">
        <v>386</v>
      </c>
      <c r="C88" s="90">
        <v>8</v>
      </c>
      <c r="D88" s="16" t="s">
        <v>389</v>
      </c>
      <c r="E88" s="12">
        <v>47.315931044486916</v>
      </c>
      <c r="F88" s="12">
        <v>1.9671351862217554</v>
      </c>
      <c r="G88" s="12">
        <v>16.451272774177163</v>
      </c>
      <c r="H88" s="12">
        <v>8.546768308045543</v>
      </c>
      <c r="I88" s="12">
        <v>0.15298645554020118</v>
      </c>
      <c r="J88" s="12">
        <v>9.7343245390314834</v>
      </c>
      <c r="K88" s="12">
        <v>9.5974614836582024</v>
      </c>
      <c r="L88" s="12">
        <v>3.9627801604022141</v>
      </c>
      <c r="M88" s="12">
        <v>1.51675487489246</v>
      </c>
      <c r="N88" s="12">
        <v>0.75458517354404175</v>
      </c>
    </row>
    <row r="89" spans="2:14" x14ac:dyDescent="0.2">
      <c r="B89" s="16" t="s">
        <v>386</v>
      </c>
      <c r="C89" s="90">
        <v>9</v>
      </c>
      <c r="D89" s="16" t="s">
        <v>389</v>
      </c>
      <c r="E89" s="12">
        <v>47.466005788746941</v>
      </c>
      <c r="F89" s="12">
        <v>1.9716562105180198</v>
      </c>
      <c r="G89" s="12">
        <v>16.528931269286105</v>
      </c>
      <c r="H89" s="12">
        <v>8.5265596362370104</v>
      </c>
      <c r="I89" s="12">
        <v>0.15171535256428306</v>
      </c>
      <c r="J89" s="12">
        <v>9.7172215623182989</v>
      </c>
      <c r="K89" s="12">
        <v>9.6241938739648738</v>
      </c>
      <c r="L89" s="12">
        <v>3.6960059415479716</v>
      </c>
      <c r="M89" s="12">
        <v>1.5658990692807975</v>
      </c>
      <c r="N89" s="12">
        <v>0.75181129553571657</v>
      </c>
    </row>
    <row r="90" spans="2:14" x14ac:dyDescent="0.2">
      <c r="B90" s="16" t="s">
        <v>386</v>
      </c>
      <c r="C90" s="90">
        <v>10</v>
      </c>
      <c r="D90" s="16" t="s">
        <v>389</v>
      </c>
      <c r="E90" s="12">
        <v>47.335684550095323</v>
      </c>
      <c r="F90" s="12">
        <v>1.9592098347217268</v>
      </c>
      <c r="G90" s="12">
        <v>16.367829064918407</v>
      </c>
      <c r="H90" s="12">
        <v>8.5817649131783202</v>
      </c>
      <c r="I90" s="12">
        <v>0.15391197424383984</v>
      </c>
      <c r="J90" s="12">
        <v>9.9202084247100473</v>
      </c>
      <c r="K90" s="12">
        <v>9.8863849064495373</v>
      </c>
      <c r="L90" s="12">
        <v>3.2490931505679352</v>
      </c>
      <c r="M90" s="12">
        <v>1.8096979110834581</v>
      </c>
      <c r="N90" s="12">
        <v>0.73621527003140497</v>
      </c>
    </row>
    <row r="91" spans="2:14" x14ac:dyDescent="0.2">
      <c r="B91" s="16" t="s">
        <v>386</v>
      </c>
      <c r="C91" s="90">
        <v>11</v>
      </c>
      <c r="D91" s="16" t="s">
        <v>389</v>
      </c>
      <c r="E91" s="12">
        <v>47.061186181570783</v>
      </c>
      <c r="F91" s="12">
        <v>1.9471770131750081</v>
      </c>
      <c r="G91" s="12">
        <v>16.351948521513961</v>
      </c>
      <c r="H91" s="12">
        <v>8.607504033752269</v>
      </c>
      <c r="I91" s="12">
        <v>0.15304317506909687</v>
      </c>
      <c r="J91" s="12">
        <v>9.871534699166201</v>
      </c>
      <c r="K91" s="12">
        <v>9.8866590834823036</v>
      </c>
      <c r="L91" s="12">
        <v>3.5702143794009293</v>
      </c>
      <c r="M91" s="12">
        <v>1.8143863183599933</v>
      </c>
      <c r="N91" s="12">
        <v>0.73634659450945883</v>
      </c>
    </row>
    <row r="92" spans="2:14" x14ac:dyDescent="0.2">
      <c r="B92" s="16" t="s">
        <v>386</v>
      </c>
      <c r="C92" s="90">
        <v>12</v>
      </c>
      <c r="D92" s="16" t="s">
        <v>389</v>
      </c>
      <c r="E92" s="12">
        <v>47.196992361396255</v>
      </c>
      <c r="F92" s="12">
        <v>1.938411129381453</v>
      </c>
      <c r="G92" s="12">
        <v>16.387538173402561</v>
      </c>
      <c r="H92" s="12">
        <v>8.5977900016718909</v>
      </c>
      <c r="I92" s="12">
        <v>0.15395105153276054</v>
      </c>
      <c r="J92" s="12">
        <v>9.8490446765871038</v>
      </c>
      <c r="K92" s="12">
        <v>9.7647860508919653</v>
      </c>
      <c r="L92" s="12">
        <v>3.6814058233816067</v>
      </c>
      <c r="M92" s="12">
        <v>1.7110556853346732</v>
      </c>
      <c r="N92" s="12">
        <v>0.71902504641970255</v>
      </c>
    </row>
    <row r="93" spans="2:14" x14ac:dyDescent="0.2">
      <c r="B93" s="16" t="s">
        <v>386</v>
      </c>
      <c r="C93" s="90">
        <v>13</v>
      </c>
      <c r="D93" s="16" t="s">
        <v>389</v>
      </c>
      <c r="E93" s="12">
        <v>47.377678084272809</v>
      </c>
      <c r="F93" s="12">
        <v>1.9433061353404044</v>
      </c>
      <c r="G93" s="12">
        <v>16.467578772835843</v>
      </c>
      <c r="H93" s="12">
        <v>8.7846428146820301</v>
      </c>
      <c r="I93" s="12">
        <v>0.1532464059699748</v>
      </c>
      <c r="J93" s="12">
        <v>9.7323927255143001</v>
      </c>
      <c r="K93" s="12">
        <v>9.8608603094910894</v>
      </c>
      <c r="L93" s="12">
        <v>3.5046821565661279</v>
      </c>
      <c r="M93" s="12">
        <v>1.4708672707788837</v>
      </c>
      <c r="N93" s="12">
        <v>0.70474532454852701</v>
      </c>
    </row>
    <row r="94" spans="2:14" x14ac:dyDescent="0.2">
      <c r="B94" s="16" t="s">
        <v>386</v>
      </c>
      <c r="C94" s="90">
        <v>14</v>
      </c>
      <c r="D94" s="16" t="s">
        <v>389</v>
      </c>
      <c r="E94" s="12">
        <v>47.299843031318176</v>
      </c>
      <c r="F94" s="12">
        <v>1.9430610515498128</v>
      </c>
      <c r="G94" s="12">
        <v>16.489296734714962</v>
      </c>
      <c r="H94" s="12">
        <v>8.5636673792919371</v>
      </c>
      <c r="I94" s="12">
        <v>0.15290734487808175</v>
      </c>
      <c r="J94" s="12">
        <v>9.8705020817835791</v>
      </c>
      <c r="K94" s="12">
        <v>9.7372543948792103</v>
      </c>
      <c r="L94" s="12">
        <v>3.6738475682695317</v>
      </c>
      <c r="M94" s="12">
        <v>1.5689502031315496</v>
      </c>
      <c r="N94" s="12">
        <v>0.70067021018314535</v>
      </c>
    </row>
    <row r="95" spans="2:14" x14ac:dyDescent="0.2">
      <c r="B95" s="16" t="s">
        <v>386</v>
      </c>
      <c r="C95" s="90">
        <v>15</v>
      </c>
      <c r="D95" s="16" t="s">
        <v>389</v>
      </c>
      <c r="E95" s="12">
        <v>46.763413046381878</v>
      </c>
      <c r="F95" s="12">
        <v>1.9232890426612748</v>
      </c>
      <c r="G95" s="12">
        <v>16.137018977189911</v>
      </c>
      <c r="H95" s="12">
        <v>9.1730204067062111</v>
      </c>
      <c r="I95" s="12">
        <v>0.15321976085684341</v>
      </c>
      <c r="J95" s="12">
        <v>10.09294062012289</v>
      </c>
      <c r="K95" s="12">
        <v>9.8056936784013473</v>
      </c>
      <c r="L95" s="12">
        <v>3.6119452853036171</v>
      </c>
      <c r="M95" s="12">
        <v>1.6655529488586933</v>
      </c>
      <c r="N95" s="12">
        <v>0.67390623351734402</v>
      </c>
    </row>
    <row r="96" spans="2:14" x14ac:dyDescent="0.2">
      <c r="B96" s="16" t="s">
        <v>386</v>
      </c>
      <c r="C96" s="90">
        <v>17</v>
      </c>
      <c r="D96" s="16" t="s">
        <v>389</v>
      </c>
      <c r="E96" s="12">
        <v>47.51967632168396</v>
      </c>
      <c r="F96" s="12">
        <v>1.8997523105713128</v>
      </c>
      <c r="G96" s="12">
        <v>16.1157999545091</v>
      </c>
      <c r="H96" s="12">
        <v>8.9405791403625336</v>
      </c>
      <c r="I96" s="12">
        <v>0.15403641381055602</v>
      </c>
      <c r="J96" s="12">
        <v>10.048629071900232</v>
      </c>
      <c r="K96" s="12">
        <v>9.7619560485577725</v>
      </c>
      <c r="L96" s="12">
        <v>3.8869415502154796</v>
      </c>
      <c r="M96" s="12">
        <v>1.0148789394694837</v>
      </c>
      <c r="N96" s="12">
        <v>0.65775024891959122</v>
      </c>
    </row>
    <row r="97" spans="1:14" x14ac:dyDescent="0.2">
      <c r="B97" s="16" t="s">
        <v>386</v>
      </c>
      <c r="C97" s="90">
        <v>18</v>
      </c>
      <c r="D97" s="16" t="s">
        <v>389</v>
      </c>
      <c r="E97" s="12">
        <v>47.047898860812751</v>
      </c>
      <c r="F97" s="12">
        <v>1.9406799590542212</v>
      </c>
      <c r="G97" s="12">
        <v>16.484031338134468</v>
      </c>
      <c r="H97" s="12">
        <v>8.8726904204602786</v>
      </c>
      <c r="I97" s="12">
        <v>0.15198528312728898</v>
      </c>
      <c r="J97" s="12">
        <v>9.701398792141962</v>
      </c>
      <c r="K97" s="12">
        <v>9.8366484127345863</v>
      </c>
      <c r="L97" s="12">
        <v>3.7794704557446321</v>
      </c>
      <c r="M97" s="12">
        <v>1.5220256377010013</v>
      </c>
      <c r="N97" s="12">
        <v>0.66317084008882432</v>
      </c>
    </row>
    <row r="98" spans="1:14" x14ac:dyDescent="0.2">
      <c r="B98" s="16" t="s">
        <v>386</v>
      </c>
      <c r="C98" s="90">
        <v>19</v>
      </c>
      <c r="D98" s="16" t="s">
        <v>389</v>
      </c>
      <c r="E98" s="12">
        <v>47.618455189816395</v>
      </c>
      <c r="F98" s="12">
        <v>1.9271680065488694</v>
      </c>
      <c r="G98" s="12">
        <v>16.465447007626388</v>
      </c>
      <c r="H98" s="12">
        <v>8.4751284147460257</v>
      </c>
      <c r="I98" s="12">
        <v>0.15143062166197355</v>
      </c>
      <c r="J98" s="12">
        <v>9.5977275613824116</v>
      </c>
      <c r="K98" s="12">
        <v>9.8745276286937944</v>
      </c>
      <c r="L98" s="12">
        <v>4.0009601065150644</v>
      </c>
      <c r="M98" s="12">
        <v>1.2313705810293225</v>
      </c>
      <c r="N98" s="12">
        <v>0.65778488197974594</v>
      </c>
    </row>
    <row r="99" spans="1:14" x14ac:dyDescent="0.2">
      <c r="B99" s="16" t="s">
        <v>386</v>
      </c>
      <c r="C99" s="90">
        <v>105</v>
      </c>
      <c r="D99" s="16" t="s">
        <v>389</v>
      </c>
      <c r="E99" s="12">
        <v>46.753044736352933</v>
      </c>
      <c r="F99" s="12">
        <v>2.0753397784672698</v>
      </c>
      <c r="G99" s="12">
        <v>15.969389448334514</v>
      </c>
      <c r="H99" s="12">
        <v>9.1092778207267848</v>
      </c>
      <c r="I99" s="12">
        <v>0.15236661482245073</v>
      </c>
      <c r="J99" s="12">
        <v>9.3935590874413535</v>
      </c>
      <c r="K99" s="12">
        <v>9.7557797410123861</v>
      </c>
      <c r="L99" s="12">
        <v>3.793375925810174</v>
      </c>
      <c r="M99" s="12">
        <v>2.0486371907289596</v>
      </c>
      <c r="N99" s="12">
        <v>0.94922965630318512</v>
      </c>
    </row>
    <row r="100" spans="1:14" x14ac:dyDescent="0.2">
      <c r="B100" s="1" t="s">
        <v>925</v>
      </c>
      <c r="C100" s="86">
        <v>105</v>
      </c>
      <c r="D100" s="1" t="s">
        <v>389</v>
      </c>
      <c r="E100" s="7">
        <v>46.753044736352926</v>
      </c>
      <c r="F100" s="7">
        <v>2.0753397784672694</v>
      </c>
      <c r="G100" s="7">
        <v>15.969389448334514</v>
      </c>
      <c r="H100" s="7">
        <v>9.1092778207267848</v>
      </c>
      <c r="I100" s="7">
        <v>0.1523666148224507</v>
      </c>
      <c r="J100" s="7">
        <v>9.3935590874413535</v>
      </c>
      <c r="K100" s="7">
        <v>9.7557797410123861</v>
      </c>
      <c r="L100" s="7">
        <v>3.793375925810174</v>
      </c>
      <c r="M100" s="7">
        <v>2.0486371907289596</v>
      </c>
      <c r="N100" s="7">
        <v>0.94922965630318512</v>
      </c>
    </row>
    <row r="101" spans="1:14" x14ac:dyDescent="0.2">
      <c r="B101" s="1" t="s">
        <v>926</v>
      </c>
      <c r="C101" s="86">
        <v>67</v>
      </c>
      <c r="D101" s="1" t="s">
        <v>389</v>
      </c>
      <c r="E101" s="7">
        <v>47.624438939074473</v>
      </c>
      <c r="F101" s="7">
        <v>1.6039430363402034</v>
      </c>
      <c r="G101" s="7">
        <v>14.930930098518155</v>
      </c>
      <c r="H101" s="7">
        <v>8.6691543158037856</v>
      </c>
      <c r="I101" s="7">
        <v>0.15895058773420997</v>
      </c>
      <c r="J101" s="7">
        <v>10.781214429499704</v>
      </c>
      <c r="K101" s="7">
        <v>11.653421459778125</v>
      </c>
      <c r="L101" s="7">
        <v>3.1819599745217073</v>
      </c>
      <c r="M101" s="7">
        <v>0.67369356121958235</v>
      </c>
      <c r="N101" s="7">
        <v>0.72229359751004085</v>
      </c>
    </row>
    <row r="102" spans="1:14" x14ac:dyDescent="0.2">
      <c r="B102" s="1" t="s">
        <v>927</v>
      </c>
      <c r="C102" s="86">
        <v>110</v>
      </c>
      <c r="D102" s="1" t="s">
        <v>389</v>
      </c>
      <c r="E102" s="7">
        <v>47.506537229655962</v>
      </c>
      <c r="F102" s="7">
        <v>2.0104796316057136</v>
      </c>
      <c r="G102" s="7">
        <v>16.63454695544856</v>
      </c>
      <c r="H102" s="7">
        <v>9.4403185532842553</v>
      </c>
      <c r="I102" s="7">
        <v>0.15382860952122004</v>
      </c>
      <c r="J102" s="7">
        <v>8.2098841765875044</v>
      </c>
      <c r="K102" s="7">
        <v>9.5070523461550085</v>
      </c>
      <c r="L102" s="7">
        <v>3.5877065686771492</v>
      </c>
      <c r="M102" s="7">
        <v>1.7864981332145313</v>
      </c>
      <c r="N102" s="7">
        <v>1.1631477958500773</v>
      </c>
    </row>
    <row r="103" spans="1:14" x14ac:dyDescent="0.2">
      <c r="B103" s="1" t="s">
        <v>928</v>
      </c>
      <c r="C103" s="86">
        <v>111</v>
      </c>
      <c r="D103" s="1" t="s">
        <v>389</v>
      </c>
      <c r="E103" s="7">
        <v>46.906922309154872</v>
      </c>
      <c r="F103" s="7">
        <v>1.8097308717095018</v>
      </c>
      <c r="G103" s="7">
        <v>15.558112677237856</v>
      </c>
      <c r="H103" s="7">
        <v>9.3730771533134156</v>
      </c>
      <c r="I103" s="7">
        <v>0.15705496139748479</v>
      </c>
      <c r="J103" s="7">
        <v>9.83602635371461</v>
      </c>
      <c r="K103" s="7">
        <v>10.430345050574813</v>
      </c>
      <c r="L103" s="7">
        <v>3.3985341672676568</v>
      </c>
      <c r="M103" s="7">
        <v>1.544568913807195</v>
      </c>
      <c r="N103" s="7">
        <v>0.98562754182261558</v>
      </c>
    </row>
    <row r="104" spans="1:14" x14ac:dyDescent="0.2">
      <c r="B104" s="1" t="s">
        <v>929</v>
      </c>
      <c r="C104" s="86">
        <v>109</v>
      </c>
      <c r="D104" s="1" t="s">
        <v>389</v>
      </c>
      <c r="E104" s="7">
        <v>48.220122355929654</v>
      </c>
      <c r="F104" s="7">
        <v>1.6528020960699392</v>
      </c>
      <c r="G104" s="7">
        <v>16.00905410135438</v>
      </c>
      <c r="H104" s="7">
        <v>8.3994517556104942</v>
      </c>
      <c r="I104" s="7">
        <v>0.14754466659483109</v>
      </c>
      <c r="J104" s="7">
        <v>9.3259296395553726</v>
      </c>
      <c r="K104" s="7">
        <v>9.8727755490970601</v>
      </c>
      <c r="L104" s="7">
        <v>3.4966124086624055</v>
      </c>
      <c r="M104" s="7">
        <v>2.0666515550342615</v>
      </c>
      <c r="N104" s="7">
        <v>0.8090558720916019</v>
      </c>
    </row>
    <row r="105" spans="1:14" x14ac:dyDescent="0.2">
      <c r="A105" s="81" t="s">
        <v>930</v>
      </c>
      <c r="B105" s="16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x14ac:dyDescent="0.2">
      <c r="B106" s="1" t="s">
        <v>931</v>
      </c>
      <c r="C106" s="86" t="s">
        <v>932</v>
      </c>
      <c r="D106" s="1" t="s">
        <v>1040</v>
      </c>
      <c r="E106" s="7">
        <v>49.395355437746439</v>
      </c>
      <c r="F106" s="7">
        <v>1.480948374605942</v>
      </c>
      <c r="G106" s="7">
        <v>16.826655043435071</v>
      </c>
      <c r="H106" s="7">
        <v>8.4437371392659113</v>
      </c>
      <c r="I106" s="7">
        <v>0.14596616423220782</v>
      </c>
      <c r="J106" s="7">
        <v>9.0519294902334444</v>
      </c>
      <c r="K106" s="7">
        <v>9.2343871955237038</v>
      </c>
      <c r="L106" s="7">
        <v>3.3349213911386371</v>
      </c>
      <c r="M106" s="7">
        <v>1.4393885639564938</v>
      </c>
      <c r="N106" s="7">
        <v>0.64671119986214309</v>
      </c>
    </row>
    <row r="107" spans="1:14" x14ac:dyDescent="0.2">
      <c r="B107" s="1" t="s">
        <v>933</v>
      </c>
      <c r="C107" s="86">
        <v>104</v>
      </c>
      <c r="D107" s="1" t="s">
        <v>389</v>
      </c>
      <c r="E107" s="7">
        <v>53.095540312628017</v>
      </c>
      <c r="F107" s="7">
        <v>1.4985032160119438</v>
      </c>
      <c r="G107" s="7">
        <v>17.924047324011632</v>
      </c>
      <c r="H107" s="7">
        <v>6.8574574026084996</v>
      </c>
      <c r="I107" s="7">
        <v>0.10819071365554614</v>
      </c>
      <c r="J107" s="7">
        <v>5.6257059768306368</v>
      </c>
      <c r="K107" s="7">
        <v>7.9485639168235496</v>
      </c>
      <c r="L107" s="7">
        <v>3.6691541850884613</v>
      </c>
      <c r="M107" s="7">
        <v>2.5988995935684782</v>
      </c>
      <c r="N107" s="7">
        <v>0.67393735877321503</v>
      </c>
    </row>
    <row r="108" spans="1:14" x14ac:dyDescent="0.2">
      <c r="B108" s="1" t="s">
        <v>934</v>
      </c>
      <c r="C108" s="86" t="s">
        <v>935</v>
      </c>
      <c r="D108" s="1" t="s">
        <v>1040</v>
      </c>
      <c r="E108" s="7">
        <v>49.817235548445232</v>
      </c>
      <c r="F108" s="7">
        <v>1.7567663348892779</v>
      </c>
      <c r="G108" s="7">
        <v>16.646247000334139</v>
      </c>
      <c r="H108" s="7">
        <v>8.2421198651289469</v>
      </c>
      <c r="I108" s="7">
        <v>0.13871872500278451</v>
      </c>
      <c r="J108" s="7">
        <v>9.3660453012828935</v>
      </c>
      <c r="K108" s="7">
        <v>8.2927471370277726</v>
      </c>
      <c r="L108" s="7">
        <v>3.3008981278034843</v>
      </c>
      <c r="M108" s="7">
        <v>1.7213272445600996</v>
      </c>
      <c r="N108" s="7">
        <v>0.71789471552535911</v>
      </c>
    </row>
    <row r="109" spans="1:14" x14ac:dyDescent="0.2">
      <c r="B109" s="1" t="s">
        <v>936</v>
      </c>
      <c r="C109" s="86">
        <v>82</v>
      </c>
      <c r="D109" s="1" t="s">
        <v>389</v>
      </c>
      <c r="E109" s="7">
        <v>49.142114975712836</v>
      </c>
      <c r="F109" s="7">
        <v>1.6685089399303898</v>
      </c>
      <c r="G109" s="7">
        <v>16.05202192704354</v>
      </c>
      <c r="H109" s="7">
        <v>7.9255468567963021</v>
      </c>
      <c r="I109" s="7">
        <v>0.13632348559454616</v>
      </c>
      <c r="J109" s="7">
        <v>9.8234604265089231</v>
      </c>
      <c r="K109" s="7">
        <v>8.7463293229554395</v>
      </c>
      <c r="L109" s="7">
        <v>3.529279357906538</v>
      </c>
      <c r="M109" s="7">
        <v>2.1581896387250032</v>
      </c>
      <c r="N109" s="7">
        <v>0.81822506882646295</v>
      </c>
    </row>
    <row r="110" spans="1:14" x14ac:dyDescent="0.2">
      <c r="B110" s="1" t="s">
        <v>936</v>
      </c>
      <c r="C110" s="86">
        <v>79</v>
      </c>
      <c r="D110" s="1" t="s">
        <v>389</v>
      </c>
      <c r="E110" s="7">
        <v>49.390593556396773</v>
      </c>
      <c r="F110" s="7">
        <v>1.6790951339762181</v>
      </c>
      <c r="G110" s="7">
        <v>16.044659524586674</v>
      </c>
      <c r="H110" s="7">
        <v>7.8083193081858058</v>
      </c>
      <c r="I110" s="7">
        <v>0.13616333209033299</v>
      </c>
      <c r="J110" s="7">
        <v>9.8364923670185043</v>
      </c>
      <c r="K110" s="7">
        <v>8.812978357557844</v>
      </c>
      <c r="L110" s="7">
        <v>3.4947223010548223</v>
      </c>
      <c r="M110" s="7">
        <v>1.9860284848160215</v>
      </c>
      <c r="N110" s="7">
        <v>0.81094763431701045</v>
      </c>
    </row>
    <row r="111" spans="1:14" x14ac:dyDescent="0.2">
      <c r="B111" s="1" t="s">
        <v>936</v>
      </c>
      <c r="C111" s="86">
        <v>72</v>
      </c>
      <c r="D111" s="1" t="s">
        <v>389</v>
      </c>
      <c r="E111" s="7">
        <v>49.1142448286746</v>
      </c>
      <c r="F111" s="7">
        <v>1.779221997029802</v>
      </c>
      <c r="G111" s="7">
        <v>15.969443276088432</v>
      </c>
      <c r="H111" s="7">
        <v>8.240881801434389</v>
      </c>
      <c r="I111" s="7">
        <v>0.14545149162472953</v>
      </c>
      <c r="J111" s="7">
        <v>9.8637913904627652</v>
      </c>
      <c r="K111" s="7">
        <v>8.9952007064036916</v>
      </c>
      <c r="L111" s="7">
        <v>3.4357237140336871</v>
      </c>
      <c r="M111" s="7">
        <v>1.7252000412230322</v>
      </c>
      <c r="N111" s="7">
        <v>0.73084075302488138</v>
      </c>
    </row>
    <row r="112" spans="1:14" x14ac:dyDescent="0.2">
      <c r="B112" s="1" t="s">
        <v>936</v>
      </c>
      <c r="C112" s="86">
        <v>75</v>
      </c>
      <c r="D112" s="1" t="s">
        <v>389</v>
      </c>
      <c r="E112" s="7">
        <v>49.104314181752557</v>
      </c>
      <c r="F112" s="7">
        <v>1.7589713612587381</v>
      </c>
      <c r="G112" s="7">
        <v>15.87039406469661</v>
      </c>
      <c r="H112" s="7">
        <v>8.1337783897717859</v>
      </c>
      <c r="I112" s="7">
        <v>0.14398331823939103</v>
      </c>
      <c r="J112" s="7">
        <v>9.9361582640140025</v>
      </c>
      <c r="K112" s="7">
        <v>9.0005184849764248</v>
      </c>
      <c r="L112" s="7">
        <v>3.5709897382678166</v>
      </c>
      <c r="M112" s="7">
        <v>1.7454452283267636</v>
      </c>
      <c r="N112" s="7">
        <v>0.73544696869591553</v>
      </c>
    </row>
    <row r="113" spans="2:14" x14ac:dyDescent="0.2">
      <c r="B113" s="1" t="s">
        <v>936</v>
      </c>
      <c r="C113" s="86">
        <v>76</v>
      </c>
      <c r="D113" s="1" t="s">
        <v>389</v>
      </c>
      <c r="E113" s="7">
        <v>49.056199574023424</v>
      </c>
      <c r="F113" s="7">
        <v>1.3764918461331539</v>
      </c>
      <c r="G113" s="7">
        <v>15.69767713133845</v>
      </c>
      <c r="H113" s="7">
        <v>8.5558951746254461</v>
      </c>
      <c r="I113" s="7">
        <v>0.14674262214368178</v>
      </c>
      <c r="J113" s="7">
        <v>10.356963828506592</v>
      </c>
      <c r="K113" s="7">
        <v>9.7287001060376959</v>
      </c>
      <c r="L113" s="7">
        <v>3.2693976259484212</v>
      </c>
      <c r="M113" s="7">
        <v>1.2692065268261985</v>
      </c>
      <c r="N113" s="7">
        <v>0.54272556441693764</v>
      </c>
    </row>
    <row r="114" spans="2:14" x14ac:dyDescent="0.2">
      <c r="B114" s="1" t="s">
        <v>937</v>
      </c>
      <c r="C114" s="86" t="s">
        <v>938</v>
      </c>
      <c r="D114" s="1" t="s">
        <v>1040</v>
      </c>
      <c r="E114" s="7">
        <v>49.373033416451527</v>
      </c>
      <c r="F114" s="7">
        <v>1.5963529710823776</v>
      </c>
      <c r="G114" s="7">
        <v>15.685614864593472</v>
      </c>
      <c r="H114" s="7">
        <v>6.8982242500346445</v>
      </c>
      <c r="I114" s="7">
        <v>0.18396305942831942</v>
      </c>
      <c r="J114" s="7">
        <v>6.494927313417338</v>
      </c>
      <c r="K114" s="7">
        <v>14.438447299280416</v>
      </c>
      <c r="L114" s="7">
        <v>3.2470974488569193</v>
      </c>
      <c r="M114" s="7">
        <v>1.2972875960090495</v>
      </c>
      <c r="N114" s="7">
        <v>0.78505178084593163</v>
      </c>
    </row>
    <row r="115" spans="2:14" x14ac:dyDescent="0.2">
      <c r="B115" s="1" t="s">
        <v>937</v>
      </c>
      <c r="C115" s="86" t="s">
        <v>939</v>
      </c>
      <c r="D115" s="1" t="s">
        <v>1040</v>
      </c>
      <c r="E115" s="7">
        <v>48.875186818897717</v>
      </c>
      <c r="F115" s="7">
        <v>2.0639885919524725</v>
      </c>
      <c r="G115" s="7">
        <v>16.239841204505595</v>
      </c>
      <c r="H115" s="7">
        <v>6.230005416164321</v>
      </c>
      <c r="I115" s="7">
        <v>6.8245034805263963E-2</v>
      </c>
      <c r="J115" s="7">
        <v>6.9352245626230715</v>
      </c>
      <c r="K115" s="7">
        <v>13.302817600071501</v>
      </c>
      <c r="L115" s="7">
        <v>3.3477373671695525</v>
      </c>
      <c r="M115" s="7">
        <v>1.8276632069141114</v>
      </c>
      <c r="N115" s="7">
        <v>1.1092901968963791</v>
      </c>
    </row>
    <row r="116" spans="2:14" x14ac:dyDescent="0.2">
      <c r="B116" s="16" t="s">
        <v>937</v>
      </c>
      <c r="C116" s="90" t="s">
        <v>940</v>
      </c>
      <c r="D116" s="16" t="s">
        <v>1040</v>
      </c>
      <c r="E116" s="12">
        <v>49.329032840749086</v>
      </c>
      <c r="F116" s="12">
        <v>1.7423509035584068</v>
      </c>
      <c r="G116" s="12">
        <v>16.53020920112138</v>
      </c>
      <c r="H116" s="12">
        <v>7.0276786254848513</v>
      </c>
      <c r="I116" s="12">
        <v>0.16397594718482847</v>
      </c>
      <c r="J116" s="12">
        <v>6.6175460221242783</v>
      </c>
      <c r="K116" s="12">
        <v>12.641965548715858</v>
      </c>
      <c r="L116" s="12">
        <v>3.5949891171297601</v>
      </c>
      <c r="M116" s="12">
        <v>1.5586434950069148</v>
      </c>
      <c r="N116" s="12">
        <v>0.79360829892464368</v>
      </c>
    </row>
    <row r="117" spans="2:14" x14ac:dyDescent="0.2">
      <c r="B117" s="16" t="s">
        <v>937</v>
      </c>
      <c r="C117" s="90" t="s">
        <v>941</v>
      </c>
      <c r="D117" s="16" t="s">
        <v>1040</v>
      </c>
      <c r="E117" s="12">
        <v>48.630190885680413</v>
      </c>
      <c r="F117" s="12">
        <v>1.7631999252799588</v>
      </c>
      <c r="G117" s="12">
        <v>16.67158562073034</v>
      </c>
      <c r="H117" s="12">
        <v>7.1828326407106085</v>
      </c>
      <c r="I117" s="12">
        <v>0.12113527590994803</v>
      </c>
      <c r="J117" s="12">
        <v>6.8633166797021516</v>
      </c>
      <c r="K117" s="12">
        <v>12.604000853769515</v>
      </c>
      <c r="L117" s="12">
        <v>3.6770102367679218</v>
      </c>
      <c r="M117" s="12">
        <v>1.6358588486275489</v>
      </c>
      <c r="N117" s="12">
        <v>0.85086903282159865</v>
      </c>
    </row>
    <row r="118" spans="2:14" x14ac:dyDescent="0.2">
      <c r="B118" s="16" t="s">
        <v>937</v>
      </c>
      <c r="C118" s="90" t="s">
        <v>942</v>
      </c>
      <c r="D118" s="16" t="s">
        <v>1040</v>
      </c>
      <c r="E118" s="12">
        <v>50.482177305102326</v>
      </c>
      <c r="F118" s="12">
        <v>1.6071704163500031</v>
      </c>
      <c r="G118" s="12">
        <v>16.861216864008334</v>
      </c>
      <c r="H118" s="12">
        <v>7.7299522515125645</v>
      </c>
      <c r="I118" s="12">
        <v>0.13827557928849418</v>
      </c>
      <c r="J118" s="12">
        <v>7.214667216781538</v>
      </c>
      <c r="K118" s="12">
        <v>9.0207243004548747</v>
      </c>
      <c r="L118" s="12">
        <v>4.0107082531450278</v>
      </c>
      <c r="M118" s="12">
        <v>2.152566014479079</v>
      </c>
      <c r="N118" s="12">
        <v>0.78254179887773634</v>
      </c>
    </row>
    <row r="119" spans="2:14" x14ac:dyDescent="0.2">
      <c r="B119" s="16" t="s">
        <v>937</v>
      </c>
      <c r="C119" s="90" t="s">
        <v>943</v>
      </c>
      <c r="D119" s="16" t="s">
        <v>1040</v>
      </c>
      <c r="E119" s="12">
        <v>50.800595920054882</v>
      </c>
      <c r="F119" s="12">
        <v>2.0042589259064387</v>
      </c>
      <c r="G119" s="12">
        <v>14.616321080560803</v>
      </c>
      <c r="H119" s="12">
        <v>8.7238471940091635</v>
      </c>
      <c r="I119" s="12">
        <v>0.18944252672816106</v>
      </c>
      <c r="J119" s="12">
        <v>7.8631463473979508</v>
      </c>
      <c r="K119" s="12">
        <v>7.748150429780333</v>
      </c>
      <c r="L119" s="12">
        <v>4.2022979820662609</v>
      </c>
      <c r="M119" s="12">
        <v>2.7869933254482873</v>
      </c>
      <c r="N119" s="12">
        <v>1.0649462680477402</v>
      </c>
    </row>
    <row r="120" spans="2:14" x14ac:dyDescent="0.2">
      <c r="B120" s="16" t="s">
        <v>937</v>
      </c>
      <c r="C120" s="90" t="s">
        <v>944</v>
      </c>
      <c r="D120" s="16" t="s">
        <v>1040</v>
      </c>
      <c r="E120" s="12">
        <v>50.258757050628148</v>
      </c>
      <c r="F120" s="12">
        <v>1.5446911736405395</v>
      </c>
      <c r="G120" s="12">
        <v>16.446324416407084</v>
      </c>
      <c r="H120" s="12">
        <v>7.7260678938674374</v>
      </c>
      <c r="I120" s="12">
        <v>9.7674304053424893E-2</v>
      </c>
      <c r="J120" s="12">
        <v>8.3042045159102216</v>
      </c>
      <c r="K120" s="12">
        <v>8.3768357495410033</v>
      </c>
      <c r="L120" s="12">
        <v>4.2246322673788663</v>
      </c>
      <c r="M120" s="12">
        <v>2.2094486476172208</v>
      </c>
      <c r="N120" s="12">
        <v>0.81136398095605322</v>
      </c>
    </row>
    <row r="121" spans="2:14" x14ac:dyDescent="0.2">
      <c r="B121" s="16" t="s">
        <v>275</v>
      </c>
      <c r="C121" s="90" t="s">
        <v>945</v>
      </c>
      <c r="D121" s="16" t="s">
        <v>1040</v>
      </c>
      <c r="E121" s="12">
        <v>51.965802106506644</v>
      </c>
      <c r="F121" s="12">
        <v>1.3868132405711042</v>
      </c>
      <c r="G121" s="12">
        <v>15.644098879406579</v>
      </c>
      <c r="H121" s="12">
        <v>7.5997466241125604</v>
      </c>
      <c r="I121" s="12">
        <v>0.13213353227346675</v>
      </c>
      <c r="J121" s="12">
        <v>7.7159560878207314</v>
      </c>
      <c r="K121" s="12">
        <v>9.8621621885508333</v>
      </c>
      <c r="L121" s="12">
        <v>2.9661043819674715</v>
      </c>
      <c r="M121" s="12">
        <v>1.9931055426528992</v>
      </c>
      <c r="N121" s="12">
        <v>0.7340774161376844</v>
      </c>
    </row>
    <row r="122" spans="2:14" x14ac:dyDescent="0.2">
      <c r="B122" s="16" t="s">
        <v>540</v>
      </c>
      <c r="C122" s="90">
        <v>93</v>
      </c>
      <c r="D122" s="16" t="s">
        <v>389</v>
      </c>
      <c r="E122" s="12">
        <v>51.487140382636113</v>
      </c>
      <c r="F122" s="12">
        <v>1.4295029471294582</v>
      </c>
      <c r="G122" s="12">
        <v>16.177266586884436</v>
      </c>
      <c r="H122" s="12">
        <v>7.6176989113271407</v>
      </c>
      <c r="I122" s="12">
        <v>0.12747343318615245</v>
      </c>
      <c r="J122" s="12">
        <v>6.0413713157027971</v>
      </c>
      <c r="K122" s="12">
        <v>10.909008694687049</v>
      </c>
      <c r="L122" s="12">
        <v>3.6425811006556086</v>
      </c>
      <c r="M122" s="12">
        <v>1.918986954115627</v>
      </c>
      <c r="N122" s="12">
        <v>0.64896967367561587</v>
      </c>
    </row>
    <row r="123" spans="2:14" x14ac:dyDescent="0.2">
      <c r="B123" s="16" t="s">
        <v>540</v>
      </c>
      <c r="C123" s="90">
        <v>97</v>
      </c>
      <c r="D123" s="16" t="s">
        <v>389</v>
      </c>
      <c r="E123" s="12">
        <v>52.132475493407881</v>
      </c>
      <c r="F123" s="12">
        <v>1.4103034898310025</v>
      </c>
      <c r="G123" s="12">
        <v>16.07340811251099</v>
      </c>
      <c r="H123" s="12">
        <v>7.4629381843836384</v>
      </c>
      <c r="I123" s="12">
        <v>0.12720670132714507</v>
      </c>
      <c r="J123" s="12">
        <v>6.6807753345082892</v>
      </c>
      <c r="K123" s="12">
        <v>10.249140360568409</v>
      </c>
      <c r="L123" s="12">
        <v>3.3641725174227441</v>
      </c>
      <c r="M123" s="12">
        <v>1.872795120103627</v>
      </c>
      <c r="N123" s="12">
        <v>0.62678468593625725</v>
      </c>
    </row>
    <row r="124" spans="2:14" x14ac:dyDescent="0.2">
      <c r="B124" s="16" t="s">
        <v>273</v>
      </c>
      <c r="C124" s="90">
        <v>101</v>
      </c>
      <c r="D124" s="16" t="s">
        <v>389</v>
      </c>
      <c r="E124" s="12">
        <v>52.041239792881555</v>
      </c>
      <c r="F124" s="12">
        <v>1.3951746328318428</v>
      </c>
      <c r="G124" s="12">
        <v>16.052272869840305</v>
      </c>
      <c r="H124" s="12">
        <v>7.4406759608836195</v>
      </c>
      <c r="I124" s="12">
        <v>0.13862862179917457</v>
      </c>
      <c r="J124" s="12">
        <v>6.3029282116448053</v>
      </c>
      <c r="K124" s="12">
        <v>10.585192799934452</v>
      </c>
      <c r="L124" s="12">
        <v>3.5435657990960787</v>
      </c>
      <c r="M124" s="12">
        <v>1.8793276108288275</v>
      </c>
      <c r="N124" s="12">
        <v>0.62099370025935796</v>
      </c>
    </row>
    <row r="125" spans="2:14" x14ac:dyDescent="0.2">
      <c r="B125" s="16" t="s">
        <v>551</v>
      </c>
      <c r="C125" s="90">
        <v>53</v>
      </c>
      <c r="D125" s="16" t="s">
        <v>389</v>
      </c>
      <c r="E125" s="12">
        <v>53.337317549846475</v>
      </c>
      <c r="F125" s="12">
        <v>1.3516085237142326</v>
      </c>
      <c r="G125" s="12">
        <v>16.221487634410394</v>
      </c>
      <c r="H125" s="12">
        <v>7.2721562856984718</v>
      </c>
      <c r="I125" s="12">
        <v>0.12314851040585691</v>
      </c>
      <c r="J125" s="12">
        <v>6.1972373333430451</v>
      </c>
      <c r="K125" s="12">
        <v>9.5985117767592261</v>
      </c>
      <c r="L125" s="12">
        <v>3.3601574908784402</v>
      </c>
      <c r="M125" s="12">
        <v>1.9142754032501617</v>
      </c>
      <c r="N125" s="12">
        <v>0.62409949169369761</v>
      </c>
    </row>
    <row r="126" spans="2:14" x14ac:dyDescent="0.2">
      <c r="B126" s="16" t="s">
        <v>551</v>
      </c>
      <c r="C126" s="90">
        <v>58</v>
      </c>
      <c r="D126" s="16" t="s">
        <v>389</v>
      </c>
      <c r="E126" s="12">
        <v>52.801280699657951</v>
      </c>
      <c r="F126" s="12">
        <v>1.4098320473453481</v>
      </c>
      <c r="G126" s="12">
        <v>16.19555690777225</v>
      </c>
      <c r="H126" s="12">
        <v>7.5078070801866748</v>
      </c>
      <c r="I126" s="12">
        <v>0.12556378803568277</v>
      </c>
      <c r="J126" s="12">
        <v>6.4264902785181199</v>
      </c>
      <c r="K126" s="12">
        <v>9.561017169662728</v>
      </c>
      <c r="L126" s="12">
        <v>3.3398234296828511</v>
      </c>
      <c r="M126" s="12">
        <v>2.0366415831376035</v>
      </c>
      <c r="N126" s="12">
        <v>0.59598701600079274</v>
      </c>
    </row>
    <row r="127" spans="2:14" x14ac:dyDescent="0.2">
      <c r="B127" s="16" t="s">
        <v>551</v>
      </c>
      <c r="C127" s="90">
        <v>55</v>
      </c>
      <c r="D127" s="16" t="s">
        <v>389</v>
      </c>
      <c r="E127" s="12">
        <v>52.625537127319141</v>
      </c>
      <c r="F127" s="12">
        <v>1.3743428656743797</v>
      </c>
      <c r="G127" s="12">
        <v>16.07862560056537</v>
      </c>
      <c r="H127" s="12">
        <v>7.3511463598581823</v>
      </c>
      <c r="I127" s="12">
        <v>0.12495679040655103</v>
      </c>
      <c r="J127" s="12">
        <v>6.426860073244681</v>
      </c>
      <c r="K127" s="12">
        <v>9.7288205311380764</v>
      </c>
      <c r="L127" s="12">
        <v>3.5899368670211249</v>
      </c>
      <c r="M127" s="12">
        <v>2.0950112036844168</v>
      </c>
      <c r="N127" s="12">
        <v>0.60476258108806757</v>
      </c>
    </row>
    <row r="128" spans="2:14" x14ac:dyDescent="0.2">
      <c r="B128" s="16" t="s">
        <v>551</v>
      </c>
      <c r="C128" s="90">
        <v>60</v>
      </c>
      <c r="D128" s="16" t="s">
        <v>389</v>
      </c>
      <c r="E128" s="12">
        <v>52.843534392130323</v>
      </c>
      <c r="F128" s="12">
        <v>1.3886973459235805</v>
      </c>
      <c r="G128" s="12">
        <v>15.959614498858171</v>
      </c>
      <c r="H128" s="12">
        <v>7.4373147528321581</v>
      </c>
      <c r="I128" s="12">
        <v>0.12629846433810252</v>
      </c>
      <c r="J128" s="12">
        <v>6.7065614981032615</v>
      </c>
      <c r="K128" s="12">
        <v>9.6586467998188859</v>
      </c>
      <c r="L128" s="12">
        <v>3.2228511225765129</v>
      </c>
      <c r="M128" s="12">
        <v>2.035686663889265</v>
      </c>
      <c r="N128" s="12">
        <v>0.62079446152973439</v>
      </c>
    </row>
    <row r="129" spans="2:14" x14ac:dyDescent="0.2">
      <c r="B129" s="16" t="s">
        <v>551</v>
      </c>
      <c r="C129" s="90">
        <v>63</v>
      </c>
      <c r="D129" s="16" t="s">
        <v>389</v>
      </c>
      <c r="E129" s="12">
        <v>51.615235445623554</v>
      </c>
      <c r="F129" s="12">
        <v>1.4260748978824085</v>
      </c>
      <c r="G129" s="12">
        <v>15.773121299169215</v>
      </c>
      <c r="H129" s="12">
        <v>7.4846540514544149</v>
      </c>
      <c r="I129" s="12">
        <v>0.12852894816856497</v>
      </c>
      <c r="J129" s="12">
        <v>7.2745007154559493</v>
      </c>
      <c r="K129" s="12">
        <v>10.680446106742153</v>
      </c>
      <c r="L129" s="12">
        <v>3.0484377461093137</v>
      </c>
      <c r="M129" s="12">
        <v>1.9149296590437106</v>
      </c>
      <c r="N129" s="12">
        <v>0.65407113035071429</v>
      </c>
    </row>
    <row r="130" spans="2:14" x14ac:dyDescent="0.2">
      <c r="B130" s="16" t="s">
        <v>551</v>
      </c>
      <c r="C130" s="90">
        <v>65</v>
      </c>
      <c r="D130" s="16" t="s">
        <v>389</v>
      </c>
      <c r="E130" s="12">
        <v>51.637240699977049</v>
      </c>
      <c r="F130" s="12">
        <v>1.4048649880601412</v>
      </c>
      <c r="G130" s="12">
        <v>15.612094626798367</v>
      </c>
      <c r="H130" s="12">
        <v>7.454502348219866</v>
      </c>
      <c r="I130" s="12">
        <v>0.13179305005200373</v>
      </c>
      <c r="J130" s="12">
        <v>7.5501211109838149</v>
      </c>
      <c r="K130" s="12">
        <v>10.627065828029336</v>
      </c>
      <c r="L130" s="12">
        <v>2.702868542497296</v>
      </c>
      <c r="M130" s="12">
        <v>2.1942676444698495</v>
      </c>
      <c r="N130" s="12">
        <v>0.6851811609122811</v>
      </c>
    </row>
    <row r="131" spans="2:14" x14ac:dyDescent="0.2">
      <c r="B131" s="16" t="s">
        <v>539</v>
      </c>
      <c r="C131" s="90">
        <v>52</v>
      </c>
      <c r="D131" s="16" t="s">
        <v>389</v>
      </c>
      <c r="E131" s="12">
        <v>52.721951707797011</v>
      </c>
      <c r="F131" s="12">
        <v>1.3775381855587006</v>
      </c>
      <c r="G131" s="12">
        <v>15.962744353280844</v>
      </c>
      <c r="H131" s="12">
        <v>7.3033727786491367</v>
      </c>
      <c r="I131" s="12">
        <v>0.12625770126892943</v>
      </c>
      <c r="J131" s="12">
        <v>6.5098803084691852</v>
      </c>
      <c r="K131" s="12">
        <v>9.8592553875575444</v>
      </c>
      <c r="L131" s="12">
        <v>3.5493286974677241</v>
      </c>
      <c r="M131" s="12">
        <v>1.975382888991396</v>
      </c>
      <c r="N131" s="12">
        <v>0.61428799095953524</v>
      </c>
    </row>
    <row r="132" spans="2:14" x14ac:dyDescent="0.2">
      <c r="B132" s="16" t="s">
        <v>274</v>
      </c>
      <c r="C132" s="90">
        <v>47</v>
      </c>
      <c r="D132" s="16" t="s">
        <v>389</v>
      </c>
      <c r="E132" s="12">
        <v>51.098654206947799</v>
      </c>
      <c r="F132" s="12">
        <v>1.405099429091851</v>
      </c>
      <c r="G132" s="12">
        <v>15.161860136441435</v>
      </c>
      <c r="H132" s="12">
        <v>7.7478275694160912</v>
      </c>
      <c r="I132" s="12">
        <v>0.12938923114277337</v>
      </c>
      <c r="J132" s="12">
        <v>8.3911373024342257</v>
      </c>
      <c r="K132" s="12">
        <v>10.797172293196587</v>
      </c>
      <c r="L132" s="12">
        <v>2.7319238381910389</v>
      </c>
      <c r="M132" s="12">
        <v>1.8523794206667907</v>
      </c>
      <c r="N132" s="12">
        <v>0.68455657247140156</v>
      </c>
    </row>
    <row r="133" spans="2:14" x14ac:dyDescent="0.2">
      <c r="B133" s="16" t="s">
        <v>420</v>
      </c>
      <c r="C133" s="90">
        <v>85</v>
      </c>
      <c r="D133" s="16" t="s">
        <v>389</v>
      </c>
      <c r="E133" s="12">
        <v>53.6092443727714</v>
      </c>
      <c r="F133" s="12">
        <v>1.344667040569236</v>
      </c>
      <c r="G133" s="12">
        <v>16.02483253836159</v>
      </c>
      <c r="H133" s="12">
        <v>6.9527818361239353</v>
      </c>
      <c r="I133" s="12">
        <v>0.12359164794883773</v>
      </c>
      <c r="J133" s="12">
        <v>7.6579503783064675</v>
      </c>
      <c r="K133" s="12">
        <v>7.8475550999311654</v>
      </c>
      <c r="L133" s="12">
        <v>3.6327772314522493</v>
      </c>
      <c r="M133" s="12">
        <v>2.2673871504840815</v>
      </c>
      <c r="N133" s="12">
        <v>0.53921270405107202</v>
      </c>
    </row>
    <row r="134" spans="2:14" x14ac:dyDescent="0.2">
      <c r="B134" s="16" t="s">
        <v>420</v>
      </c>
      <c r="C134" s="90">
        <v>83</v>
      </c>
      <c r="D134" s="16" t="s">
        <v>389</v>
      </c>
      <c r="E134" s="12">
        <v>53.562398189847407</v>
      </c>
      <c r="F134" s="12">
        <v>1.3454930801891056</v>
      </c>
      <c r="G134" s="12">
        <v>16.058392898744714</v>
      </c>
      <c r="H134" s="12">
        <v>6.9408504304562992</v>
      </c>
      <c r="I134" s="12">
        <v>0.12357295456609288</v>
      </c>
      <c r="J134" s="12">
        <v>7.6594487194101779</v>
      </c>
      <c r="K134" s="12">
        <v>7.863671534300801</v>
      </c>
      <c r="L134" s="12">
        <v>3.6330163912121236</v>
      </c>
      <c r="M134" s="12">
        <v>2.2722393947365775</v>
      </c>
      <c r="N134" s="12">
        <v>0.54091640653671647</v>
      </c>
    </row>
    <row r="135" spans="2:14" x14ac:dyDescent="0.2">
      <c r="B135" s="16" t="s">
        <v>423</v>
      </c>
      <c r="C135" s="90">
        <v>88</v>
      </c>
      <c r="D135" s="16" t="s">
        <v>389</v>
      </c>
      <c r="E135" s="12">
        <v>53.27550438244829</v>
      </c>
      <c r="F135" s="12">
        <v>1.3531922128845673</v>
      </c>
      <c r="G135" s="12">
        <v>16.072690542018243</v>
      </c>
      <c r="H135" s="12">
        <v>7.062250750016319</v>
      </c>
      <c r="I135" s="12">
        <v>0.12402566373321583</v>
      </c>
      <c r="J135" s="12">
        <v>7.8274869799745863</v>
      </c>
      <c r="K135" s="12">
        <v>7.9086833476634881</v>
      </c>
      <c r="L135" s="12">
        <v>3.612810270650531</v>
      </c>
      <c r="M135" s="12">
        <v>2.2161038153126627</v>
      </c>
      <c r="N135" s="12">
        <v>0.54725203529810895</v>
      </c>
    </row>
    <row r="136" spans="2:14" x14ac:dyDescent="0.2">
      <c r="B136" s="16" t="s">
        <v>476</v>
      </c>
      <c r="C136" s="90">
        <v>4</v>
      </c>
      <c r="D136" s="16" t="s">
        <v>389</v>
      </c>
      <c r="E136" s="12">
        <v>51.802408276262277</v>
      </c>
      <c r="F136" s="12">
        <v>1.4564123733132317</v>
      </c>
      <c r="G136" s="12">
        <v>17.426705014824261</v>
      </c>
      <c r="H136" s="12">
        <v>7.2358965078348989</v>
      </c>
      <c r="I136" s="12">
        <v>0.13435814447164846</v>
      </c>
      <c r="J136" s="12">
        <v>6.934375892708915</v>
      </c>
      <c r="K136" s="12">
        <v>8.7695835096939767</v>
      </c>
      <c r="L136" s="12">
        <v>3.945173900319717</v>
      </c>
      <c r="M136" s="12">
        <v>1.785652145517598</v>
      </c>
      <c r="N136" s="12">
        <v>0.50943423505346674</v>
      </c>
    </row>
    <row r="137" spans="2:14" x14ac:dyDescent="0.2">
      <c r="B137" s="16" t="s">
        <v>476</v>
      </c>
      <c r="C137" s="90">
        <v>5</v>
      </c>
      <c r="D137" s="16" t="s">
        <v>389</v>
      </c>
      <c r="E137" s="12">
        <v>51.218432785040825</v>
      </c>
      <c r="F137" s="12">
        <v>1.5033942557188056</v>
      </c>
      <c r="G137" s="12">
        <v>17.554583745122336</v>
      </c>
      <c r="H137" s="12">
        <v>7.5601326361052825</v>
      </c>
      <c r="I137" s="12">
        <v>0.13765269275431449</v>
      </c>
      <c r="J137" s="12">
        <v>7.095237654613026</v>
      </c>
      <c r="K137" s="12">
        <v>8.8014345728841406</v>
      </c>
      <c r="L137" s="12">
        <v>3.9132367167638895</v>
      </c>
      <c r="M137" s="12">
        <v>1.6927749101377156</v>
      </c>
      <c r="N137" s="12">
        <v>0.52312003085967429</v>
      </c>
    </row>
    <row r="138" spans="2:14" x14ac:dyDescent="0.2">
      <c r="B138" s="16" t="s">
        <v>126</v>
      </c>
      <c r="C138" s="90">
        <v>3</v>
      </c>
      <c r="D138" s="16" t="s">
        <v>389</v>
      </c>
      <c r="E138" s="12">
        <v>52.089263148126285</v>
      </c>
      <c r="F138" s="12">
        <v>1.4100354991384467</v>
      </c>
      <c r="G138" s="12">
        <v>17.274497370539745</v>
      </c>
      <c r="H138" s="12">
        <v>7.4565290804634143</v>
      </c>
      <c r="I138" s="12">
        <v>0.13413052310904014</v>
      </c>
      <c r="J138" s="12">
        <v>6.8860168554657362</v>
      </c>
      <c r="K138" s="12">
        <v>8.5912835060056736</v>
      </c>
      <c r="L138" s="12">
        <v>3.8620950621707424</v>
      </c>
      <c r="M138" s="12">
        <v>1.813677073340586</v>
      </c>
      <c r="N138" s="12">
        <v>0.48247188164033855</v>
      </c>
    </row>
    <row r="139" spans="2:14" x14ac:dyDescent="0.2">
      <c r="B139" s="16" t="s">
        <v>414</v>
      </c>
      <c r="C139" s="90">
        <v>89</v>
      </c>
      <c r="D139" s="16" t="s">
        <v>389</v>
      </c>
      <c r="E139" s="12">
        <v>52.278487974088186</v>
      </c>
      <c r="F139" s="12">
        <v>1.3833061366542831</v>
      </c>
      <c r="G139" s="12">
        <v>16.344920240403315</v>
      </c>
      <c r="H139" s="12">
        <v>7.1979916866811235</v>
      </c>
      <c r="I139" s="12">
        <v>0.16845387700425019</v>
      </c>
      <c r="J139" s="12">
        <v>7.2256740207143473</v>
      </c>
      <c r="K139" s="12">
        <v>9.2481157954700297</v>
      </c>
      <c r="L139" s="12">
        <v>3.5931320724361928</v>
      </c>
      <c r="M139" s="12">
        <v>1.9728331442699001</v>
      </c>
      <c r="N139" s="12">
        <v>0.58708505227836472</v>
      </c>
    </row>
    <row r="140" spans="2:14" x14ac:dyDescent="0.2">
      <c r="B140" s="16" t="s">
        <v>414</v>
      </c>
      <c r="C140" s="90">
        <v>91</v>
      </c>
      <c r="D140" s="16" t="s">
        <v>389</v>
      </c>
      <c r="E140" s="12">
        <v>53.061647816083578</v>
      </c>
      <c r="F140" s="12">
        <v>1.3935396789447525</v>
      </c>
      <c r="G140" s="12">
        <v>16.403852906171672</v>
      </c>
      <c r="H140" s="12">
        <v>7.1347975025320727</v>
      </c>
      <c r="I140" s="12">
        <v>0.14022543686181996</v>
      </c>
      <c r="J140" s="12">
        <v>7.3098918314477697</v>
      </c>
      <c r="K140" s="12">
        <v>8.3147563509567668</v>
      </c>
      <c r="L140" s="12">
        <v>3.6627131362293461</v>
      </c>
      <c r="M140" s="12">
        <v>2.0238346762568789</v>
      </c>
      <c r="N140" s="12">
        <v>0.55474066451535431</v>
      </c>
    </row>
    <row r="141" spans="2:14" x14ac:dyDescent="0.2">
      <c r="B141" s="16" t="s">
        <v>415</v>
      </c>
      <c r="C141" s="90">
        <v>92</v>
      </c>
      <c r="D141" s="16" t="s">
        <v>389</v>
      </c>
      <c r="E141" s="12">
        <v>52.093087188204166</v>
      </c>
      <c r="F141" s="12">
        <v>1.3525004257716291</v>
      </c>
      <c r="G141" s="12">
        <v>16.124217235235548</v>
      </c>
      <c r="H141" s="12">
        <v>7.0624254899648911</v>
      </c>
      <c r="I141" s="12">
        <v>0.14653299075093013</v>
      </c>
      <c r="J141" s="12">
        <v>7.368428378661636</v>
      </c>
      <c r="K141" s="12">
        <v>9.7422280301839326</v>
      </c>
      <c r="L141" s="12">
        <v>3.5420310289262695</v>
      </c>
      <c r="M141" s="12">
        <v>2.008577660745166</v>
      </c>
      <c r="N141" s="12">
        <v>0.55997157155583499</v>
      </c>
    </row>
    <row r="142" spans="2:14" x14ac:dyDescent="0.2">
      <c r="B142" s="1" t="s">
        <v>946</v>
      </c>
      <c r="C142" s="86" t="s">
        <v>947</v>
      </c>
      <c r="D142" s="1" t="s">
        <v>1040</v>
      </c>
      <c r="E142" s="7">
        <v>52.653266331658287</v>
      </c>
      <c r="F142" s="7">
        <v>1.5638190954773872</v>
      </c>
      <c r="G142" s="7">
        <v>19.125628140703519</v>
      </c>
      <c r="H142" s="7">
        <v>6.9849246231155782</v>
      </c>
      <c r="I142" s="7">
        <v>0.10954773869346734</v>
      </c>
      <c r="J142" s="7">
        <v>4.8643216080402008</v>
      </c>
      <c r="K142" s="7">
        <v>7.6381909547738687</v>
      </c>
      <c r="L142" s="7">
        <v>3.7688442211055273</v>
      </c>
      <c r="M142" s="7">
        <v>2.5527638190954773</v>
      </c>
      <c r="N142" s="7">
        <v>0.7386934673366834</v>
      </c>
    </row>
    <row r="143" spans="2:14" x14ac:dyDescent="0.2">
      <c r="B143" s="1" t="s">
        <v>948</v>
      </c>
      <c r="C143" s="86" t="s">
        <v>949</v>
      </c>
      <c r="D143" s="1" t="s">
        <v>1040</v>
      </c>
      <c r="E143" s="7">
        <v>54.233181299885992</v>
      </c>
      <c r="F143" s="7">
        <v>1.4405847857957326</v>
      </c>
      <c r="G143" s="7">
        <v>18.651246131291746</v>
      </c>
      <c r="H143" s="7">
        <v>7.0654829776836641</v>
      </c>
      <c r="I143" s="7">
        <v>0.11402508551881417</v>
      </c>
      <c r="J143" s="7">
        <v>4.4999185535103443</v>
      </c>
      <c r="K143" s="7">
        <v>6.8618667535429241</v>
      </c>
      <c r="L143" s="7">
        <v>4.3268447629907163</v>
      </c>
      <c r="M143" s="7">
        <v>2.341586577618505</v>
      </c>
      <c r="N143" s="7">
        <v>0.46526307216158996</v>
      </c>
    </row>
    <row r="144" spans="2:14" x14ac:dyDescent="0.2">
      <c r="B144" s="1" t="s">
        <v>950</v>
      </c>
      <c r="C144" s="86" t="s">
        <v>951</v>
      </c>
      <c r="D144" s="1" t="s">
        <v>1040</v>
      </c>
      <c r="E144" s="7">
        <v>49.490798962871594</v>
      </c>
      <c r="F144" s="7">
        <v>1.5932967973485934</v>
      </c>
      <c r="G144" s="7">
        <v>17.086783983066319</v>
      </c>
      <c r="H144" s="7">
        <v>8.4673415242083916</v>
      </c>
      <c r="I144" s="7">
        <v>0.11084018430357627</v>
      </c>
      <c r="J144" s="7">
        <v>6.3511622048500316</v>
      </c>
      <c r="K144" s="7">
        <v>11.050165130992085</v>
      </c>
      <c r="L144" s="7">
        <v>4.2477844498163462</v>
      </c>
      <c r="M144" s="7">
        <v>1.1459277663044802</v>
      </c>
      <c r="N144" s="7">
        <v>0.45589899623858066</v>
      </c>
    </row>
    <row r="145" spans="1:14" x14ac:dyDescent="0.2">
      <c r="B145" s="1" t="s">
        <v>950</v>
      </c>
      <c r="C145" s="86" t="s">
        <v>952</v>
      </c>
      <c r="D145" s="1" t="s">
        <v>1040</v>
      </c>
      <c r="E145" s="7">
        <v>49.618653596229862</v>
      </c>
      <c r="F145" s="7">
        <v>1.5322846694980474</v>
      </c>
      <c r="G145" s="7">
        <v>18.075574929337726</v>
      </c>
      <c r="H145" s="7">
        <v>7.3268153516687304</v>
      </c>
      <c r="I145" s="7">
        <v>0.12039656565181062</v>
      </c>
      <c r="J145" s="7">
        <v>6.6303889806108049</v>
      </c>
      <c r="K145" s="7">
        <v>11.437721032870176</v>
      </c>
      <c r="L145" s="7">
        <v>3.8972618024097412</v>
      </c>
      <c r="M145" s="7">
        <v>0.84093141758419343</v>
      </c>
      <c r="N145" s="7">
        <v>0.51997165413890867</v>
      </c>
    </row>
    <row r="146" spans="1:14" x14ac:dyDescent="0.2">
      <c r="B146" s="1" t="s">
        <v>953</v>
      </c>
      <c r="C146" s="86">
        <v>114</v>
      </c>
      <c r="D146" s="1" t="s">
        <v>389</v>
      </c>
      <c r="E146" s="7">
        <v>49.847016656286016</v>
      </c>
      <c r="F146" s="7">
        <v>1.4863624853633879</v>
      </c>
      <c r="G146" s="7">
        <v>17.067876757386912</v>
      </c>
      <c r="H146" s="7">
        <v>8.4212016312723659</v>
      </c>
      <c r="I146" s="7">
        <v>0.15260607903182011</v>
      </c>
      <c r="J146" s="7">
        <v>7.5873259589992772</v>
      </c>
      <c r="K146" s="7">
        <v>10.442927851600373</v>
      </c>
      <c r="L146" s="7">
        <v>3.5322235849581456</v>
      </c>
      <c r="M146" s="7">
        <v>0.9932020928431281</v>
      </c>
      <c r="N146" s="7">
        <v>0.46925690225856803</v>
      </c>
    </row>
    <row r="147" spans="1:14" x14ac:dyDescent="0.2">
      <c r="B147" s="1" t="s">
        <v>954</v>
      </c>
      <c r="C147" s="86" t="s">
        <v>955</v>
      </c>
      <c r="D147" s="1" t="s">
        <v>1040</v>
      </c>
      <c r="E147" s="7">
        <v>49.997388536856171</v>
      </c>
      <c r="F147" s="7">
        <v>1.4665322911134238</v>
      </c>
      <c r="G147" s="7">
        <v>16.924600270224495</v>
      </c>
      <c r="H147" s="7">
        <v>8.3429755952575029</v>
      </c>
      <c r="I147" s="7">
        <v>0.1473221997459101</v>
      </c>
      <c r="J147" s="7">
        <v>7.5514297190848598</v>
      </c>
      <c r="K147" s="7">
        <v>10.640755930870654</v>
      </c>
      <c r="L147" s="7">
        <v>3.5710544434070171</v>
      </c>
      <c r="M147" s="7">
        <v>0.94040423070904255</v>
      </c>
      <c r="N147" s="7">
        <v>0.41753678273092454</v>
      </c>
    </row>
    <row r="148" spans="1:14" x14ac:dyDescent="0.2">
      <c r="B148" s="1" t="s">
        <v>956</v>
      </c>
      <c r="C148" s="86" t="s">
        <v>957</v>
      </c>
      <c r="D148" s="1" t="s">
        <v>1040</v>
      </c>
      <c r="E148" s="7">
        <v>51.234693877551017</v>
      </c>
      <c r="F148" s="7">
        <v>1.4326530612244894</v>
      </c>
      <c r="G148" s="7">
        <v>17.693877551020407</v>
      </c>
      <c r="H148" s="7">
        <v>8.2857142857142829</v>
      </c>
      <c r="I148" s="7">
        <v>0.15408163265306118</v>
      </c>
      <c r="J148" s="7">
        <v>6.9081632653061202</v>
      </c>
      <c r="K148" s="7">
        <v>9.6530612244897949</v>
      </c>
      <c r="L148" s="7">
        <v>3.0510204081632653</v>
      </c>
      <c r="M148" s="7">
        <v>1.1122448979591837</v>
      </c>
      <c r="N148" s="7">
        <v>0.47448979591836732</v>
      </c>
    </row>
    <row r="149" spans="1:14" x14ac:dyDescent="0.2">
      <c r="B149" s="1" t="s">
        <v>958</v>
      </c>
      <c r="C149" s="86">
        <v>114</v>
      </c>
      <c r="D149" s="1" t="s">
        <v>389</v>
      </c>
      <c r="E149" s="7">
        <v>49.847016656286023</v>
      </c>
      <c r="F149" s="7">
        <v>1.4863624853633879</v>
      </c>
      <c r="G149" s="7">
        <v>17.067876757386912</v>
      </c>
      <c r="H149" s="7">
        <v>8.4212016312723659</v>
      </c>
      <c r="I149" s="7">
        <v>0.15260607903182011</v>
      </c>
      <c r="J149" s="7">
        <v>7.5873259589992772</v>
      </c>
      <c r="K149" s="7">
        <v>10.442927851600373</v>
      </c>
      <c r="L149" s="7">
        <v>3.5322235849581456</v>
      </c>
      <c r="M149" s="7">
        <v>0.99320209284312799</v>
      </c>
      <c r="N149" s="7">
        <v>0.46925690225856798</v>
      </c>
    </row>
    <row r="150" spans="1:14" x14ac:dyDescent="0.2">
      <c r="B150" s="1" t="s">
        <v>958</v>
      </c>
      <c r="C150" s="86">
        <v>102</v>
      </c>
      <c r="D150" s="1" t="s">
        <v>389</v>
      </c>
      <c r="E150" s="7">
        <v>48.995067653824982</v>
      </c>
      <c r="F150" s="7">
        <v>1.5441524732766225</v>
      </c>
      <c r="G150" s="7">
        <v>15.975607210381984</v>
      </c>
      <c r="H150" s="7">
        <v>8.3132742067904921</v>
      </c>
      <c r="I150" s="7">
        <v>0.14710701693478714</v>
      </c>
      <c r="J150" s="7">
        <v>9.4151024195998385</v>
      </c>
      <c r="K150" s="7">
        <v>9.5717449950477924</v>
      </c>
      <c r="L150" s="7">
        <v>3.3757295816939972</v>
      </c>
      <c r="M150" s="7">
        <v>1.9375727960345048</v>
      </c>
      <c r="N150" s="7">
        <v>0.72464164641500495</v>
      </c>
    </row>
    <row r="151" spans="1:14" x14ac:dyDescent="0.2">
      <c r="B151" s="1" t="s">
        <v>958</v>
      </c>
      <c r="C151" s="86">
        <v>113</v>
      </c>
      <c r="D151" s="1" t="s">
        <v>389</v>
      </c>
      <c r="E151" s="7">
        <v>48.892724615162841</v>
      </c>
      <c r="F151" s="7">
        <v>1.5472272470258999</v>
      </c>
      <c r="G151" s="7">
        <v>15.946168442895514</v>
      </c>
      <c r="H151" s="7">
        <v>8.2857380449940941</v>
      </c>
      <c r="I151" s="7">
        <v>0.14753844711845102</v>
      </c>
      <c r="J151" s="7">
        <v>9.4529518770310279</v>
      </c>
      <c r="K151" s="7">
        <v>9.5644621937431005</v>
      </c>
      <c r="L151" s="7">
        <v>3.5312244135720325</v>
      </c>
      <c r="M151" s="7">
        <v>1.9220763588979215</v>
      </c>
      <c r="N151" s="7">
        <v>0.70988835955911478</v>
      </c>
    </row>
    <row r="152" spans="1:14" x14ac:dyDescent="0.2">
      <c r="A152" s="81" t="s">
        <v>959</v>
      </c>
    </row>
    <row r="153" spans="1:14" x14ac:dyDescent="0.2">
      <c r="B153" s="1" t="s">
        <v>263</v>
      </c>
      <c r="C153" s="86" t="s">
        <v>960</v>
      </c>
      <c r="D153" s="1" t="s">
        <v>26</v>
      </c>
      <c r="E153" s="7">
        <v>50.614815555333401</v>
      </c>
      <c r="F153" s="7">
        <v>1.4895531340597821</v>
      </c>
      <c r="G153" s="7">
        <v>17.954613615915228</v>
      </c>
      <c r="H153" s="7">
        <v>8.8773367989603127</v>
      </c>
      <c r="I153" s="7">
        <v>0.10996700989703088</v>
      </c>
      <c r="J153" s="7">
        <v>5.4083774867539738</v>
      </c>
      <c r="K153" s="7">
        <v>10.886733979806058</v>
      </c>
      <c r="L153" s="7">
        <v>3.1590522843147055</v>
      </c>
      <c r="M153" s="7">
        <v>1.1696491052684195</v>
      </c>
      <c r="N153" s="7">
        <v>0.32990102969109264</v>
      </c>
    </row>
    <row r="154" spans="1:14" x14ac:dyDescent="0.2">
      <c r="B154" s="1" t="s">
        <v>263</v>
      </c>
      <c r="C154" s="86" t="s">
        <v>961</v>
      </c>
      <c r="D154" s="1" t="s">
        <v>26</v>
      </c>
      <c r="E154" s="7">
        <v>50.151240169388991</v>
      </c>
      <c r="F154" s="7">
        <v>1.8652954224642064</v>
      </c>
      <c r="G154" s="7">
        <v>16.323855616051624</v>
      </c>
      <c r="H154" s="7">
        <v>11.464004839685419</v>
      </c>
      <c r="I154" s="7">
        <v>0</v>
      </c>
      <c r="J154" s="7">
        <v>6.2915910465819724</v>
      </c>
      <c r="K154" s="7">
        <v>9.1449889090542449</v>
      </c>
      <c r="L154" s="7">
        <v>3.2466223028836456</v>
      </c>
      <c r="M154" s="7">
        <v>1.0990118975599918</v>
      </c>
      <c r="N154" s="7">
        <v>0.41338979632990519</v>
      </c>
    </row>
    <row r="155" spans="1:14" x14ac:dyDescent="0.2">
      <c r="B155" s="1" t="s">
        <v>263</v>
      </c>
      <c r="C155" s="86" t="s">
        <v>962</v>
      </c>
      <c r="D155" s="1" t="s">
        <v>1036</v>
      </c>
      <c r="E155" s="7">
        <v>50.120354694302463</v>
      </c>
      <c r="F155" s="7">
        <v>1.7440195172149855</v>
      </c>
      <c r="G155" s="7">
        <v>16.093802557180215</v>
      </c>
      <c r="H155" s="7">
        <v>11.667614110751483</v>
      </c>
      <c r="I155" s="7">
        <v>0.19614689205049796</v>
      </c>
      <c r="J155" s="7">
        <v>6.623153482745864</v>
      </c>
      <c r="K155" s="7">
        <v>8.8456755402828193</v>
      </c>
      <c r="L155" s="7">
        <v>3.1965152167642863</v>
      </c>
      <c r="M155" s="7">
        <v>1.1137028778064781</v>
      </c>
      <c r="N155" s="7">
        <v>0.39901511090089337</v>
      </c>
    </row>
    <row r="156" spans="1:14" x14ac:dyDescent="0.2">
      <c r="B156" s="1" t="s">
        <v>263</v>
      </c>
      <c r="C156" s="86" t="s">
        <v>963</v>
      </c>
      <c r="D156" s="1" t="s">
        <v>1036</v>
      </c>
      <c r="E156" s="7">
        <v>50.102352105264323</v>
      </c>
      <c r="F156" s="7">
        <v>1.7326341459603722</v>
      </c>
      <c r="G156" s="7">
        <v>16.007692984148296</v>
      </c>
      <c r="H156" s="7">
        <v>11.731570461296602</v>
      </c>
      <c r="I156" s="7">
        <v>0.1967516152081667</v>
      </c>
      <c r="J156" s="7">
        <v>6.6337365118875278</v>
      </c>
      <c r="K156" s="7">
        <v>8.8671037188699486</v>
      </c>
      <c r="L156" s="7">
        <v>3.2161537443002222</v>
      </c>
      <c r="M156" s="7">
        <v>1.1148156450185804</v>
      </c>
      <c r="N156" s="7">
        <v>0.39718906804597126</v>
      </c>
    </row>
    <row r="157" spans="1:14" x14ac:dyDescent="0.2">
      <c r="B157" s="1" t="s">
        <v>263</v>
      </c>
      <c r="C157" s="86" t="s">
        <v>964</v>
      </c>
      <c r="D157" s="1" t="s">
        <v>26</v>
      </c>
      <c r="E157" s="7">
        <v>50.54868316041501</v>
      </c>
      <c r="F157" s="7">
        <v>1.5263367916999202</v>
      </c>
      <c r="G157" s="7">
        <v>17.039106145251395</v>
      </c>
      <c r="H157" s="7">
        <v>8.8487629688747003</v>
      </c>
      <c r="I157" s="7">
        <v>0.12968874700718278</v>
      </c>
      <c r="J157" s="7">
        <v>6.6640063846767754</v>
      </c>
      <c r="K157" s="7">
        <v>10.754189944134078</v>
      </c>
      <c r="L157" s="7">
        <v>3.0626496408619315</v>
      </c>
      <c r="M157" s="7">
        <v>1.0973663208300082</v>
      </c>
      <c r="N157" s="7">
        <v>0.32920989624900243</v>
      </c>
    </row>
    <row r="158" spans="1:14" x14ac:dyDescent="0.2">
      <c r="B158" s="1" t="s">
        <v>263</v>
      </c>
      <c r="C158" s="86" t="s">
        <v>965</v>
      </c>
      <c r="D158" s="1" t="s">
        <v>26</v>
      </c>
      <c r="E158" s="7">
        <v>50.45135406218656</v>
      </c>
      <c r="F158" s="7">
        <v>1.464393179538616</v>
      </c>
      <c r="G158" s="7">
        <v>18.385155466399198</v>
      </c>
      <c r="H158" s="7">
        <v>7.7933801404212648</v>
      </c>
      <c r="I158" s="7">
        <v>0.1303911735205617</v>
      </c>
      <c r="J158" s="7">
        <v>6.7201604814443341</v>
      </c>
      <c r="K158" s="7">
        <v>10.320962888665997</v>
      </c>
      <c r="L158" s="7">
        <v>3.3901705115346044</v>
      </c>
      <c r="M158" s="7">
        <v>1.053159478435306</v>
      </c>
      <c r="N158" s="7">
        <v>0.29087261785356067</v>
      </c>
    </row>
    <row r="159" spans="1:14" x14ac:dyDescent="0.2">
      <c r="B159" s="1" t="s">
        <v>263</v>
      </c>
      <c r="C159" s="86" t="s">
        <v>966</v>
      </c>
      <c r="D159" s="1" t="s">
        <v>26</v>
      </c>
      <c r="E159" s="7">
        <v>50.151118275236747</v>
      </c>
      <c r="F159" s="7">
        <v>1.4910336490026193</v>
      </c>
      <c r="G159" s="7">
        <v>17.449123514003624</v>
      </c>
      <c r="H159" s="7">
        <v>8.7950836187789641</v>
      </c>
      <c r="I159" s="7">
        <v>0.1309691718718517</v>
      </c>
      <c r="J159" s="7">
        <v>6.8103969373362885</v>
      </c>
      <c r="K159" s="7">
        <v>10.517831956477936</v>
      </c>
      <c r="L159" s="7">
        <v>3.2037074350191417</v>
      </c>
      <c r="M159" s="7">
        <v>1.0779770300221641</v>
      </c>
      <c r="N159" s="7">
        <v>0.37275841225065481</v>
      </c>
    </row>
    <row r="160" spans="1:14" x14ac:dyDescent="0.2">
      <c r="B160" s="1" t="s">
        <v>263</v>
      </c>
      <c r="C160" s="86" t="s">
        <v>912</v>
      </c>
      <c r="D160" s="1" t="s">
        <v>26</v>
      </c>
      <c r="E160" s="7">
        <v>49.576612903225801</v>
      </c>
      <c r="F160" s="7">
        <v>1.441532258064516</v>
      </c>
      <c r="G160" s="7">
        <v>18.366935483870968</v>
      </c>
      <c r="H160" s="7">
        <v>8.8306451612903221</v>
      </c>
      <c r="I160" s="7">
        <v>0</v>
      </c>
      <c r="J160" s="7">
        <v>7.0060483870967731</v>
      </c>
      <c r="K160" s="7">
        <v>10.423387096774194</v>
      </c>
      <c r="L160" s="7">
        <v>3.1048387096774195</v>
      </c>
      <c r="M160" s="7">
        <v>0.99798387096774188</v>
      </c>
      <c r="N160" s="7">
        <v>0.25201612903225806</v>
      </c>
    </row>
    <row r="161" spans="2:14" x14ac:dyDescent="0.2">
      <c r="B161" s="1" t="s">
        <v>263</v>
      </c>
      <c r="C161" s="86" t="s">
        <v>967</v>
      </c>
      <c r="D161" s="1" t="s">
        <v>26</v>
      </c>
      <c r="E161" s="7">
        <v>50.435391852667401</v>
      </c>
      <c r="F161" s="7">
        <v>1.4312881593434088</v>
      </c>
      <c r="G161" s="7">
        <v>17.295566009408468</v>
      </c>
      <c r="H161" s="7">
        <v>8.5977379641677487</v>
      </c>
      <c r="I161" s="7">
        <v>0.14012611350215193</v>
      </c>
      <c r="J161" s="7">
        <v>7.0763687318586719</v>
      </c>
      <c r="K161" s="7">
        <v>10.599539585627063</v>
      </c>
      <c r="L161" s="7">
        <v>3.0927835051546384</v>
      </c>
      <c r="M161" s="7">
        <v>1.0509458512661396</v>
      </c>
      <c r="N161" s="7">
        <v>0.28025222700430386</v>
      </c>
    </row>
    <row r="162" spans="2:14" x14ac:dyDescent="0.2">
      <c r="B162" s="1" t="s">
        <v>263</v>
      </c>
      <c r="C162" s="86" t="s">
        <v>968</v>
      </c>
      <c r="D162" s="1" t="s">
        <v>25</v>
      </c>
      <c r="E162" s="7">
        <v>50.146112256220086</v>
      </c>
      <c r="F162" s="7">
        <v>1.4526333061548367</v>
      </c>
      <c r="G162" s="7">
        <v>17.078529078612075</v>
      </c>
      <c r="H162" s="7">
        <v>8.2419961612194879</v>
      </c>
      <c r="I162" s="7">
        <v>0.16140370068387075</v>
      </c>
      <c r="J162" s="7">
        <v>7.0815873675048282</v>
      </c>
      <c r="K162" s="7">
        <v>11.217557197529015</v>
      </c>
      <c r="L162" s="7">
        <v>3.238161744970157</v>
      </c>
      <c r="M162" s="7">
        <v>1.018860860566934</v>
      </c>
      <c r="N162" s="7">
        <v>0.36315832653870916</v>
      </c>
    </row>
    <row r="163" spans="2:14" x14ac:dyDescent="0.2">
      <c r="B163" s="1" t="s">
        <v>263</v>
      </c>
      <c r="C163" s="86" t="s">
        <v>969</v>
      </c>
      <c r="D163" s="1" t="s">
        <v>26</v>
      </c>
      <c r="E163" s="7">
        <v>48.221820373719105</v>
      </c>
      <c r="F163" s="7">
        <v>1.8284106891701828</v>
      </c>
      <c r="G163" s="7">
        <v>17.179023508137433</v>
      </c>
      <c r="H163" s="7">
        <v>9.9557966646574236</v>
      </c>
      <c r="I163" s="7">
        <v>0.15069318866787221</v>
      </c>
      <c r="J163" s="7">
        <v>7.0926260799678511</v>
      </c>
      <c r="K163" s="7">
        <v>11.080972473377535</v>
      </c>
      <c r="L163" s="7">
        <v>3.0942334739803092</v>
      </c>
      <c r="M163" s="7">
        <v>0.94434398231866579</v>
      </c>
      <c r="N163" s="7">
        <v>0.45207956600361665</v>
      </c>
    </row>
    <row r="164" spans="2:14" x14ac:dyDescent="0.2">
      <c r="B164" s="1" t="s">
        <v>263</v>
      </c>
      <c r="C164" s="86" t="s">
        <v>970</v>
      </c>
      <c r="D164" s="1" t="s">
        <v>25</v>
      </c>
      <c r="E164" s="7">
        <v>50.808863796090229</v>
      </c>
      <c r="F164" s="7">
        <v>1.4060567170295775</v>
      </c>
      <c r="G164" s="7">
        <v>16.87268060435493</v>
      </c>
      <c r="H164" s="7">
        <v>8.5761836062839762</v>
      </c>
      <c r="I164" s="7">
        <v>0.15064893396745471</v>
      </c>
      <c r="J164" s="7">
        <v>7.3014516662893048</v>
      </c>
      <c r="K164" s="7">
        <v>10.244127509786919</v>
      </c>
      <c r="L164" s="7">
        <v>3.1837141378455431</v>
      </c>
      <c r="M164" s="7">
        <v>1.1348886358881589</v>
      </c>
      <c r="N164" s="7">
        <v>0.32138439246390343</v>
      </c>
    </row>
    <row r="165" spans="2:14" x14ac:dyDescent="0.2">
      <c r="B165" s="1" t="s">
        <v>263</v>
      </c>
      <c r="C165" s="86" t="s">
        <v>265</v>
      </c>
      <c r="D165" s="1" t="s">
        <v>26</v>
      </c>
      <c r="E165" s="7">
        <v>50.566384324931114</v>
      </c>
      <c r="F165" s="7">
        <v>1.7246657822226759</v>
      </c>
      <c r="G165" s="7">
        <v>17.511991019491784</v>
      </c>
      <c r="H165" s="7">
        <v>7.9599959179508115</v>
      </c>
      <c r="I165" s="7">
        <v>0.15307684457597714</v>
      </c>
      <c r="J165" s="7">
        <v>7.3170731707317085</v>
      </c>
      <c r="K165" s="7">
        <v>10.266353709562202</v>
      </c>
      <c r="L165" s="7">
        <v>3.2044086131237881</v>
      </c>
      <c r="M165" s="7">
        <v>0.8776405755689356</v>
      </c>
      <c r="N165" s="7">
        <v>0.41841004184100417</v>
      </c>
    </row>
    <row r="166" spans="2:14" x14ac:dyDescent="0.2">
      <c r="B166" s="16" t="s">
        <v>263</v>
      </c>
      <c r="C166" s="90" t="s">
        <v>258</v>
      </c>
      <c r="D166" s="16" t="s">
        <v>26</v>
      </c>
      <c r="E166" s="12">
        <v>49.075190993164455</v>
      </c>
      <c r="F166" s="12">
        <v>1.467631684760756</v>
      </c>
      <c r="G166" s="12">
        <v>17.139123441897873</v>
      </c>
      <c r="H166" s="12">
        <v>8.423803779654202</v>
      </c>
      <c r="I166" s="12">
        <v>0.13067953357458786</v>
      </c>
      <c r="J166" s="12">
        <v>7.9010856453558516</v>
      </c>
      <c r="K166" s="12">
        <v>11.620426216324892</v>
      </c>
      <c r="L166" s="12">
        <v>2.9754724567752313</v>
      </c>
      <c r="M166" s="12">
        <v>0.95496582227583438</v>
      </c>
      <c r="N166" s="12">
        <v>0.31162042621632491</v>
      </c>
    </row>
    <row r="167" spans="2:14" x14ac:dyDescent="0.2">
      <c r="B167" s="16" t="s">
        <v>263</v>
      </c>
      <c r="C167" s="90" t="s">
        <v>261</v>
      </c>
      <c r="D167" s="16" t="s">
        <v>26</v>
      </c>
      <c r="E167" s="12">
        <v>48.885989562424712</v>
      </c>
      <c r="F167" s="12">
        <v>1.4050582095543953</v>
      </c>
      <c r="G167" s="12">
        <v>17.914492171818544</v>
      </c>
      <c r="H167" s="12">
        <v>9.0626254516258502</v>
      </c>
      <c r="I167" s="12">
        <v>0.15054195102368523</v>
      </c>
      <c r="J167" s="12">
        <v>8.2396627860297063</v>
      </c>
      <c r="K167" s="12">
        <v>10.558008831794456</v>
      </c>
      <c r="L167" s="12">
        <v>2.8803693295865109</v>
      </c>
      <c r="M167" s="12">
        <v>0.61220393416298657</v>
      </c>
      <c r="N167" s="12">
        <v>0.29104777197912474</v>
      </c>
    </row>
    <row r="168" spans="2:14" x14ac:dyDescent="0.2">
      <c r="B168" s="16" t="s">
        <v>263</v>
      </c>
      <c r="C168" s="90" t="s">
        <v>262</v>
      </c>
      <c r="D168" s="16" t="s">
        <v>26</v>
      </c>
      <c r="E168" s="12">
        <v>48.155203529175864</v>
      </c>
      <c r="F168" s="12">
        <v>1.443753759775416</v>
      </c>
      <c r="G168" s="12">
        <v>16.853819931822738</v>
      </c>
      <c r="H168" s="12">
        <v>9.3843994385402052</v>
      </c>
      <c r="I168" s="12">
        <v>0.15039101664327251</v>
      </c>
      <c r="J168" s="12">
        <v>8.4018447964708258</v>
      </c>
      <c r="K168" s="12">
        <v>11.830759975937438</v>
      </c>
      <c r="L168" s="12">
        <v>2.7872468417886505</v>
      </c>
      <c r="M168" s="12">
        <v>0.67174654100661724</v>
      </c>
      <c r="N168" s="12">
        <v>0.32083416883898142</v>
      </c>
    </row>
    <row r="169" spans="2:14" s="16" customFormat="1" x14ac:dyDescent="0.2">
      <c r="B169" s="16" t="s">
        <v>315</v>
      </c>
      <c r="C169" s="90" t="s">
        <v>260</v>
      </c>
      <c r="D169" s="16" t="s">
        <v>26</v>
      </c>
      <c r="E169" s="12">
        <v>48.691889716240709</v>
      </c>
      <c r="F169" s="12">
        <v>1.9923525860334079</v>
      </c>
      <c r="G169" s="12">
        <v>15.828134433487628</v>
      </c>
      <c r="H169" s="12">
        <v>10.857315355202257</v>
      </c>
      <c r="I169" s="12">
        <v>0.17106057556852491</v>
      </c>
      <c r="J169" s="12">
        <v>7.9794727309317786</v>
      </c>
      <c r="K169" s="12">
        <v>10.062386798148525</v>
      </c>
      <c r="L169" s="12">
        <v>2.8677802374723296</v>
      </c>
      <c r="M169" s="12">
        <v>0.97605151942040691</v>
      </c>
      <c r="N169" s="12">
        <v>0.57355604749446576</v>
      </c>
    </row>
    <row r="170" spans="2:14" s="16" customFormat="1" x14ac:dyDescent="0.2">
      <c r="B170" s="16" t="s">
        <v>315</v>
      </c>
      <c r="C170" s="90" t="s">
        <v>259</v>
      </c>
      <c r="D170" s="16" t="s">
        <v>26</v>
      </c>
      <c r="E170" s="12">
        <v>49.540275834499312</v>
      </c>
      <c r="F170" s="12">
        <v>1.9688187087747353</v>
      </c>
      <c r="G170" s="12">
        <v>15.560663601838897</v>
      </c>
      <c r="H170" s="12">
        <v>10.933439936038377</v>
      </c>
      <c r="I170" s="12">
        <v>0.16989806116330206</v>
      </c>
      <c r="J170" s="12">
        <v>7.8852688386967822</v>
      </c>
      <c r="K170" s="12">
        <v>9.5942434539276444</v>
      </c>
      <c r="L170" s="12">
        <v>2.8782730361782933</v>
      </c>
      <c r="M170" s="12">
        <v>0.93943633819708183</v>
      </c>
      <c r="N170" s="12">
        <v>0.52968219068558875</v>
      </c>
    </row>
    <row r="171" spans="2:14" s="16" customFormat="1" x14ac:dyDescent="0.2">
      <c r="B171" s="16" t="s">
        <v>315</v>
      </c>
      <c r="C171" s="90" t="s">
        <v>421</v>
      </c>
      <c r="D171" s="16" t="s">
        <v>25</v>
      </c>
      <c r="E171" s="12">
        <v>49.834887266066147</v>
      </c>
      <c r="F171" s="12">
        <v>1.951917249099286</v>
      </c>
      <c r="G171" s="12">
        <v>15.249353508588174</v>
      </c>
      <c r="H171" s="12">
        <v>10.730284560724847</v>
      </c>
      <c r="I171" s="12">
        <v>0.18299224210305806</v>
      </c>
      <c r="J171" s="12">
        <v>7.685674168328438</v>
      </c>
      <c r="K171" s="12">
        <v>9.698588831462077</v>
      </c>
      <c r="L171" s="12">
        <v>2.9583745806661055</v>
      </c>
      <c r="M171" s="12">
        <v>1.1182859239631326</v>
      </c>
      <c r="N171" s="12">
        <v>0.5896416689987426</v>
      </c>
    </row>
    <row r="172" spans="2:14" s="16" customFormat="1" x14ac:dyDescent="0.2">
      <c r="B172" s="16" t="s">
        <v>315</v>
      </c>
      <c r="C172" s="90" t="s">
        <v>422</v>
      </c>
      <c r="D172" s="16" t="s">
        <v>26</v>
      </c>
      <c r="E172" s="12">
        <v>49.854168761943072</v>
      </c>
      <c r="F172" s="12">
        <v>2.0114653525093029</v>
      </c>
      <c r="G172" s="12">
        <v>15.568741828422006</v>
      </c>
      <c r="H172" s="12">
        <v>10.882027557075329</v>
      </c>
      <c r="I172" s="12">
        <v>0.17097455496329075</v>
      </c>
      <c r="J172" s="12">
        <v>7.6938549733480839</v>
      </c>
      <c r="K172" s="12">
        <v>9.4036005229809909</v>
      </c>
      <c r="L172" s="12">
        <v>2.8965101076133961</v>
      </c>
      <c r="M172" s="12">
        <v>0.97556069596701189</v>
      </c>
      <c r="N172" s="12">
        <v>0.54309564517751174</v>
      </c>
    </row>
    <row r="173" spans="2:14" x14ac:dyDescent="0.2">
      <c r="B173" s="1" t="s">
        <v>315</v>
      </c>
      <c r="C173" s="86" t="s">
        <v>971</v>
      </c>
      <c r="D173" s="1" t="s">
        <v>26</v>
      </c>
      <c r="E173" s="7">
        <v>50.380547275073219</v>
      </c>
      <c r="F173" s="7">
        <v>2.0501958196917887</v>
      </c>
      <c r="G173" s="7">
        <v>15.426718545229882</v>
      </c>
      <c r="H173" s="7">
        <v>10.786331904882307</v>
      </c>
      <c r="I173" s="7">
        <v>0.1708496516409824</v>
      </c>
      <c r="J173" s="7">
        <v>7.0751855738383291</v>
      </c>
      <c r="K173" s="7">
        <v>9.3263809836959801</v>
      </c>
      <c r="L173" s="7">
        <v>2.9647439549464591</v>
      </c>
      <c r="M173" s="7">
        <v>1.226097500011756</v>
      </c>
      <c r="N173" s="7">
        <v>0.59294879098929176</v>
      </c>
    </row>
    <row r="174" spans="2:14" x14ac:dyDescent="0.2">
      <c r="B174" s="1" t="s">
        <v>315</v>
      </c>
      <c r="C174" s="86" t="s">
        <v>972</v>
      </c>
      <c r="D174" s="1" t="s">
        <v>26</v>
      </c>
      <c r="E174" s="7">
        <v>50.877018138329674</v>
      </c>
      <c r="F174" s="7">
        <v>1.8237990831174011</v>
      </c>
      <c r="G174" s="7">
        <v>15.497309148893764</v>
      </c>
      <c r="H174" s="7">
        <v>9.9960135539166846</v>
      </c>
      <c r="I174" s="7">
        <v>0.15945784333266896</v>
      </c>
      <c r="J174" s="7">
        <v>7.2453657564281446</v>
      </c>
      <c r="K174" s="7">
        <v>9.52760613912697</v>
      </c>
      <c r="L174" s="7">
        <v>2.9599362168626677</v>
      </c>
      <c r="M174" s="7">
        <v>1.365357783535978</v>
      </c>
      <c r="N174" s="7">
        <v>0.54813633645604953</v>
      </c>
    </row>
    <row r="175" spans="2:14" x14ac:dyDescent="0.2">
      <c r="B175" s="1" t="s">
        <v>315</v>
      </c>
      <c r="C175" s="86" t="s">
        <v>973</v>
      </c>
      <c r="D175" s="1" t="s">
        <v>1036</v>
      </c>
      <c r="E175" s="7">
        <v>50.977294883041161</v>
      </c>
      <c r="F175" s="7">
        <v>1.7963335102454139</v>
      </c>
      <c r="G175" s="7">
        <v>15.460734573607757</v>
      </c>
      <c r="H175" s="7">
        <v>10.443170668711915</v>
      </c>
      <c r="I175" s="7">
        <v>0.17547171742783479</v>
      </c>
      <c r="J175" s="7">
        <v>7.3639752144599626</v>
      </c>
      <c r="K175" s="7">
        <v>8.9130517806437179</v>
      </c>
      <c r="L175" s="7">
        <v>3.0093296187045944</v>
      </c>
      <c r="M175" s="7">
        <v>1.3201375032088278</v>
      </c>
      <c r="N175" s="7">
        <v>0.54050052994880038</v>
      </c>
    </row>
    <row r="176" spans="2:14" x14ac:dyDescent="0.2">
      <c r="B176" s="1" t="s">
        <v>315</v>
      </c>
      <c r="C176" s="86" t="s">
        <v>974</v>
      </c>
      <c r="D176" s="1" t="s">
        <v>1036</v>
      </c>
      <c r="E176" s="7">
        <v>51.002963453255624</v>
      </c>
      <c r="F176" s="7">
        <v>1.8007136446884904</v>
      </c>
      <c r="G176" s="7">
        <v>15.482225875615097</v>
      </c>
      <c r="H176" s="7">
        <v>10.297506666802867</v>
      </c>
      <c r="I176" s="7">
        <v>0.17462763938599066</v>
      </c>
      <c r="J176" s="7">
        <v>7.4293607495818037</v>
      </c>
      <c r="K176" s="7">
        <v>8.9570749037331403</v>
      </c>
      <c r="L176" s="7">
        <v>3.0034704367248035</v>
      </c>
      <c r="M176" s="7">
        <v>1.3164313719228549</v>
      </c>
      <c r="N176" s="7">
        <v>0.53562525828933349</v>
      </c>
    </row>
    <row r="177" spans="1:15" x14ac:dyDescent="0.2">
      <c r="B177" s="1" t="s">
        <v>315</v>
      </c>
      <c r="C177" s="86" t="s">
        <v>975</v>
      </c>
      <c r="D177" s="1" t="s">
        <v>26</v>
      </c>
      <c r="E177" s="7">
        <v>51.380444533040958</v>
      </c>
      <c r="F177" s="7">
        <v>2.003388816904216</v>
      </c>
      <c r="G177" s="7">
        <v>15.329412937306888</v>
      </c>
      <c r="H177" s="7">
        <v>10.365792883484502</v>
      </c>
      <c r="I177" s="7">
        <v>0.16944084521080435</v>
      </c>
      <c r="J177" s="7">
        <v>6.8673377853084823</v>
      </c>
      <c r="K177" s="7">
        <v>8.9404963620053834</v>
      </c>
      <c r="L177" s="7">
        <v>2.9901325625436059</v>
      </c>
      <c r="M177" s="7">
        <v>1.3256254360609989</v>
      </c>
      <c r="N177" s="7">
        <v>0.62792783813415731</v>
      </c>
    </row>
    <row r="178" spans="1:15" x14ac:dyDescent="0.2">
      <c r="B178" s="1" t="s">
        <v>315</v>
      </c>
      <c r="C178" s="86" t="s">
        <v>976</v>
      </c>
      <c r="D178" s="1" t="s">
        <v>25</v>
      </c>
      <c r="E178" s="7">
        <v>51.579699476115827</v>
      </c>
      <c r="F178" s="7">
        <v>1.5333687307587729</v>
      </c>
      <c r="G178" s="7">
        <v>15.485006590228394</v>
      </c>
      <c r="H178" s="7">
        <v>9.0772870373104144</v>
      </c>
      <c r="I178" s="7">
        <v>0.16140723481671293</v>
      </c>
      <c r="J178" s="7">
        <v>8.0602737886596021</v>
      </c>
      <c r="K178" s="7">
        <v>9.2708280497849476</v>
      </c>
      <c r="L178" s="7">
        <v>2.9860338441091887</v>
      </c>
      <c r="M178" s="7">
        <v>1.4224012568222826</v>
      </c>
      <c r="N178" s="7">
        <v>0.42369399139387143</v>
      </c>
    </row>
    <row r="179" spans="1:15" x14ac:dyDescent="0.2">
      <c r="B179" s="1" t="s">
        <v>315</v>
      </c>
      <c r="C179" s="86" t="s">
        <v>977</v>
      </c>
      <c r="D179" s="1" t="s">
        <v>26</v>
      </c>
      <c r="E179" s="7">
        <v>51.715905699791108</v>
      </c>
      <c r="F179" s="7">
        <v>1.6015119864717</v>
      </c>
      <c r="G179" s="7">
        <v>15.597334129115687</v>
      </c>
      <c r="H179" s="7">
        <v>9.4101263304486231</v>
      </c>
      <c r="I179" s="7">
        <v>0.15915647070526209</v>
      </c>
      <c r="J179" s="7">
        <v>7.6494578732716603</v>
      </c>
      <c r="K179" s="7">
        <v>9.1117079478762566</v>
      </c>
      <c r="L179" s="7">
        <v>2.964289266885507</v>
      </c>
      <c r="M179" s="7">
        <v>1.3727245598328857</v>
      </c>
      <c r="N179" s="7">
        <v>0.41778573560131305</v>
      </c>
    </row>
    <row r="180" spans="1:15" x14ac:dyDescent="0.2">
      <c r="B180" s="1" t="s">
        <v>315</v>
      </c>
      <c r="C180" s="86" t="s">
        <v>978</v>
      </c>
      <c r="D180" s="1" t="s">
        <v>26</v>
      </c>
      <c r="E180" s="7">
        <v>51.995223405313951</v>
      </c>
      <c r="F180" s="7">
        <v>1.6618569011841968</v>
      </c>
      <c r="G180" s="7">
        <v>15.543835207483328</v>
      </c>
      <c r="H180" s="7">
        <v>9.3541645934918893</v>
      </c>
      <c r="I180" s="7">
        <v>0.14926858393870035</v>
      </c>
      <c r="J180" s="7">
        <v>7.4335754801472769</v>
      </c>
      <c r="K180" s="7">
        <v>8.9959199920390063</v>
      </c>
      <c r="L180" s="7">
        <v>2.9654692009155132</v>
      </c>
      <c r="M180" s="7">
        <v>1.4528808836700164</v>
      </c>
      <c r="N180" s="7">
        <v>0.44780575181610105</v>
      </c>
    </row>
    <row r="181" spans="1:15" x14ac:dyDescent="0.2">
      <c r="B181" s="1" t="s">
        <v>315</v>
      </c>
      <c r="C181" s="86" t="s">
        <v>979</v>
      </c>
      <c r="D181" s="1" t="s">
        <v>26</v>
      </c>
      <c r="E181" s="7">
        <v>52.15448768864178</v>
      </c>
      <c r="F181" s="7">
        <v>1.4992057188244639</v>
      </c>
      <c r="G181" s="7">
        <v>15.746624305003969</v>
      </c>
      <c r="H181" s="7">
        <v>8.8463065925337574</v>
      </c>
      <c r="I181" s="7">
        <v>0.14892772041302621</v>
      </c>
      <c r="J181" s="7">
        <v>7.6052422557585393</v>
      </c>
      <c r="K181" s="7">
        <v>9.2037331215250191</v>
      </c>
      <c r="L181" s="7">
        <v>2.9487688641779193</v>
      </c>
      <c r="M181" s="7">
        <v>1.4892772041302622</v>
      </c>
      <c r="N181" s="7">
        <v>0.35742652899126293</v>
      </c>
    </row>
    <row r="182" spans="1:15" x14ac:dyDescent="0.2">
      <c r="A182" s="81" t="s">
        <v>980</v>
      </c>
    </row>
    <row r="183" spans="1:15" x14ac:dyDescent="0.2">
      <c r="B183" s="1" t="s">
        <v>623</v>
      </c>
      <c r="C183" s="86" t="s">
        <v>981</v>
      </c>
      <c r="D183" s="1" t="s">
        <v>1113</v>
      </c>
      <c r="E183" s="7">
        <v>51.487667815671102</v>
      </c>
      <c r="F183" s="7">
        <v>1.5893136120616422</v>
      </c>
      <c r="G183" s="7">
        <v>18.980365117847985</v>
      </c>
      <c r="H183" s="7">
        <v>8.9643194082800033</v>
      </c>
      <c r="I183" s="7">
        <v>0.16350127255075042</v>
      </c>
      <c r="J183" s="7">
        <v>4.1027648515840474</v>
      </c>
      <c r="K183" s="7">
        <v>8.6320547619961392</v>
      </c>
      <c r="L183" s="7">
        <v>3.7676380196477268</v>
      </c>
      <c r="M183" s="7">
        <v>1.774141137553795</v>
      </c>
      <c r="N183" s="7">
        <v>0.53823400280681821</v>
      </c>
      <c r="O183" s="7"/>
    </row>
    <row r="184" spans="1:15" x14ac:dyDescent="0.2">
      <c r="B184" s="1" t="s">
        <v>560</v>
      </c>
      <c r="C184" s="86" t="s">
        <v>982</v>
      </c>
      <c r="D184" s="1" t="s">
        <v>1036</v>
      </c>
      <c r="E184" s="7">
        <v>51.366507745021337</v>
      </c>
      <c r="F184" s="7">
        <v>1.8053186620617838</v>
      </c>
      <c r="G184" s="7">
        <v>18.396052584376665</v>
      </c>
      <c r="H184" s="7">
        <v>9.1702463814220323</v>
      </c>
      <c r="I184" s="7">
        <v>0.153071162525523</v>
      </c>
      <c r="J184" s="7">
        <v>4.4978650184907876</v>
      </c>
      <c r="K184" s="7">
        <v>8.2851829703909274</v>
      </c>
      <c r="L184" s="7">
        <v>3.8948502212164406</v>
      </c>
      <c r="M184" s="7">
        <v>1.8917219917771071</v>
      </c>
      <c r="N184" s="7">
        <v>0.53918326271741301</v>
      </c>
      <c r="O184" s="7"/>
    </row>
    <row r="185" spans="1:15" x14ac:dyDescent="0.2">
      <c r="B185" s="1" t="s">
        <v>983</v>
      </c>
      <c r="C185" s="86" t="s">
        <v>984</v>
      </c>
      <c r="D185" s="1" t="s">
        <v>201</v>
      </c>
      <c r="E185" s="7">
        <v>49.588225843471179</v>
      </c>
      <c r="F185" s="7">
        <v>1.3449394590941459</v>
      </c>
      <c r="G185" s="7">
        <v>17.248078551207367</v>
      </c>
      <c r="H185" s="7">
        <v>9.2011864706440836</v>
      </c>
      <c r="I185" s="7">
        <v>0.16426741501149872</v>
      </c>
      <c r="J185" s="7">
        <v>5.7493595184024562</v>
      </c>
      <c r="K185" s="7">
        <v>12.114721840848032</v>
      </c>
      <c r="L185" s="7">
        <v>3.203214589224225</v>
      </c>
      <c r="M185" s="7">
        <v>0.90347078106324308</v>
      </c>
      <c r="N185" s="7">
        <v>0.48253553103377755</v>
      </c>
      <c r="O185" s="7"/>
    </row>
    <row r="186" spans="1:15" x14ac:dyDescent="0.2">
      <c r="B186" s="1" t="s">
        <v>985</v>
      </c>
      <c r="C186" s="86" t="s">
        <v>986</v>
      </c>
      <c r="D186" s="1" t="s">
        <v>201</v>
      </c>
      <c r="E186" s="7">
        <v>47.082345284237412</v>
      </c>
      <c r="F186" s="7">
        <v>2.0623676891856131</v>
      </c>
      <c r="G186" s="7">
        <v>15.492908491394362</v>
      </c>
      <c r="H186" s="7">
        <v>10.795052210971555</v>
      </c>
      <c r="I186" s="7">
        <v>0.18108594301629774</v>
      </c>
      <c r="J186" s="7">
        <v>6.8510848596165976</v>
      </c>
      <c r="K186" s="7">
        <v>11.669983021050299</v>
      </c>
      <c r="L186" s="7">
        <v>3.3098486322978862</v>
      </c>
      <c r="M186" s="7">
        <v>1.5995925001439635</v>
      </c>
      <c r="N186" s="7">
        <v>0.955731368086016</v>
      </c>
      <c r="O186" s="7"/>
    </row>
    <row r="187" spans="1:15" x14ac:dyDescent="0.2">
      <c r="B187" s="1" t="s">
        <v>987</v>
      </c>
      <c r="C187" s="86" t="s">
        <v>988</v>
      </c>
      <c r="D187" s="1" t="s">
        <v>201</v>
      </c>
      <c r="E187" s="7">
        <v>49.333388651480007</v>
      </c>
      <c r="F187" s="7">
        <v>1.7022057660510661</v>
      </c>
      <c r="G187" s="7">
        <v>15.798915790473966</v>
      </c>
      <c r="H187" s="7">
        <v>9.9054086122971619</v>
      </c>
      <c r="I187" s="7">
        <v>0.1936641290058099</v>
      </c>
      <c r="J187" s="7">
        <v>7.27769411121833</v>
      </c>
      <c r="K187" s="7">
        <v>10.702491340321075</v>
      </c>
      <c r="L187" s="7">
        <v>3.1903617040957108</v>
      </c>
      <c r="M187" s="7">
        <v>1.3046846590391405</v>
      </c>
      <c r="N187" s="7">
        <v>0.59118523601773543</v>
      </c>
      <c r="O187" s="7"/>
    </row>
    <row r="188" spans="1:15" x14ac:dyDescent="0.2">
      <c r="B188" s="1" t="s">
        <v>989</v>
      </c>
      <c r="C188" s="86" t="s">
        <v>990</v>
      </c>
      <c r="D188" s="1" t="s">
        <v>95</v>
      </c>
      <c r="E188" s="7">
        <v>49.35325378522009</v>
      </c>
      <c r="F188" s="7">
        <v>1.6444399879675122</v>
      </c>
      <c r="G188" s="7">
        <v>16.664995487817105</v>
      </c>
      <c r="H188" s="7">
        <v>9.4053945653263824</v>
      </c>
      <c r="I188" s="7">
        <v>0.16043316955780607</v>
      </c>
      <c r="J188" s="7">
        <v>7.6406297001905141</v>
      </c>
      <c r="K188" s="7">
        <v>10.217587486212773</v>
      </c>
      <c r="L188" s="7">
        <v>3.4192319262007422</v>
      </c>
      <c r="M188" s="7">
        <v>1.0428156021257395</v>
      </c>
      <c r="N188" s="7">
        <v>0.45121828938132957</v>
      </c>
      <c r="O188" s="7"/>
    </row>
    <row r="189" spans="1:15" s="16" customFormat="1" x14ac:dyDescent="0.2">
      <c r="B189" s="16" t="s">
        <v>28</v>
      </c>
      <c r="C189" s="90" t="s">
        <v>29</v>
      </c>
      <c r="D189" s="16" t="s">
        <v>1113</v>
      </c>
      <c r="E189" s="12">
        <v>46.320117710558328</v>
      </c>
      <c r="F189" s="12">
        <v>2.6737136008319662</v>
      </c>
      <c r="G189" s="12">
        <v>15.450143974573226</v>
      </c>
      <c r="H189" s="12">
        <v>12.365651645595953</v>
      </c>
      <c r="I189" s="12">
        <v>0.15965485598316351</v>
      </c>
      <c r="J189" s="12">
        <v>7.8614859465127349</v>
      </c>
      <c r="K189" s="12">
        <v>8.1747328158467898</v>
      </c>
      <c r="L189" s="12">
        <v>4.3955609083972229</v>
      </c>
      <c r="M189" s="12">
        <v>2.0310522818111307</v>
      </c>
      <c r="N189" s="12">
        <v>0.56788625988948038</v>
      </c>
      <c r="O189" s="12"/>
    </row>
    <row r="190" spans="1:15" s="16" customFormat="1" x14ac:dyDescent="0.2">
      <c r="B190" s="16" t="s">
        <v>28</v>
      </c>
      <c r="C190" s="90" t="s">
        <v>94</v>
      </c>
      <c r="D190" s="16" t="s">
        <v>95</v>
      </c>
      <c r="E190" s="12">
        <v>45.953525641025642</v>
      </c>
      <c r="F190" s="12">
        <v>2.7443910256410255</v>
      </c>
      <c r="G190" s="12">
        <v>15.374599358974358</v>
      </c>
      <c r="H190" s="12">
        <v>12.479967948717949</v>
      </c>
      <c r="I190" s="12">
        <v>0.16025641025641024</v>
      </c>
      <c r="J190" s="12">
        <v>7.9527243589743586</v>
      </c>
      <c r="K190" s="12">
        <v>8.3433493589743577</v>
      </c>
      <c r="L190" s="12">
        <v>4.3569711538461533</v>
      </c>
      <c r="M190" s="12">
        <v>2.0432692307692308</v>
      </c>
      <c r="N190" s="12">
        <v>0.59094551282051277</v>
      </c>
      <c r="O190" s="12"/>
    </row>
    <row r="191" spans="1:15" s="16" customFormat="1" x14ac:dyDescent="0.2">
      <c r="B191" s="16" t="s">
        <v>564</v>
      </c>
      <c r="C191" s="90" t="s">
        <v>565</v>
      </c>
      <c r="D191" s="16" t="s">
        <v>1036</v>
      </c>
      <c r="E191" s="12">
        <v>46.293193101652655</v>
      </c>
      <c r="F191" s="12">
        <v>2.7401499645023741</v>
      </c>
      <c r="G191" s="12">
        <v>15.435346150026753</v>
      </c>
      <c r="H191" s="12">
        <v>12.199800501857883</v>
      </c>
      <c r="I191" s="12">
        <v>0.16215770234264573</v>
      </c>
      <c r="J191" s="12">
        <v>7.9983834623055738</v>
      </c>
      <c r="K191" s="12">
        <v>8.3092112511418783</v>
      </c>
      <c r="L191" s="12">
        <v>4.2969864318536981</v>
      </c>
      <c r="M191" s="12">
        <v>1.997688825386756</v>
      </c>
      <c r="N191" s="12">
        <v>0.5670826089297899</v>
      </c>
      <c r="O191" s="12"/>
    </row>
    <row r="192" spans="1:15" s="16" customFormat="1" x14ac:dyDescent="0.2">
      <c r="B192" s="16" t="s">
        <v>82</v>
      </c>
      <c r="C192" s="90" t="s">
        <v>281</v>
      </c>
      <c r="D192" s="16" t="s">
        <v>1036</v>
      </c>
      <c r="E192" s="12">
        <v>46.985614421753482</v>
      </c>
      <c r="F192" s="12">
        <v>2.4297634849740057</v>
      </c>
      <c r="G192" s="12">
        <v>15.973134372235052</v>
      </c>
      <c r="H192" s="12">
        <v>10.35275350330252</v>
      </c>
      <c r="I192" s="12">
        <v>0.17558873569985817</v>
      </c>
      <c r="J192" s="12">
        <v>8.6075227350767953</v>
      </c>
      <c r="K192" s="12">
        <v>9.2567172235380788</v>
      </c>
      <c r="L192" s="12">
        <v>3.7758519248616582</v>
      </c>
      <c r="M192" s="12">
        <v>1.8463560795022351</v>
      </c>
      <c r="N192" s="12">
        <v>0.59669751905630786</v>
      </c>
      <c r="O192" s="12"/>
    </row>
    <row r="193" spans="2:15" s="16" customFormat="1" x14ac:dyDescent="0.2">
      <c r="B193" s="16" t="s">
        <v>206</v>
      </c>
      <c r="C193" s="90" t="s">
        <v>601</v>
      </c>
      <c r="D193" s="16" t="s">
        <v>1036</v>
      </c>
      <c r="E193" s="12">
        <v>46.985614421753482</v>
      </c>
      <c r="F193" s="12">
        <v>2.4297634849740057</v>
      </c>
      <c r="G193" s="12">
        <v>15.973134372235052</v>
      </c>
      <c r="H193" s="12">
        <v>10.35275350330252</v>
      </c>
      <c r="I193" s="12">
        <v>0.17558873569985817</v>
      </c>
      <c r="J193" s="12">
        <v>8.6075227350767953</v>
      </c>
      <c r="K193" s="12">
        <v>9.2567172235380788</v>
      </c>
      <c r="L193" s="12">
        <v>3.7758519248616582</v>
      </c>
      <c r="M193" s="12">
        <v>1.8463560795022351</v>
      </c>
      <c r="N193" s="12">
        <v>0.59669751905630786</v>
      </c>
      <c r="O193" s="12"/>
    </row>
    <row r="194" spans="2:15" s="16" customFormat="1" x14ac:dyDescent="0.2">
      <c r="B194" s="16" t="s">
        <v>87</v>
      </c>
      <c r="C194" s="90" t="s">
        <v>88</v>
      </c>
      <c r="D194" s="16" t="s">
        <v>95</v>
      </c>
      <c r="E194" s="12">
        <v>51.409518035768421</v>
      </c>
      <c r="F194" s="12">
        <v>1.3943619278569261</v>
      </c>
      <c r="G194" s="12">
        <v>14.974234616550469</v>
      </c>
      <c r="H194" s="12">
        <v>10.680004041628777</v>
      </c>
      <c r="I194" s="12">
        <v>0.16166515105587553</v>
      </c>
      <c r="J194" s="12">
        <v>8.6895018692533093</v>
      </c>
      <c r="K194" s="12">
        <v>8.5278367181974328</v>
      </c>
      <c r="L194" s="12">
        <v>3.2333030211175102</v>
      </c>
      <c r="M194" s="12">
        <v>0.73759725169243207</v>
      </c>
      <c r="N194" s="12">
        <v>0.19197736687885217</v>
      </c>
      <c r="O194" s="12"/>
    </row>
    <row r="195" spans="2:15" s="16" customFormat="1" x14ac:dyDescent="0.2">
      <c r="B195" s="16" t="s">
        <v>199</v>
      </c>
      <c r="C195" s="90" t="s">
        <v>200</v>
      </c>
      <c r="D195" s="16" t="s">
        <v>201</v>
      </c>
      <c r="E195" s="12">
        <v>49.970008343497902</v>
      </c>
      <c r="F195" s="12">
        <v>1.6206489191134452</v>
      </c>
      <c r="G195" s="12">
        <v>14.64817292102537</v>
      </c>
      <c r="H195" s="12">
        <v>11.404525750798316</v>
      </c>
      <c r="I195" s="12">
        <v>0.17660917701236264</v>
      </c>
      <c r="J195" s="12">
        <v>8.7265711036108602</v>
      </c>
      <c r="K195" s="12">
        <v>9.2563986346479474</v>
      </c>
      <c r="L195" s="12">
        <v>3.0646886612145279</v>
      </c>
      <c r="M195" s="12">
        <v>0.82071323505744986</v>
      </c>
      <c r="N195" s="12">
        <v>0.31166325402181644</v>
      </c>
      <c r="O195" s="12"/>
    </row>
    <row r="196" spans="2:15" s="16" customFormat="1" x14ac:dyDescent="0.2">
      <c r="B196" s="16" t="s">
        <v>197</v>
      </c>
      <c r="C196" s="90" t="s">
        <v>198</v>
      </c>
      <c r="D196" s="16" t="s">
        <v>95</v>
      </c>
      <c r="E196" s="12">
        <v>51.38624762286058</v>
      </c>
      <c r="F196" s="12">
        <v>1.3812431188069261</v>
      </c>
      <c r="G196" s="12">
        <v>14.963467120408366</v>
      </c>
      <c r="H196" s="12">
        <v>10.54949454509058</v>
      </c>
      <c r="I196" s="12">
        <v>0.16014412971674508</v>
      </c>
      <c r="J196" s="12">
        <v>8.8279451506355731</v>
      </c>
      <c r="K196" s="12">
        <v>8.557701931738567</v>
      </c>
      <c r="L196" s="12">
        <v>3.2629366429786808</v>
      </c>
      <c r="M196" s="12">
        <v>0.72064858372535279</v>
      </c>
      <c r="N196" s="12">
        <v>0.19017115403863477</v>
      </c>
      <c r="O196" s="12"/>
    </row>
    <row r="197" spans="2:15" s="16" customFormat="1" x14ac:dyDescent="0.2">
      <c r="B197" s="16" t="s">
        <v>561</v>
      </c>
      <c r="C197" s="90" t="s">
        <v>563</v>
      </c>
      <c r="D197" s="16" t="s">
        <v>1036</v>
      </c>
      <c r="E197" s="12">
        <v>48.177880516397209</v>
      </c>
      <c r="F197" s="12">
        <v>2.093429503562712</v>
      </c>
      <c r="G197" s="12">
        <v>14.581948330502946</v>
      </c>
      <c r="H197" s="12">
        <v>11.623363926635625</v>
      </c>
      <c r="I197" s="12">
        <v>0.16541623532657945</v>
      </c>
      <c r="J197" s="12">
        <v>9.4801487614625639</v>
      </c>
      <c r="K197" s="12">
        <v>8.6571469123659188</v>
      </c>
      <c r="L197" s="12">
        <v>3.3329495523161348</v>
      </c>
      <c r="M197" s="12">
        <v>1.4418586647001197</v>
      </c>
      <c r="N197" s="12">
        <v>0.44585759673018571</v>
      </c>
      <c r="O197" s="12"/>
    </row>
    <row r="198" spans="2:15" s="16" customFormat="1" x14ac:dyDescent="0.2">
      <c r="B198" s="16" t="s">
        <v>561</v>
      </c>
      <c r="C198" s="90" t="s">
        <v>562</v>
      </c>
      <c r="D198" s="16" t="s">
        <v>1036</v>
      </c>
      <c r="E198" s="12">
        <v>48.234791567698672</v>
      </c>
      <c r="F198" s="12">
        <v>2.0664422723968854</v>
      </c>
      <c r="G198" s="12">
        <v>14.856748171977463</v>
      </c>
      <c r="H198" s="12">
        <v>11.597468362910282</v>
      </c>
      <c r="I198" s="12">
        <v>0.16605937824673375</v>
      </c>
      <c r="J198" s="12">
        <v>9.5670437155056867</v>
      </c>
      <c r="K198" s="12">
        <v>8.323824851097271</v>
      </c>
      <c r="L198" s="12">
        <v>3.3042131754757813</v>
      </c>
      <c r="M198" s="12">
        <v>1.437995796498843</v>
      </c>
      <c r="N198" s="12">
        <v>0.44541270819241391</v>
      </c>
      <c r="O198" s="12"/>
    </row>
    <row r="199" spans="2:15" s="16" customFormat="1" x14ac:dyDescent="0.2">
      <c r="B199" s="16" t="s">
        <v>360</v>
      </c>
      <c r="C199" s="90" t="s">
        <v>361</v>
      </c>
      <c r="D199" s="16" t="s">
        <v>1036</v>
      </c>
      <c r="E199" s="12">
        <v>45.971919077143504</v>
      </c>
      <c r="F199" s="12">
        <v>2.708969196946867</v>
      </c>
      <c r="G199" s="12">
        <v>14.640377442383222</v>
      </c>
      <c r="H199" s="12">
        <v>11.868003853469359</v>
      </c>
      <c r="I199" s="12">
        <v>0.17453251982313564</v>
      </c>
      <c r="J199" s="12">
        <v>9.6003260627917903</v>
      </c>
      <c r="K199" s="12">
        <v>9.5873033125015432</v>
      </c>
      <c r="L199" s="12">
        <v>3.3976039325148832</v>
      </c>
      <c r="M199" s="12">
        <v>1.4154385791566833</v>
      </c>
      <c r="N199" s="12">
        <v>0.63552602326902663</v>
      </c>
      <c r="O199" s="12"/>
    </row>
    <row r="200" spans="2:15" s="16" customFormat="1" x14ac:dyDescent="0.2">
      <c r="B200" s="16" t="s">
        <v>82</v>
      </c>
      <c r="C200" s="90" t="s">
        <v>372</v>
      </c>
      <c r="D200" s="16" t="s">
        <v>1036</v>
      </c>
      <c r="E200" s="12">
        <v>45.391159864679423</v>
      </c>
      <c r="F200" s="12">
        <v>2.8928836889527356</v>
      </c>
      <c r="G200" s="12">
        <v>13.799715429306994</v>
      </c>
      <c r="H200" s="12">
        <v>12.228274302146904</v>
      </c>
      <c r="I200" s="12">
        <v>0.16877319385550404</v>
      </c>
      <c r="J200" s="12">
        <v>10.128697111012473</v>
      </c>
      <c r="K200" s="12">
        <v>9.3540660053799201</v>
      </c>
      <c r="L200" s="12">
        <v>3.3846455254515391</v>
      </c>
      <c r="M200" s="12">
        <v>1.9852495611282834</v>
      </c>
      <c r="N200" s="12">
        <v>0.66653531808622635</v>
      </c>
      <c r="O200" s="12"/>
    </row>
    <row r="201" spans="2:15" s="16" customFormat="1" x14ac:dyDescent="0.2">
      <c r="B201" s="16" t="s">
        <v>207</v>
      </c>
      <c r="C201" s="90" t="s">
        <v>208</v>
      </c>
      <c r="D201" s="16" t="s">
        <v>1113</v>
      </c>
      <c r="E201" s="12">
        <v>45.503268545038964</v>
      </c>
      <c r="F201" s="12">
        <v>2.734058351265463</v>
      </c>
      <c r="G201" s="12">
        <v>13.78209339894412</v>
      </c>
      <c r="H201" s="12">
        <v>12.154400260269881</v>
      </c>
      <c r="I201" s="12">
        <v>0.16973522106369235</v>
      </c>
      <c r="J201" s="12">
        <v>10.173949478129103</v>
      </c>
      <c r="K201" s="12">
        <v>9.1067519804232546</v>
      </c>
      <c r="L201" s="12">
        <v>3.6487990635847636</v>
      </c>
      <c r="M201" s="12">
        <v>2.0083640528254851</v>
      </c>
      <c r="N201" s="12">
        <v>0.71857964845527234</v>
      </c>
      <c r="O201" s="12"/>
    </row>
    <row r="202" spans="2:15" s="16" customFormat="1" x14ac:dyDescent="0.2">
      <c r="B202" s="16" t="s">
        <v>359</v>
      </c>
      <c r="C202" s="90" t="s">
        <v>370</v>
      </c>
      <c r="D202" s="16" t="s">
        <v>1036</v>
      </c>
      <c r="E202" s="12">
        <v>50.038536884933151</v>
      </c>
      <c r="F202" s="12">
        <v>1.4441542801913221</v>
      </c>
      <c r="G202" s="12">
        <v>14.585252020039983</v>
      </c>
      <c r="H202" s="12">
        <v>9.681668149674147</v>
      </c>
      <c r="I202" s="12">
        <v>0.16272793998074955</v>
      </c>
      <c r="J202" s="12">
        <v>10.208298955129001</v>
      </c>
      <c r="K202" s="12">
        <v>9.4540428168964592</v>
      </c>
      <c r="L202" s="12">
        <v>2.8522988480488038</v>
      </c>
      <c r="M202" s="12">
        <v>0.98157181745063637</v>
      </c>
      <c r="N202" s="12">
        <v>0.59144828765577084</v>
      </c>
      <c r="O202" s="12"/>
    </row>
    <row r="203" spans="2:15" s="16" customFormat="1" x14ac:dyDescent="0.2">
      <c r="B203" s="16" t="s">
        <v>209</v>
      </c>
      <c r="C203" s="90" t="s">
        <v>210</v>
      </c>
      <c r="D203" s="16" t="s">
        <v>201</v>
      </c>
      <c r="E203" s="12">
        <v>45.28820666362305</v>
      </c>
      <c r="F203" s="12">
        <v>2.8655812182292459</v>
      </c>
      <c r="G203" s="12">
        <v>13.426149761074091</v>
      </c>
      <c r="H203" s="12">
        <v>12.810182661024813</v>
      </c>
      <c r="I203" s="12">
        <v>0.17033175101362652</v>
      </c>
      <c r="J203" s="12">
        <v>10.219905040817592</v>
      </c>
      <c r="K203" s="12">
        <v>9.0876998777270153</v>
      </c>
      <c r="L203" s="12">
        <v>3.4968106472797444</v>
      </c>
      <c r="M203" s="12">
        <v>1.9638248911571059</v>
      </c>
      <c r="N203" s="12">
        <v>0.67130748805370444</v>
      </c>
      <c r="O203" s="12"/>
    </row>
    <row r="204" spans="2:15" s="16" customFormat="1" x14ac:dyDescent="0.2">
      <c r="B204" s="16" t="s">
        <v>212</v>
      </c>
      <c r="C204" s="90" t="s">
        <v>213</v>
      </c>
      <c r="D204" s="16" t="s">
        <v>1113</v>
      </c>
      <c r="E204" s="12">
        <v>44.018978320442748</v>
      </c>
      <c r="F204" s="12">
        <v>2.69224573694484</v>
      </c>
      <c r="G204" s="12">
        <v>14.054435372525607</v>
      </c>
      <c r="H204" s="12">
        <v>12.035053412997749</v>
      </c>
      <c r="I204" s="12">
        <v>0.18962333439121851</v>
      </c>
      <c r="J204" s="12">
        <v>10.454634104670923</v>
      </c>
      <c r="K204" s="12">
        <v>10.120004691039361</v>
      </c>
      <c r="L204" s="12">
        <v>4.0459738193634323</v>
      </c>
      <c r="M204" s="12">
        <v>1.6021650713268727</v>
      </c>
      <c r="N204" s="12">
        <v>0.78688613629724902</v>
      </c>
      <c r="O204" s="12"/>
    </row>
    <row r="205" spans="2:15" s="16" customFormat="1" x14ac:dyDescent="0.2">
      <c r="B205" s="16" t="s">
        <v>82</v>
      </c>
      <c r="C205" s="90" t="s">
        <v>373</v>
      </c>
      <c r="D205" s="16" t="s">
        <v>1036</v>
      </c>
      <c r="E205" s="12">
        <v>45.447322823002082</v>
      </c>
      <c r="F205" s="12">
        <v>2.8375045013045805</v>
      </c>
      <c r="G205" s="12">
        <v>13.538224366145082</v>
      </c>
      <c r="H205" s="12">
        <v>11.990885871479589</v>
      </c>
      <c r="I205" s="12">
        <v>0.17180859347557703</v>
      </c>
      <c r="J205" s="12">
        <v>10.469349124867788</v>
      </c>
      <c r="K205" s="12">
        <v>9.2691551696101406</v>
      </c>
      <c r="L205" s="12">
        <v>3.7291091568202943</v>
      </c>
      <c r="M205" s="12">
        <v>1.9039842870695027</v>
      </c>
      <c r="N205" s="12">
        <v>0.64265610622538427</v>
      </c>
      <c r="O205" s="12"/>
    </row>
    <row r="206" spans="2:15" s="16" customFormat="1" x14ac:dyDescent="0.2">
      <c r="B206" s="16" t="s">
        <v>566</v>
      </c>
      <c r="C206" s="90" t="s">
        <v>567</v>
      </c>
      <c r="D206" s="16" t="s">
        <v>1036</v>
      </c>
      <c r="E206" s="12">
        <v>47.384825503192829</v>
      </c>
      <c r="F206" s="12">
        <v>2.2364645275559063</v>
      </c>
      <c r="G206" s="12">
        <v>14.214339677888157</v>
      </c>
      <c r="H206" s="12">
        <v>11.370946598880726</v>
      </c>
      <c r="I206" s="12">
        <v>0.16542018038676812</v>
      </c>
      <c r="J206" s="12">
        <v>10.583261291876706</v>
      </c>
      <c r="K206" s="12">
        <v>8.7145165159597813</v>
      </c>
      <c r="L206" s="12">
        <v>3.1946324771771466</v>
      </c>
      <c r="M206" s="12">
        <v>1.6150149645985694</v>
      </c>
      <c r="N206" s="12">
        <v>0.52057826248339523</v>
      </c>
      <c r="O206" s="12"/>
    </row>
    <row r="207" spans="2:15" s="16" customFormat="1" x14ac:dyDescent="0.2">
      <c r="B207" s="16" t="s">
        <v>572</v>
      </c>
      <c r="C207" s="90" t="s">
        <v>573</v>
      </c>
      <c r="D207" s="16" t="s">
        <v>1036</v>
      </c>
      <c r="E207" s="12">
        <v>46.033963858612715</v>
      </c>
      <c r="F207" s="12">
        <v>2.3792544389350896</v>
      </c>
      <c r="G207" s="12">
        <v>14.742607529698514</v>
      </c>
      <c r="H207" s="12">
        <v>10.876446305156987</v>
      </c>
      <c r="I207" s="12">
        <v>0.17212655533128271</v>
      </c>
      <c r="J207" s="12">
        <v>10.692813377011639</v>
      </c>
      <c r="K207" s="12">
        <v>10.295828545664328</v>
      </c>
      <c r="L207" s="12">
        <v>2.9153735719074447</v>
      </c>
      <c r="M207" s="12">
        <v>1.2688944521319918</v>
      </c>
      <c r="N207" s="12">
        <v>0.62269136554997961</v>
      </c>
      <c r="O207" s="12"/>
    </row>
    <row r="208" spans="2:15" s="16" customFormat="1" x14ac:dyDescent="0.2">
      <c r="B208" s="16" t="s">
        <v>568</v>
      </c>
      <c r="C208" s="90" t="s">
        <v>569</v>
      </c>
      <c r="D208" s="16" t="s">
        <v>1036</v>
      </c>
      <c r="E208" s="12">
        <v>46.855817654500598</v>
      </c>
      <c r="F208" s="12">
        <v>2.2398805529492463</v>
      </c>
      <c r="G208" s="12">
        <v>14.741289946688903</v>
      </c>
      <c r="H208" s="12">
        <v>10.936845749491999</v>
      </c>
      <c r="I208" s="12">
        <v>0.17179950895977056</v>
      </c>
      <c r="J208" s="12">
        <v>10.760267961139972</v>
      </c>
      <c r="K208" s="12">
        <v>9.6474255653841947</v>
      </c>
      <c r="L208" s="12">
        <v>2.7681138760339485</v>
      </c>
      <c r="M208" s="12">
        <v>1.2558430856757417</v>
      </c>
      <c r="N208" s="12">
        <v>0.62271609917562265</v>
      </c>
      <c r="O208" s="12"/>
    </row>
    <row r="209" spans="2:15" s="16" customFormat="1" x14ac:dyDescent="0.2">
      <c r="B209" s="16" t="s">
        <v>360</v>
      </c>
      <c r="C209" s="90" t="s">
        <v>413</v>
      </c>
      <c r="D209" s="16" t="s">
        <v>1036</v>
      </c>
      <c r="E209" s="12">
        <v>46.448909277094039</v>
      </c>
      <c r="F209" s="12">
        <v>2.4054167867423661</v>
      </c>
      <c r="G209" s="12">
        <v>14.477482166636504</v>
      </c>
      <c r="H209" s="12">
        <v>11.734972035265372</v>
      </c>
      <c r="I209" s="12">
        <v>0.18439100605654801</v>
      </c>
      <c r="J209" s="12">
        <v>10.834324547307322</v>
      </c>
      <c r="K209" s="12">
        <v>9.1507097592762126</v>
      </c>
      <c r="L209" s="12">
        <v>2.7060784522925565</v>
      </c>
      <c r="M209" s="12">
        <v>1.3816567679020135</v>
      </c>
      <c r="N209" s="12">
        <v>0.67605920142706</v>
      </c>
      <c r="O209" s="12"/>
    </row>
    <row r="210" spans="2:15" s="16" customFormat="1" x14ac:dyDescent="0.2">
      <c r="B210" s="16" t="s">
        <v>598</v>
      </c>
      <c r="C210" s="90" t="s">
        <v>599</v>
      </c>
      <c r="D210" s="16" t="s">
        <v>1036</v>
      </c>
      <c r="E210" s="12">
        <v>46.448909277094039</v>
      </c>
      <c r="F210" s="12">
        <v>2.4054167867423661</v>
      </c>
      <c r="G210" s="12">
        <v>14.477482166636504</v>
      </c>
      <c r="H210" s="12">
        <v>11.734972035265372</v>
      </c>
      <c r="I210" s="12">
        <v>0.18439100605654801</v>
      </c>
      <c r="J210" s="12">
        <v>10.834324547307322</v>
      </c>
      <c r="K210" s="12">
        <v>9.1507097592762126</v>
      </c>
      <c r="L210" s="12">
        <v>2.7060784522925565</v>
      </c>
      <c r="M210" s="12">
        <v>1.3816567679020135</v>
      </c>
      <c r="N210" s="12">
        <v>0.67605920142706</v>
      </c>
      <c r="O210" s="12"/>
    </row>
    <row r="211" spans="2:15" s="16" customFormat="1" x14ac:dyDescent="0.2">
      <c r="B211" s="16" t="s">
        <v>214</v>
      </c>
      <c r="C211" s="90" t="s">
        <v>22</v>
      </c>
      <c r="D211" s="16" t="s">
        <v>95</v>
      </c>
      <c r="E211" s="12">
        <v>44.942903752039157</v>
      </c>
      <c r="F211" s="12">
        <v>2.8140293637846656</v>
      </c>
      <c r="G211" s="12">
        <v>13.611337683523656</v>
      </c>
      <c r="H211" s="12">
        <v>11.776101141924961</v>
      </c>
      <c r="I211" s="12">
        <v>0.17332789559543235</v>
      </c>
      <c r="J211" s="12">
        <v>10.899265905383363</v>
      </c>
      <c r="K211" s="12">
        <v>10.205954323001633</v>
      </c>
      <c r="L211" s="12">
        <v>3.5277324632952696</v>
      </c>
      <c r="M211" s="12">
        <v>1.3764274061990216</v>
      </c>
      <c r="N211" s="12">
        <v>0.67292006525285497</v>
      </c>
      <c r="O211" s="12"/>
    </row>
    <row r="212" spans="2:15" s="16" customFormat="1" x14ac:dyDescent="0.2">
      <c r="B212" s="16" t="s">
        <v>570</v>
      </c>
      <c r="C212" s="90" t="s">
        <v>571</v>
      </c>
      <c r="D212" s="16" t="s">
        <v>1036</v>
      </c>
      <c r="E212" s="12">
        <v>44.062860571147169</v>
      </c>
      <c r="F212" s="12">
        <v>2.6591244285976865</v>
      </c>
      <c r="G212" s="12">
        <v>14.027908857026928</v>
      </c>
      <c r="H212" s="12">
        <v>11.001471885792363</v>
      </c>
      <c r="I212" s="12">
        <v>0.1948279389784191</v>
      </c>
      <c r="J212" s="12">
        <v>10.963869687327069</v>
      </c>
      <c r="K212" s="12">
        <v>10.920312568894012</v>
      </c>
      <c r="L212" s="12">
        <v>3.6261499262570842</v>
      </c>
      <c r="M212" s="12">
        <v>1.6014672288665981</v>
      </c>
      <c r="N212" s="12">
        <v>0.94200690711266144</v>
      </c>
      <c r="O212" s="12"/>
    </row>
    <row r="213" spans="2:15" s="16" customFormat="1" x14ac:dyDescent="0.2">
      <c r="B213" s="16" t="s">
        <v>557</v>
      </c>
      <c r="C213" s="90" t="s">
        <v>558</v>
      </c>
      <c r="D213" s="16" t="s">
        <v>1036</v>
      </c>
      <c r="E213" s="12">
        <v>46.815396288517185</v>
      </c>
      <c r="F213" s="12">
        <v>1.6278072517367608</v>
      </c>
      <c r="G213" s="12">
        <v>14.233870026052031</v>
      </c>
      <c r="H213" s="12">
        <v>9.797968806133234</v>
      </c>
      <c r="I213" s="12">
        <v>0.18173316816653423</v>
      </c>
      <c r="J213" s="12">
        <v>11.084540655926848</v>
      </c>
      <c r="K213" s="12">
        <v>11.49275705822229</v>
      </c>
      <c r="L213" s="12">
        <v>2.8122181692423047</v>
      </c>
      <c r="M213" s="12">
        <v>1.1974096042207969</v>
      </c>
      <c r="N213" s="12">
        <v>0.75629897178201755</v>
      </c>
      <c r="O213" s="12"/>
    </row>
    <row r="214" spans="2:15" s="16" customFormat="1" x14ac:dyDescent="0.2">
      <c r="B214" s="16" t="s">
        <v>82</v>
      </c>
      <c r="C214" s="90" t="s">
        <v>371</v>
      </c>
      <c r="D214" s="16" t="s">
        <v>1036</v>
      </c>
      <c r="E214" s="12">
        <v>46.884262723329194</v>
      </c>
      <c r="F214" s="12">
        <v>1.969133059546142</v>
      </c>
      <c r="G214" s="12">
        <v>13.254931117289944</v>
      </c>
      <c r="H214" s="12">
        <v>11.018770474192079</v>
      </c>
      <c r="I214" s="12">
        <v>0.18289519864739262</v>
      </c>
      <c r="J214" s="12">
        <v>12.013075785027857</v>
      </c>
      <c r="K214" s="12">
        <v>9.60418903107586</v>
      </c>
      <c r="L214" s="12">
        <v>3.0196354401810335</v>
      </c>
      <c r="M214" s="12">
        <v>1.379731543995945</v>
      </c>
      <c r="N214" s="12">
        <v>0.67337562671454976</v>
      </c>
      <c r="O214" s="12"/>
    </row>
    <row r="215" spans="2:15" s="16" customFormat="1" x14ac:dyDescent="0.2">
      <c r="B215" s="16" t="s">
        <v>202</v>
      </c>
      <c r="C215" s="90" t="s">
        <v>203</v>
      </c>
      <c r="D215" s="16" t="s">
        <v>95</v>
      </c>
      <c r="E215" s="12">
        <v>45.910762198151652</v>
      </c>
      <c r="F215" s="12">
        <v>2.225976349001292</v>
      </c>
      <c r="G215" s="12">
        <v>13.286296333101461</v>
      </c>
      <c r="H215" s="12">
        <v>10.871509490211666</v>
      </c>
      <c r="I215" s="12">
        <v>0.16893570505813377</v>
      </c>
      <c r="J215" s="12">
        <v>12.113683792109708</v>
      </c>
      <c r="K215" s="12">
        <v>10.702573785153533</v>
      </c>
      <c r="L215" s="12">
        <v>2.9712809301401175</v>
      </c>
      <c r="M215" s="12">
        <v>1.1726125409917518</v>
      </c>
      <c r="N215" s="12">
        <v>0.57636887608069165</v>
      </c>
      <c r="O215" s="12"/>
    </row>
    <row r="216" spans="2:15" s="16" customFormat="1" x14ac:dyDescent="0.2">
      <c r="B216" s="16" t="s">
        <v>289</v>
      </c>
      <c r="C216" s="90" t="s">
        <v>83</v>
      </c>
      <c r="D216" s="16" t="s">
        <v>1036</v>
      </c>
      <c r="E216" s="12">
        <v>49.205081390073182</v>
      </c>
      <c r="F216" s="12">
        <v>1.4592775095046338</v>
      </c>
      <c r="G216" s="12">
        <v>13.755164637894769</v>
      </c>
      <c r="H216" s="12">
        <v>9.7797879226787376</v>
      </c>
      <c r="I216" s="12">
        <v>0.1629614650633176</v>
      </c>
      <c r="J216" s="12">
        <v>12.118563582988699</v>
      </c>
      <c r="K216" s="12">
        <v>9.4886023780204045</v>
      </c>
      <c r="L216" s="12">
        <v>2.5904091420685309</v>
      </c>
      <c r="M216" s="12">
        <v>0.98207126808461997</v>
      </c>
      <c r="N216" s="12">
        <v>0.45808070362310616</v>
      </c>
      <c r="O216" s="12"/>
    </row>
    <row r="217" spans="2:15" s="16" customFormat="1" x14ac:dyDescent="0.2">
      <c r="B217" s="16" t="s">
        <v>289</v>
      </c>
      <c r="C217" s="90" t="s">
        <v>600</v>
      </c>
      <c r="D217" s="16" t="s">
        <v>1036</v>
      </c>
      <c r="E217" s="12">
        <v>49.205081390073182</v>
      </c>
      <c r="F217" s="12">
        <v>1.4592775095046338</v>
      </c>
      <c r="G217" s="12">
        <v>13.755164637894769</v>
      </c>
      <c r="H217" s="12">
        <v>9.7797879226787376</v>
      </c>
      <c r="I217" s="12">
        <v>0.1629614650633176</v>
      </c>
      <c r="J217" s="12">
        <v>12.118563582988699</v>
      </c>
      <c r="K217" s="12">
        <v>9.4886023780204045</v>
      </c>
      <c r="L217" s="12">
        <v>2.5904091420685309</v>
      </c>
      <c r="M217" s="12">
        <v>0.98207126808461997</v>
      </c>
      <c r="N217" s="12">
        <v>0.45808070362310616</v>
      </c>
      <c r="O217" s="12"/>
    </row>
    <row r="218" spans="2:15" s="16" customFormat="1" x14ac:dyDescent="0.2">
      <c r="B218" s="16" t="s">
        <v>602</v>
      </c>
      <c r="C218" s="90" t="s">
        <v>211</v>
      </c>
      <c r="D218" s="16" t="s">
        <v>1113</v>
      </c>
      <c r="E218" s="12">
        <v>47.917307031526455</v>
      </c>
      <c r="F218" s="12">
        <v>1.3746933994499897</v>
      </c>
      <c r="G218" s="12">
        <v>13.918644411771385</v>
      </c>
      <c r="H218" s="12">
        <v>10.324739610603253</v>
      </c>
      <c r="I218" s="12">
        <v>0.16969029471535507</v>
      </c>
      <c r="J218" s="12">
        <v>12.191439626275809</v>
      </c>
      <c r="K218" s="12">
        <v>9.8076950100362978</v>
      </c>
      <c r="L218" s="12">
        <v>2.9897813830800657</v>
      </c>
      <c r="M218" s="12">
        <v>0.82016975779088297</v>
      </c>
      <c r="N218" s="12">
        <v>0.48583947475051065</v>
      </c>
      <c r="O218" s="12"/>
    </row>
    <row r="219" spans="2:15" s="16" customFormat="1" x14ac:dyDescent="0.2">
      <c r="B219" s="16" t="s">
        <v>555</v>
      </c>
      <c r="C219" s="90" t="s">
        <v>556</v>
      </c>
      <c r="D219" s="16" t="s">
        <v>1036</v>
      </c>
      <c r="E219" s="12">
        <v>45.271797990722604</v>
      </c>
      <c r="F219" s="12">
        <v>2.351250535374068</v>
      </c>
      <c r="G219" s="12">
        <v>12.929973618874127</v>
      </c>
      <c r="H219" s="12">
        <v>11.417720252667719</v>
      </c>
      <c r="I219" s="12">
        <v>0.18183078390696628</v>
      </c>
      <c r="J219" s="12">
        <v>12.322429088231734</v>
      </c>
      <c r="K219" s="12">
        <v>10.14069834357476</v>
      </c>
      <c r="L219" s="12">
        <v>3.0176551376568921</v>
      </c>
      <c r="M219" s="12">
        <v>1.6701284291162743</v>
      </c>
      <c r="N219" s="12">
        <v>0.69651581987485545</v>
      </c>
      <c r="O219" s="12"/>
    </row>
    <row r="220" spans="2:15" s="16" customFormat="1" x14ac:dyDescent="0.2">
      <c r="B220" s="16" t="s">
        <v>212</v>
      </c>
      <c r="C220" s="90" t="s">
        <v>23</v>
      </c>
      <c r="D220" s="16" t="s">
        <v>1113</v>
      </c>
      <c r="E220" s="12">
        <v>45.919267875158333</v>
      </c>
      <c r="F220" s="12">
        <v>1.7771590823637928</v>
      </c>
      <c r="G220" s="12">
        <v>13.905990072073868</v>
      </c>
      <c r="H220" s="12">
        <v>10.068833041573486</v>
      </c>
      <c r="I220" s="12">
        <v>0.16886571704200895</v>
      </c>
      <c r="J220" s="12">
        <v>12.49199400768596</v>
      </c>
      <c r="K220" s="12">
        <v>10.77281893659563</v>
      </c>
      <c r="L220" s="12">
        <v>3.0517900670242577</v>
      </c>
      <c r="M220" s="12">
        <v>1.1851118093610868</v>
      </c>
      <c r="N220" s="12">
        <v>0.65816939112156492</v>
      </c>
      <c r="O220" s="12"/>
    </row>
    <row r="221" spans="2:15" s="16" customFormat="1" x14ac:dyDescent="0.2">
      <c r="B221" s="16" t="s">
        <v>358</v>
      </c>
      <c r="C221" s="90" t="s">
        <v>84</v>
      </c>
      <c r="D221" s="16" t="s">
        <v>1036</v>
      </c>
      <c r="E221" s="12">
        <v>47.306319443018211</v>
      </c>
      <c r="F221" s="12">
        <v>1.7335544556488878</v>
      </c>
      <c r="G221" s="12">
        <v>13.737733872789631</v>
      </c>
      <c r="H221" s="12">
        <v>10.021769936949333</v>
      </c>
      <c r="I221" s="12">
        <v>0.17453944260746337</v>
      </c>
      <c r="J221" s="12">
        <v>12.563492226489492</v>
      </c>
      <c r="K221" s="12">
        <v>10.202491220143353</v>
      </c>
      <c r="L221" s="12">
        <v>2.3869503604362197</v>
      </c>
      <c r="M221" s="12">
        <v>1.2038364379454107</v>
      </c>
      <c r="N221" s="12">
        <v>0.66931260397198666</v>
      </c>
      <c r="O221" s="12"/>
    </row>
    <row r="222" spans="2:15" s="16" customFormat="1" x14ac:dyDescent="0.2">
      <c r="B222" s="16" t="s">
        <v>204</v>
      </c>
      <c r="C222" s="90" t="s">
        <v>205</v>
      </c>
      <c r="D222" s="16" t="s">
        <v>95</v>
      </c>
      <c r="E222" s="12">
        <v>45.835847917923964</v>
      </c>
      <c r="F222" s="12">
        <v>2.3335345001005829</v>
      </c>
      <c r="G222" s="12">
        <v>12.87467310400322</v>
      </c>
      <c r="H222" s="12">
        <v>11.154697244015289</v>
      </c>
      <c r="I222" s="12">
        <v>0.17099175216254275</v>
      </c>
      <c r="J222" s="12">
        <v>12.603097968215648</v>
      </c>
      <c r="K222" s="12">
        <v>10.531080265540133</v>
      </c>
      <c r="L222" s="12">
        <v>2.8062764031382015</v>
      </c>
      <c r="M222" s="12">
        <v>1.1365922349627839</v>
      </c>
      <c r="N222" s="12">
        <v>0.55320860993763832</v>
      </c>
      <c r="O222" s="12"/>
    </row>
    <row r="223" spans="2:15" s="16" customFormat="1" x14ac:dyDescent="0.2">
      <c r="B223" s="16" t="s">
        <v>358</v>
      </c>
      <c r="C223" s="90" t="s">
        <v>369</v>
      </c>
      <c r="D223" s="16" t="s">
        <v>1036</v>
      </c>
      <c r="E223" s="12">
        <v>45.835388799702187</v>
      </c>
      <c r="F223" s="12">
        <v>1.7433383916113807</v>
      </c>
      <c r="G223" s="12">
        <v>13.566886906143313</v>
      </c>
      <c r="H223" s="12">
        <v>9.9188451947224046</v>
      </c>
      <c r="I223" s="12">
        <v>0.17366776819691898</v>
      </c>
      <c r="J223" s="12">
        <v>13.322817334382005</v>
      </c>
      <c r="K223" s="12">
        <v>10.833749086773768</v>
      </c>
      <c r="L223" s="12">
        <v>2.854888002214512</v>
      </c>
      <c r="M223" s="12">
        <v>1.1046791934609608</v>
      </c>
      <c r="N223" s="12">
        <v>0.64573932279256896</v>
      </c>
      <c r="O223" s="12"/>
    </row>
    <row r="224" spans="2:15" s="16" customFormat="1" x14ac:dyDescent="0.2">
      <c r="B224" s="16" t="s">
        <v>557</v>
      </c>
      <c r="C224" s="90" t="s">
        <v>559</v>
      </c>
      <c r="D224" s="16" t="s">
        <v>1036</v>
      </c>
      <c r="E224" s="12">
        <v>46.021093000958771</v>
      </c>
      <c r="F224" s="12">
        <v>1.5594663907661528</v>
      </c>
      <c r="G224" s="12">
        <v>12.940639864468626</v>
      </c>
      <c r="H224" s="12">
        <v>9.9711080826663743</v>
      </c>
      <c r="I224" s="12">
        <v>0.18041604123297264</v>
      </c>
      <c r="J224" s="12">
        <v>14.242320954978084</v>
      </c>
      <c r="K224" s="12">
        <v>10.653092403632048</v>
      </c>
      <c r="L224" s="12">
        <v>2.6847816162797673</v>
      </c>
      <c r="M224" s="12">
        <v>1.1004101075762458</v>
      </c>
      <c r="N224" s="12">
        <v>0.64667153744095807</v>
      </c>
      <c r="O224" s="12"/>
    </row>
    <row r="225" spans="1:15" x14ac:dyDescent="0.2">
      <c r="A225" s="81" t="s">
        <v>991</v>
      </c>
    </row>
    <row r="226" spans="1:15" x14ac:dyDescent="0.2">
      <c r="B226" s="1" t="s">
        <v>553</v>
      </c>
      <c r="C226" s="82" t="s">
        <v>992</v>
      </c>
      <c r="D226" s="1" t="s">
        <v>13</v>
      </c>
      <c r="E226" s="7">
        <v>50.513181726705582</v>
      </c>
      <c r="F226" s="7">
        <v>2.3747232843630508</v>
      </c>
      <c r="G226" s="7">
        <v>16.703562084926546</v>
      </c>
      <c r="H226" s="7">
        <v>9.6800160998188769</v>
      </c>
      <c r="I226" s="7">
        <v>0</v>
      </c>
      <c r="J226" s="7">
        <v>4.7997585027168448</v>
      </c>
      <c r="K226" s="7">
        <v>10.273696920909641</v>
      </c>
      <c r="L226" s="7">
        <v>3.7230831153149535</v>
      </c>
      <c r="M226" s="7">
        <v>1.4892332461259812</v>
      </c>
      <c r="N226" s="7">
        <v>0.44274501911853492</v>
      </c>
    </row>
    <row r="227" spans="1:15" x14ac:dyDescent="0.2">
      <c r="B227" s="1" t="s">
        <v>553</v>
      </c>
      <c r="C227" s="82" t="s">
        <v>993</v>
      </c>
      <c r="D227" s="1" t="s">
        <v>13</v>
      </c>
      <c r="E227" s="7">
        <v>50.357507660878433</v>
      </c>
      <c r="F227" s="7">
        <v>2.4310520939734417</v>
      </c>
      <c r="G227" s="7">
        <v>16.343207354443308</v>
      </c>
      <c r="H227" s="7">
        <v>9.7957099080694565</v>
      </c>
      <c r="I227" s="7">
        <v>0</v>
      </c>
      <c r="J227" s="7">
        <v>4.9336057201225731</v>
      </c>
      <c r="K227" s="7">
        <v>10.194075587334012</v>
      </c>
      <c r="L227" s="7">
        <v>3.6670071501532169</v>
      </c>
      <c r="M227" s="7">
        <v>1.6445352400408577</v>
      </c>
      <c r="N227" s="7">
        <v>0.63329928498467813</v>
      </c>
    </row>
    <row r="228" spans="1:15" x14ac:dyDescent="0.2">
      <c r="B228" s="1" t="s">
        <v>553</v>
      </c>
      <c r="C228" s="82" t="s">
        <v>994</v>
      </c>
      <c r="D228" s="1" t="s">
        <v>13</v>
      </c>
      <c r="E228" s="7">
        <v>50.639334280495227</v>
      </c>
      <c r="F228" s="7">
        <v>2.608077937893241</v>
      </c>
      <c r="G228" s="7">
        <v>16.440024355591635</v>
      </c>
      <c r="H228" s="7">
        <v>9.4174954333265664</v>
      </c>
      <c r="I228" s="7">
        <v>0</v>
      </c>
      <c r="J228" s="7">
        <v>4.9523036330424191</v>
      </c>
      <c r="K228" s="7">
        <v>10.046681550639335</v>
      </c>
      <c r="L228" s="7">
        <v>3.6939313984168867</v>
      </c>
      <c r="M228" s="7">
        <v>1.6034097828293077</v>
      </c>
      <c r="N228" s="7">
        <v>0.59874162776537443</v>
      </c>
    </row>
    <row r="229" spans="1:15" x14ac:dyDescent="0.2">
      <c r="B229" s="1" t="s">
        <v>553</v>
      </c>
      <c r="C229" s="82" t="s">
        <v>995</v>
      </c>
      <c r="D229" s="1" t="s">
        <v>13</v>
      </c>
      <c r="E229" s="7">
        <v>50.719533058267075</v>
      </c>
      <c r="F229" s="7">
        <v>2.3447720640032204</v>
      </c>
      <c r="G229" s="7">
        <v>16.705243031095904</v>
      </c>
      <c r="H229" s="7">
        <v>9.4897856495924326</v>
      </c>
      <c r="I229" s="7">
        <v>0</v>
      </c>
      <c r="J229" s="7">
        <v>5.1826506994062598</v>
      </c>
      <c r="K229" s="7">
        <v>9.6508000402535981</v>
      </c>
      <c r="L229" s="7">
        <v>3.7838381805373849</v>
      </c>
      <c r="M229" s="7">
        <v>1.620207306027976</v>
      </c>
      <c r="N229" s="7">
        <v>0.50316997081614168</v>
      </c>
    </row>
    <row r="230" spans="1:15" x14ac:dyDescent="0.2">
      <c r="B230" s="1" t="s">
        <v>553</v>
      </c>
      <c r="C230" s="82" t="s">
        <v>996</v>
      </c>
      <c r="D230" s="1" t="s">
        <v>1036</v>
      </c>
      <c r="E230" s="7">
        <v>50.585890108853413</v>
      </c>
      <c r="F230" s="7">
        <v>2.2018023513553819</v>
      </c>
      <c r="G230" s="7">
        <v>17.025440704247366</v>
      </c>
      <c r="H230" s="7">
        <v>9.5760708756442305</v>
      </c>
      <c r="I230" s="7">
        <v>0.17238822347589819</v>
      </c>
      <c r="J230" s="7">
        <v>5.2469778595558623</v>
      </c>
      <c r="K230" s="7">
        <v>9.0782336732862383</v>
      </c>
      <c r="L230" s="7">
        <v>3.6201227124332576</v>
      </c>
      <c r="M230" s="7">
        <v>1.8925228881593172</v>
      </c>
      <c r="N230" s="7">
        <v>0.60055060298902174</v>
      </c>
    </row>
    <row r="231" spans="1:15" x14ac:dyDescent="0.2">
      <c r="B231" s="1" t="s">
        <v>553</v>
      </c>
      <c r="C231" s="82" t="s">
        <v>997</v>
      </c>
      <c r="D231" s="1" t="s">
        <v>13</v>
      </c>
      <c r="E231" s="7">
        <v>50.175967823026646</v>
      </c>
      <c r="F231" s="7">
        <v>2.3831070889894423</v>
      </c>
      <c r="G231" s="7">
        <v>16.993464052287582</v>
      </c>
      <c r="H231" s="7">
        <v>9.4218200100553045</v>
      </c>
      <c r="I231" s="7">
        <v>0</v>
      </c>
      <c r="J231" s="7">
        <v>5.4399195575666175</v>
      </c>
      <c r="K231" s="7">
        <v>9.2810457516339895</v>
      </c>
      <c r="L231" s="7">
        <v>3.9617898441427859</v>
      </c>
      <c r="M231" s="7">
        <v>1.7395676219205631</v>
      </c>
      <c r="N231" s="7">
        <v>0.60331825037707398</v>
      </c>
    </row>
    <row r="232" spans="1:15" x14ac:dyDescent="0.2">
      <c r="B232" s="1" t="s">
        <v>553</v>
      </c>
      <c r="C232" s="82" t="s">
        <v>998</v>
      </c>
      <c r="D232" s="1" t="s">
        <v>13</v>
      </c>
      <c r="E232" s="7">
        <v>49.691991786447645</v>
      </c>
      <c r="F232" s="7">
        <v>2.5256673511293637</v>
      </c>
      <c r="G232" s="7">
        <v>17.043121149897335</v>
      </c>
      <c r="H232" s="7">
        <v>9.7433264887063658</v>
      </c>
      <c r="I232" s="7">
        <v>0</v>
      </c>
      <c r="J232" s="7">
        <v>5.4414784394250511</v>
      </c>
      <c r="K232" s="7">
        <v>9.055441478439425</v>
      </c>
      <c r="L232" s="7">
        <v>4.1375770020533889</v>
      </c>
      <c r="M232" s="7">
        <v>1.776180698151951</v>
      </c>
      <c r="N232" s="7">
        <v>0.58521560574948661</v>
      </c>
    </row>
    <row r="233" spans="1:15" x14ac:dyDescent="0.2">
      <c r="B233" s="1" t="s">
        <v>553</v>
      </c>
      <c r="C233" s="82" t="s">
        <v>999</v>
      </c>
      <c r="D233" s="1" t="s">
        <v>13</v>
      </c>
      <c r="E233" s="7">
        <v>50.282195997947674</v>
      </c>
      <c r="F233" s="7">
        <v>2.4628014366341713</v>
      </c>
      <c r="G233" s="7">
        <v>16.726526423807083</v>
      </c>
      <c r="H233" s="7">
        <v>9.6870189840944079</v>
      </c>
      <c r="I233" s="7">
        <v>0</v>
      </c>
      <c r="J233" s="7">
        <v>5.582349923037456</v>
      </c>
      <c r="K233" s="7">
        <v>9.3791688045151389</v>
      </c>
      <c r="L233" s="7">
        <v>4.1251924063622374</v>
      </c>
      <c r="M233" s="7">
        <v>1.7547460236018473</v>
      </c>
      <c r="N233" s="7">
        <v>0</v>
      </c>
    </row>
    <row r="234" spans="1:15" x14ac:dyDescent="0.2">
      <c r="B234" s="1" t="s">
        <v>553</v>
      </c>
      <c r="C234" s="82" t="s">
        <v>1000</v>
      </c>
      <c r="D234" s="1" t="s">
        <v>13</v>
      </c>
      <c r="E234" s="7">
        <v>49.989628707736991</v>
      </c>
      <c r="F234" s="7">
        <v>2.1572287907073227</v>
      </c>
      <c r="G234" s="7">
        <v>16.17921593030492</v>
      </c>
      <c r="H234" s="7">
        <v>9.1163658991910399</v>
      </c>
      <c r="I234" s="7">
        <v>0</v>
      </c>
      <c r="J234" s="7">
        <v>5.9946069280232326</v>
      </c>
      <c r="K234" s="7">
        <v>10.952084629744869</v>
      </c>
      <c r="L234" s="7">
        <v>3.5054967848993988</v>
      </c>
      <c r="M234" s="7">
        <v>1.534951254926364</v>
      </c>
      <c r="N234" s="7">
        <v>0.57042107446587853</v>
      </c>
    </row>
    <row r="235" spans="1:15" x14ac:dyDescent="0.2">
      <c r="B235" s="1" t="s">
        <v>553</v>
      </c>
      <c r="C235" s="82" t="s">
        <v>1001</v>
      </c>
      <c r="D235" s="1" t="s">
        <v>1036</v>
      </c>
      <c r="E235" s="7">
        <v>49.125982821305989</v>
      </c>
      <c r="F235" s="7">
        <v>2.0007694549983812</v>
      </c>
      <c r="G235" s="7">
        <v>16.074710475464762</v>
      </c>
      <c r="H235" s="7">
        <v>9.0323326481993345</v>
      </c>
      <c r="I235" s="7">
        <v>0.17549955011536644</v>
      </c>
      <c r="J235" s="7">
        <v>6.6586965714088011</v>
      </c>
      <c r="K235" s="7">
        <v>10.928798894006848</v>
      </c>
      <c r="L235" s="7">
        <v>3.4517950117189611</v>
      </c>
      <c r="M235" s="7">
        <v>1.9626281881157943</v>
      </c>
      <c r="N235" s="7">
        <v>0.58878638466576039</v>
      </c>
      <c r="O235" s="7"/>
    </row>
    <row r="236" spans="1:15" x14ac:dyDescent="0.2">
      <c r="B236" s="1" t="s">
        <v>553</v>
      </c>
      <c r="C236" s="82" t="s">
        <v>1002</v>
      </c>
      <c r="D236" s="1" t="s">
        <v>13</v>
      </c>
      <c r="E236" s="7">
        <v>49.694501018329937</v>
      </c>
      <c r="F236" s="7">
        <v>2.4032586558044806</v>
      </c>
      <c r="G236" s="7">
        <v>16.293279022403258</v>
      </c>
      <c r="H236" s="7">
        <v>9.79633401221996</v>
      </c>
      <c r="I236" s="7">
        <v>0</v>
      </c>
      <c r="J236" s="7">
        <v>6.7209775967413439</v>
      </c>
      <c r="K236" s="7">
        <v>8.8594704684317716</v>
      </c>
      <c r="L236" s="7">
        <v>3.8085539714867624</v>
      </c>
      <c r="M236" s="7">
        <v>1.8126272912423629</v>
      </c>
      <c r="N236" s="7">
        <v>0.61099796334012224</v>
      </c>
    </row>
    <row r="237" spans="1:15" x14ac:dyDescent="0.2">
      <c r="B237" s="1" t="s">
        <v>553</v>
      </c>
      <c r="C237" s="82" t="s">
        <v>1003</v>
      </c>
      <c r="D237" s="1" t="s">
        <v>13</v>
      </c>
      <c r="E237" s="7">
        <v>49.602770421674478</v>
      </c>
      <c r="F237" s="7">
        <v>2.4139335913628028</v>
      </c>
      <c r="G237" s="7">
        <v>16.092890609085352</v>
      </c>
      <c r="H237" s="7">
        <v>9.5233245060093701</v>
      </c>
      <c r="I237" s="7">
        <v>0</v>
      </c>
      <c r="J237" s="7">
        <v>6.9056834385821952</v>
      </c>
      <c r="K237" s="7">
        <v>9.054797311061316</v>
      </c>
      <c r="L237" s="7">
        <v>4.0028519046649009</v>
      </c>
      <c r="M237" s="7">
        <v>1.8333672845793441</v>
      </c>
      <c r="N237" s="7">
        <v>0.5703809329802404</v>
      </c>
    </row>
    <row r="238" spans="1:15" x14ac:dyDescent="0.2">
      <c r="B238" s="1" t="s">
        <v>553</v>
      </c>
      <c r="C238" s="82" t="s">
        <v>1004</v>
      </c>
      <c r="D238" s="1" t="s">
        <v>13</v>
      </c>
      <c r="E238" s="7">
        <v>49.449449449449453</v>
      </c>
      <c r="F238" s="7">
        <v>2.4424424424424425</v>
      </c>
      <c r="G238" s="7">
        <v>15.815815815815817</v>
      </c>
      <c r="H238" s="7">
        <v>9.8298298298298317</v>
      </c>
      <c r="I238" s="7">
        <v>0</v>
      </c>
      <c r="J238" s="7">
        <v>7.2472472472472473</v>
      </c>
      <c r="K238" s="7">
        <v>8.9389389389389393</v>
      </c>
      <c r="L238" s="7">
        <v>3.8038038038038042</v>
      </c>
      <c r="M238" s="7">
        <v>1.8818818818818819</v>
      </c>
      <c r="N238" s="7">
        <v>0.5905905905905906</v>
      </c>
    </row>
    <row r="239" spans="1:15" x14ac:dyDescent="0.2">
      <c r="B239" s="1" t="s">
        <v>553</v>
      </c>
      <c r="C239" s="82" t="s">
        <v>364</v>
      </c>
      <c r="D239" s="1" t="s">
        <v>1036</v>
      </c>
      <c r="E239" s="7">
        <v>49.286517613882395</v>
      </c>
      <c r="F239" s="7">
        <v>2.2361516871541176</v>
      </c>
      <c r="G239" s="7">
        <v>16.3927535900071</v>
      </c>
      <c r="H239" s="7">
        <v>9.9024518655459612</v>
      </c>
      <c r="I239" s="7">
        <v>0.17211318498973072</v>
      </c>
      <c r="J239" s="7">
        <v>7.3155851963265057</v>
      </c>
      <c r="K239" s="7">
        <v>8.4415843451085824</v>
      </c>
      <c r="L239" s="7">
        <v>3.67366420322693</v>
      </c>
      <c r="M239" s="7">
        <v>1.9973227726589284</v>
      </c>
      <c r="N239" s="7">
        <v>0.58185554109975879</v>
      </c>
    </row>
    <row r="240" spans="1:15" x14ac:dyDescent="0.2">
      <c r="B240" s="1" t="s">
        <v>553</v>
      </c>
      <c r="C240" s="82" t="s">
        <v>1005</v>
      </c>
      <c r="D240" s="1" t="s">
        <v>13</v>
      </c>
      <c r="E240" s="7">
        <v>48.433048433048441</v>
      </c>
      <c r="F240" s="7">
        <v>2.4623524623524626</v>
      </c>
      <c r="G240" s="7">
        <v>16.483516483516485</v>
      </c>
      <c r="H240" s="7">
        <v>9.8290598290598297</v>
      </c>
      <c r="I240" s="7">
        <v>0</v>
      </c>
      <c r="J240" s="7">
        <v>7.6007326007326013</v>
      </c>
      <c r="K240" s="7">
        <v>8.9336589336589345</v>
      </c>
      <c r="L240" s="7">
        <v>3.7749287749287754</v>
      </c>
      <c r="M240" s="7">
        <v>1.9129019129019129</v>
      </c>
      <c r="N240" s="7">
        <v>0.56980056980056992</v>
      </c>
    </row>
    <row r="241" spans="1:14" x14ac:dyDescent="0.2">
      <c r="B241" s="1" t="s">
        <v>553</v>
      </c>
      <c r="C241" s="82" t="s">
        <v>1006</v>
      </c>
      <c r="D241" s="1" t="s">
        <v>13</v>
      </c>
      <c r="E241" s="7">
        <v>48.558735406550269</v>
      </c>
      <c r="F241" s="7">
        <v>2.5002582911457796</v>
      </c>
      <c r="G241" s="7">
        <v>15.807418121706791</v>
      </c>
      <c r="H241" s="7">
        <v>10.042359747907843</v>
      </c>
      <c r="I241" s="7">
        <v>0</v>
      </c>
      <c r="J241" s="7">
        <v>7.6247546234115102</v>
      </c>
      <c r="K241" s="7">
        <v>8.9782002272962078</v>
      </c>
      <c r="L241" s="7">
        <v>3.9673519991734683</v>
      </c>
      <c r="M241" s="7">
        <v>1.9423494162620105</v>
      </c>
      <c r="N241" s="7">
        <v>0.57857216654613086</v>
      </c>
    </row>
    <row r="242" spans="1:14" x14ac:dyDescent="0.2">
      <c r="B242" s="1" t="s">
        <v>553</v>
      </c>
      <c r="C242" s="82" t="s">
        <v>1007</v>
      </c>
      <c r="D242" s="1" t="s">
        <v>13</v>
      </c>
      <c r="E242" s="7">
        <v>48.742786479802149</v>
      </c>
      <c r="F242" s="7">
        <v>2.2774113767518549</v>
      </c>
      <c r="G242" s="7">
        <v>15.45754328112119</v>
      </c>
      <c r="H242" s="7">
        <v>9.6352019785655401</v>
      </c>
      <c r="I242" s="7">
        <v>0</v>
      </c>
      <c r="J242" s="7">
        <v>7.7699917559769167</v>
      </c>
      <c r="K242" s="7">
        <v>9.9134377576257222</v>
      </c>
      <c r="L242" s="7">
        <v>3.7716405605935699</v>
      </c>
      <c r="M242" s="7">
        <v>1.8446001648804617</v>
      </c>
      <c r="N242" s="7">
        <v>0.58738664468260515</v>
      </c>
    </row>
    <row r="243" spans="1:14" x14ac:dyDescent="0.2">
      <c r="A243" s="16"/>
      <c r="B243" s="16" t="s">
        <v>553</v>
      </c>
      <c r="C243" s="91" t="s">
        <v>1008</v>
      </c>
      <c r="D243" s="16" t="s">
        <v>13</v>
      </c>
      <c r="E243" s="12">
        <v>48.207413408952817</v>
      </c>
      <c r="F243" s="12">
        <v>2.5420295726149487</v>
      </c>
      <c r="G243" s="12">
        <v>15.393963945716024</v>
      </c>
      <c r="H243" s="12">
        <v>10.320032408345151</v>
      </c>
      <c r="I243" s="12">
        <v>0</v>
      </c>
      <c r="J243" s="12">
        <v>7.9299169536155585</v>
      </c>
      <c r="K243" s="12">
        <v>9.1351022888393771</v>
      </c>
      <c r="L243" s="12">
        <v>3.8181081628519351</v>
      </c>
      <c r="M243" s="12">
        <v>2.0457767875227875</v>
      </c>
      <c r="N243" s="12">
        <v>0.60765647154142211</v>
      </c>
    </row>
    <row r="244" spans="1:14" x14ac:dyDescent="0.2">
      <c r="A244" s="16"/>
      <c r="B244" s="16" t="s">
        <v>553</v>
      </c>
      <c r="C244" s="91" t="s">
        <v>1009</v>
      </c>
      <c r="D244" s="16" t="s">
        <v>13</v>
      </c>
      <c r="E244" s="12">
        <v>47.815168257157204</v>
      </c>
      <c r="F244" s="12">
        <v>2.5313912606730287</v>
      </c>
      <c r="G244" s="12">
        <v>15.670517327975888</v>
      </c>
      <c r="H244" s="12">
        <v>10.487192365645402</v>
      </c>
      <c r="I244" s="12">
        <v>0</v>
      </c>
      <c r="J244" s="12">
        <v>7.9859367152184824</v>
      </c>
      <c r="K244" s="12">
        <v>9.2717227523857346</v>
      </c>
      <c r="L244" s="12">
        <v>3.7468608739326967</v>
      </c>
      <c r="M244" s="12">
        <v>1.9085886489201405</v>
      </c>
      <c r="N244" s="12">
        <v>0.58262179809141124</v>
      </c>
    </row>
    <row r="245" spans="1:14" x14ac:dyDescent="0.2">
      <c r="A245" s="16"/>
      <c r="B245" s="16" t="s">
        <v>553</v>
      </c>
      <c r="C245" s="91" t="s">
        <v>1010</v>
      </c>
      <c r="D245" s="16" t="s">
        <v>13</v>
      </c>
      <c r="E245" s="12">
        <v>48.458593592585132</v>
      </c>
      <c r="F245" s="12">
        <v>2.5992343340721336</v>
      </c>
      <c r="G245" s="12">
        <v>15.313318557324198</v>
      </c>
      <c r="H245" s="12">
        <v>10.427160991335885</v>
      </c>
      <c r="I245" s="12">
        <v>0</v>
      </c>
      <c r="J245" s="12">
        <v>8.0092685875478526</v>
      </c>
      <c r="K245" s="12">
        <v>9.1073947209349164</v>
      </c>
      <c r="L245" s="12">
        <v>3.5764658472697963</v>
      </c>
      <c r="M245" s="12">
        <v>1.9443884747128752</v>
      </c>
      <c r="N245" s="12">
        <v>0.56417489421720735</v>
      </c>
    </row>
    <row r="246" spans="1:14" x14ac:dyDescent="0.2">
      <c r="A246" s="16"/>
      <c r="B246" s="16" t="s">
        <v>553</v>
      </c>
      <c r="C246" s="91" t="s">
        <v>1011</v>
      </c>
      <c r="D246" s="16" t="s">
        <v>13</v>
      </c>
      <c r="E246" s="12">
        <v>47.556409996964476</v>
      </c>
      <c r="F246" s="12">
        <v>2.630780127491652</v>
      </c>
      <c r="G246" s="12">
        <v>15.379945360720427</v>
      </c>
      <c r="H246" s="12">
        <v>10.462410199332185</v>
      </c>
      <c r="I246" s="12">
        <v>0</v>
      </c>
      <c r="J246" s="12">
        <v>8.0238793888495383</v>
      </c>
      <c r="K246" s="12">
        <v>9.2886775270666782</v>
      </c>
      <c r="L246" s="12">
        <v>3.9461701912374783</v>
      </c>
      <c r="M246" s="12">
        <v>2.0337954062531614</v>
      </c>
      <c r="N246" s="12">
        <v>0.6779318020843873</v>
      </c>
    </row>
    <row r="247" spans="1:14" x14ac:dyDescent="0.2">
      <c r="A247" s="16"/>
      <c r="B247" s="16" t="s">
        <v>553</v>
      </c>
      <c r="C247" s="91" t="s">
        <v>1012</v>
      </c>
      <c r="D247" s="16" t="s">
        <v>13</v>
      </c>
      <c r="E247" s="12">
        <v>48.252742787484756</v>
      </c>
      <c r="F247" s="12">
        <v>2.5904104022754972</v>
      </c>
      <c r="G247" s="12">
        <v>15.237708248679397</v>
      </c>
      <c r="H247" s="12">
        <v>10.219422998780983</v>
      </c>
      <c r="I247" s="12">
        <v>0</v>
      </c>
      <c r="J247" s="12">
        <v>8.1978870377895152</v>
      </c>
      <c r="K247" s="12">
        <v>9.376269809020723</v>
      </c>
      <c r="L247" s="12">
        <v>3.6062576188541238</v>
      </c>
      <c r="M247" s="12">
        <v>1.8996342950020315</v>
      </c>
      <c r="N247" s="12">
        <v>0.6196668021129621</v>
      </c>
    </row>
    <row r="248" spans="1:14" x14ac:dyDescent="0.2">
      <c r="A248" s="16"/>
      <c r="B248" s="16" t="s">
        <v>553</v>
      </c>
      <c r="C248" s="91" t="s">
        <v>365</v>
      </c>
      <c r="D248" s="16" t="s">
        <v>1036</v>
      </c>
      <c r="E248" s="12">
        <v>47.792946504974786</v>
      </c>
      <c r="F248" s="12">
        <v>2.3801582936821326</v>
      </c>
      <c r="G248" s="12">
        <v>16.137006146925152</v>
      </c>
      <c r="H248" s="12">
        <v>10.279735584456756</v>
      </c>
      <c r="I248" s="12">
        <v>0.20401241856702096</v>
      </c>
      <c r="J248" s="12">
        <v>8.2046102542088875</v>
      </c>
      <c r="K248" s="12">
        <v>9.232296159569815</v>
      </c>
      <c r="L248" s="12">
        <v>3.2240982478105189</v>
      </c>
      <c r="M248" s="12">
        <v>1.9536874510436577</v>
      </c>
      <c r="N248" s="12">
        <v>0.59144893876127325</v>
      </c>
    </row>
    <row r="249" spans="1:14" x14ac:dyDescent="0.2">
      <c r="A249" s="16"/>
      <c r="B249" s="16" t="s">
        <v>553</v>
      </c>
      <c r="C249" s="91" t="s">
        <v>1013</v>
      </c>
      <c r="D249" s="16" t="s">
        <v>13</v>
      </c>
      <c r="E249" s="12">
        <v>47.545697268432939</v>
      </c>
      <c r="F249" s="12">
        <v>2.6083384678578763</v>
      </c>
      <c r="G249" s="12">
        <v>15.608954610803039</v>
      </c>
      <c r="H249" s="12">
        <v>10.474430067775724</v>
      </c>
      <c r="I249" s="12">
        <v>0</v>
      </c>
      <c r="J249" s="12">
        <v>8.2460464161018674</v>
      </c>
      <c r="K249" s="12">
        <v>9.4783323064284257</v>
      </c>
      <c r="L249" s="12">
        <v>3.5530909837749021</v>
      </c>
      <c r="M249" s="12">
        <v>1.9408502772643252</v>
      </c>
      <c r="N249" s="12">
        <v>0.54425960156089548</v>
      </c>
    </row>
    <row r="250" spans="1:14" x14ac:dyDescent="0.2">
      <c r="A250" s="16"/>
      <c r="B250" s="16" t="s">
        <v>553</v>
      </c>
      <c r="C250" s="91" t="s">
        <v>1014</v>
      </c>
      <c r="D250" s="16" t="s">
        <v>13</v>
      </c>
      <c r="E250" s="12">
        <v>47.454526978965561</v>
      </c>
      <c r="F250" s="12">
        <v>2.4794228228838535</v>
      </c>
      <c r="G250" s="12">
        <v>15.547200487755314</v>
      </c>
      <c r="H250" s="12">
        <v>10.181892084137791</v>
      </c>
      <c r="I250" s="12">
        <v>0</v>
      </c>
      <c r="J250" s="12">
        <v>8.2715171222436759</v>
      </c>
      <c r="K250" s="12">
        <v>10.131084239406567</v>
      </c>
      <c r="L250" s="12">
        <v>3.495579717508384</v>
      </c>
      <c r="M250" s="12">
        <v>1.8798902550553811</v>
      </c>
      <c r="N250" s="12">
        <v>0.55888629204349172</v>
      </c>
    </row>
    <row r="251" spans="1:14" x14ac:dyDescent="0.2">
      <c r="A251" s="16"/>
      <c r="B251" s="16" t="s">
        <v>553</v>
      </c>
      <c r="C251" s="91" t="s">
        <v>1015</v>
      </c>
      <c r="D251" s="16" t="s">
        <v>1036</v>
      </c>
      <c r="E251" s="12">
        <v>47.242534318539079</v>
      </c>
      <c r="F251" s="12">
        <v>2.4144550363580706</v>
      </c>
      <c r="G251" s="12">
        <v>15.993237045509151</v>
      </c>
      <c r="H251" s="12">
        <v>10.156673914115832</v>
      </c>
      <c r="I251" s="12">
        <v>0.1755045005481021</v>
      </c>
      <c r="J251" s="12">
        <v>8.2818832343873794</v>
      </c>
      <c r="K251" s="12">
        <v>9.1109163280096865</v>
      </c>
      <c r="L251" s="12">
        <v>4.0503435099182621</v>
      </c>
      <c r="M251" s="12">
        <v>1.9747950933031697</v>
      </c>
      <c r="N251" s="12">
        <v>0.59965701931128679</v>
      </c>
    </row>
    <row r="252" spans="1:14" x14ac:dyDescent="0.2">
      <c r="A252" s="16"/>
      <c r="B252" s="16" t="s">
        <v>553</v>
      </c>
      <c r="C252" s="91" t="s">
        <v>1016</v>
      </c>
      <c r="D252" s="16" t="s">
        <v>13</v>
      </c>
      <c r="E252" s="12">
        <v>47.441953965222638</v>
      </c>
      <c r="F252" s="12">
        <v>2.7339431098602875</v>
      </c>
      <c r="G252" s="12">
        <v>15.177404764297918</v>
      </c>
      <c r="H252" s="12">
        <v>10.604080812141925</v>
      </c>
      <c r="I252" s="12">
        <v>0</v>
      </c>
      <c r="J252" s="12">
        <v>8.342546989647202</v>
      </c>
      <c r="K252" s="12">
        <v>9.9306462961101634</v>
      </c>
      <c r="L252" s="12">
        <v>3.3872751030254298</v>
      </c>
      <c r="M252" s="12">
        <v>1.8494321037290182</v>
      </c>
      <c r="N252" s="12">
        <v>0.53271685596542373</v>
      </c>
    </row>
    <row r="253" spans="1:14" x14ac:dyDescent="0.2">
      <c r="A253" s="16"/>
      <c r="B253" s="16" t="s">
        <v>553</v>
      </c>
      <c r="C253" s="91" t="s">
        <v>1017</v>
      </c>
      <c r="D253" s="16" t="s">
        <v>13</v>
      </c>
      <c r="E253" s="12">
        <v>47.073023536511762</v>
      </c>
      <c r="F253" s="12">
        <v>2.5246429289881309</v>
      </c>
      <c r="G253" s="12">
        <v>14.886340776503722</v>
      </c>
      <c r="H253" s="12">
        <v>10.611546972440152</v>
      </c>
      <c r="I253" s="12">
        <v>0</v>
      </c>
      <c r="J253" s="12">
        <v>8.4288875477771068</v>
      </c>
      <c r="K253" s="12">
        <v>10.460671897002616</v>
      </c>
      <c r="L253" s="12">
        <v>3.5606517803258901</v>
      </c>
      <c r="M253" s="12">
        <v>1.8406759203379603</v>
      </c>
      <c r="N253" s="12">
        <v>0.61355864011265338</v>
      </c>
    </row>
    <row r="254" spans="1:14" x14ac:dyDescent="0.2">
      <c r="A254" s="16"/>
      <c r="B254" s="16" t="s">
        <v>553</v>
      </c>
      <c r="C254" s="91" t="s">
        <v>368</v>
      </c>
      <c r="D254" s="16" t="s">
        <v>1036</v>
      </c>
      <c r="E254" s="12">
        <v>46.693514045023129</v>
      </c>
      <c r="F254" s="12">
        <v>2.5554777120968075</v>
      </c>
      <c r="G254" s="12">
        <v>15.835148760307577</v>
      </c>
      <c r="H254" s="12">
        <v>10.899818251870066</v>
      </c>
      <c r="I254" s="12">
        <v>0.18120141438295301</v>
      </c>
      <c r="J254" s="12">
        <v>8.4860392704786722</v>
      </c>
      <c r="K254" s="12">
        <v>9.1630619887961071</v>
      </c>
      <c r="L254" s="12">
        <v>3.8675751554958433</v>
      </c>
      <c r="M254" s="12">
        <v>1.7332672238261422</v>
      </c>
      <c r="N254" s="12">
        <v>0.58489617772271307</v>
      </c>
    </row>
    <row r="255" spans="1:14" x14ac:dyDescent="0.2">
      <c r="A255" s="16"/>
      <c r="B255" s="16" t="s">
        <v>553</v>
      </c>
      <c r="C255" s="91" t="s">
        <v>367</v>
      </c>
      <c r="D255" s="16" t="s">
        <v>1036</v>
      </c>
      <c r="E255" s="12">
        <v>46.56765830962712</v>
      </c>
      <c r="F255" s="12">
        <v>2.590673317812934</v>
      </c>
      <c r="G255" s="12">
        <v>15.738556435866016</v>
      </c>
      <c r="H255" s="12">
        <v>10.815363349307647</v>
      </c>
      <c r="I255" s="12">
        <v>0.18391863599257019</v>
      </c>
      <c r="J255" s="12">
        <v>8.6087270818080857</v>
      </c>
      <c r="K255" s="12">
        <v>9.1075630517521855</v>
      </c>
      <c r="L255" s="12">
        <v>3.8719953309676298</v>
      </c>
      <c r="M255" s="12">
        <v>1.9255984209040116</v>
      </c>
      <c r="N255" s="12">
        <v>0.58994606596180266</v>
      </c>
    </row>
    <row r="256" spans="1:14" x14ac:dyDescent="0.2">
      <c r="A256" s="16"/>
      <c r="B256" s="16"/>
      <c r="C256" s="91"/>
      <c r="D256" s="16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2">
      <c r="A257" s="83" t="s">
        <v>1041</v>
      </c>
      <c r="B257" s="92"/>
      <c r="C257" s="1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1:14" x14ac:dyDescent="0.2">
      <c r="A258" s="83" t="s">
        <v>1101</v>
      </c>
      <c r="B258" s="92"/>
      <c r="C258" s="1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1:14" x14ac:dyDescent="0.2">
      <c r="A259" s="83" t="s">
        <v>1035</v>
      </c>
      <c r="B259" s="92"/>
      <c r="C259" s="1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 x14ac:dyDescent="0.2">
      <c r="A260" s="83" t="s">
        <v>1132</v>
      </c>
      <c r="B260" s="92"/>
      <c r="C260" s="1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 x14ac:dyDescent="0.2">
      <c r="A261" s="83" t="s">
        <v>1102</v>
      </c>
      <c r="B261" s="92"/>
      <c r="C261" s="1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 x14ac:dyDescent="0.2">
      <c r="B262" s="92"/>
      <c r="C262" s="1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 s="16" customFormat="1" x14ac:dyDescent="0.2"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pans="1:14" s="16" customFormat="1" x14ac:dyDescent="0.2"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pans="1:14" s="16" customFormat="1" x14ac:dyDescent="0.2"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pans="1:14" s="16" customFormat="1" x14ac:dyDescent="0.2"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pans="1:14" s="16" customFormat="1" x14ac:dyDescent="0.2"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pans="1:14" s="16" customFormat="1" x14ac:dyDescent="0.2"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pans="1:14" s="16" customFormat="1" x14ac:dyDescent="0.2"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pans="1:14" s="16" customFormat="1" x14ac:dyDescent="0.2"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pans="1:14" s="16" customFormat="1" x14ac:dyDescent="0.2"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pans="1:14" s="16" customFormat="1" x14ac:dyDescent="0.2"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pans="5:14" s="16" customFormat="1" x14ac:dyDescent="0.2"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3"/>
  <sheetViews>
    <sheetView showRuler="0" workbookViewId="0">
      <selection activeCell="D20" sqref="D20"/>
    </sheetView>
  </sheetViews>
  <sheetFormatPr baseColWidth="10" defaultColWidth="10.6640625" defaultRowHeight="16" x14ac:dyDescent="0.2"/>
  <cols>
    <col min="1" max="1" width="10.6640625" style="1"/>
    <col min="2" max="2" width="10.33203125" style="1" bestFit="1" customWidth="1"/>
    <col min="3" max="7" width="10.6640625" style="1"/>
    <col min="8" max="8" width="7.5" style="1" customWidth="1"/>
    <col min="9" max="16384" width="10.6640625" style="1"/>
  </cols>
  <sheetData>
    <row r="1" spans="1:9" ht="19" x14ac:dyDescent="0.25">
      <c r="A1" s="19" t="s">
        <v>1103</v>
      </c>
    </row>
    <row r="3" spans="1:9" ht="19" x14ac:dyDescent="0.25">
      <c r="A3" s="95"/>
      <c r="B3" s="104" t="s">
        <v>142</v>
      </c>
      <c r="C3" s="105"/>
      <c r="D3" s="104" t="s">
        <v>1051</v>
      </c>
      <c r="E3" s="105"/>
      <c r="F3" s="104" t="s">
        <v>1051</v>
      </c>
      <c r="G3" s="105" t="s">
        <v>1066</v>
      </c>
      <c r="H3" s="112"/>
      <c r="I3" s="113"/>
    </row>
    <row r="4" spans="1:9" ht="19" x14ac:dyDescent="0.25">
      <c r="A4" s="49"/>
      <c r="B4" s="106" t="s">
        <v>1049</v>
      </c>
      <c r="C4" s="107"/>
      <c r="D4" s="108" t="s">
        <v>1042</v>
      </c>
      <c r="E4" s="107"/>
      <c r="F4" s="108" t="s">
        <v>1050</v>
      </c>
      <c r="G4" s="49"/>
      <c r="H4" s="48"/>
      <c r="I4" s="98"/>
    </row>
    <row r="5" spans="1:9" ht="19" x14ac:dyDescent="0.25">
      <c r="A5" s="55"/>
      <c r="B5" s="109" t="s">
        <v>1064</v>
      </c>
      <c r="C5" s="110"/>
      <c r="D5" s="111" t="s">
        <v>1064</v>
      </c>
      <c r="E5" s="110"/>
      <c r="F5" s="111" t="s">
        <v>1065</v>
      </c>
      <c r="G5" s="49"/>
      <c r="H5" s="48"/>
      <c r="I5" s="98"/>
    </row>
    <row r="6" spans="1:9" x14ac:dyDescent="0.2">
      <c r="A6" s="96" t="s">
        <v>497</v>
      </c>
      <c r="B6" s="97">
        <v>48.174270931774934</v>
      </c>
      <c r="C6" s="96" t="s">
        <v>497</v>
      </c>
      <c r="D6" s="97">
        <v>47.051246295401988</v>
      </c>
      <c r="E6" s="96" t="s">
        <v>218</v>
      </c>
      <c r="F6" s="97">
        <v>28.438539667045347</v>
      </c>
      <c r="G6" s="114" t="s">
        <v>1052</v>
      </c>
      <c r="H6" s="115">
        <f>1264.5+7.85*F11+8545/F6-5.96*F8-H8</f>
        <v>1645.1179019245772</v>
      </c>
      <c r="I6" s="101" t="s">
        <v>1055</v>
      </c>
    </row>
    <row r="7" spans="1:9" x14ac:dyDescent="0.2">
      <c r="A7" s="96" t="s">
        <v>531</v>
      </c>
      <c r="B7" s="97">
        <v>2.1973862406365616</v>
      </c>
      <c r="C7" s="96" t="s">
        <v>531</v>
      </c>
      <c r="D7" s="97">
        <v>1.8984297414386286</v>
      </c>
      <c r="E7" s="96" t="s">
        <v>219</v>
      </c>
      <c r="F7" s="97">
        <v>1.6389806829052163</v>
      </c>
      <c r="G7" s="114"/>
      <c r="H7" s="115">
        <f>H6-273</f>
        <v>1372.1179019245772</v>
      </c>
      <c r="I7" s="101" t="s">
        <v>1056</v>
      </c>
    </row>
    <row r="8" spans="1:9" x14ac:dyDescent="0.2">
      <c r="A8" s="96" t="s">
        <v>277</v>
      </c>
      <c r="B8" s="97">
        <v>15.809725620182141</v>
      </c>
      <c r="C8" s="96" t="s">
        <v>277</v>
      </c>
      <c r="D8" s="97">
        <v>13.658797332162852</v>
      </c>
      <c r="E8" s="96" t="s">
        <v>220</v>
      </c>
      <c r="F8" s="97">
        <v>8.6001043247754616</v>
      </c>
      <c r="G8" s="116" t="s">
        <v>1054</v>
      </c>
      <c r="H8" s="115">
        <f>40.4*D20-2.97*D20^2+0.0761*D20^3</f>
        <v>54.05566393726545</v>
      </c>
      <c r="I8" s="101" t="s">
        <v>1062</v>
      </c>
    </row>
    <row r="9" spans="1:9" x14ac:dyDescent="0.2">
      <c r="A9" s="96" t="s">
        <v>532</v>
      </c>
      <c r="B9" s="97">
        <v>10.860468788689053</v>
      </c>
      <c r="C9" s="96" t="s">
        <v>1043</v>
      </c>
      <c r="D9" s="97">
        <v>9.1664021976262404</v>
      </c>
      <c r="E9" s="96" t="s">
        <v>221</v>
      </c>
      <c r="F9" s="97">
        <v>8.7971337944301613</v>
      </c>
      <c r="G9" s="114"/>
      <c r="H9" s="117"/>
      <c r="I9" s="101"/>
    </row>
    <row r="10" spans="1:9" x14ac:dyDescent="0.2">
      <c r="A10" s="96" t="s">
        <v>533</v>
      </c>
      <c r="B10" s="97">
        <v>0.17718377729336901</v>
      </c>
      <c r="C10" s="96" t="s">
        <v>533</v>
      </c>
      <c r="D10" s="97">
        <v>0.15307775496797799</v>
      </c>
      <c r="E10" s="96" t="s">
        <v>222</v>
      </c>
      <c r="F10" s="97">
        <v>0.14877484685944262</v>
      </c>
      <c r="G10" s="114" t="s">
        <v>1053</v>
      </c>
      <c r="H10" s="118">
        <f>(LN(F6)-4.045+0.0114*F9+0.00052*F12^2+0.0024*F11)/(-336.6/H6-0.0007*SQRT(H6))</f>
        <v>2.1124982672717718</v>
      </c>
      <c r="I10" s="101" t="s">
        <v>1058</v>
      </c>
    </row>
    <row r="11" spans="1:9" x14ac:dyDescent="0.2">
      <c r="A11" s="96" t="s">
        <v>534</v>
      </c>
      <c r="B11" s="97">
        <v>8.5672789223912513</v>
      </c>
      <c r="C11" s="96" t="s">
        <v>534</v>
      </c>
      <c r="D11" s="97">
        <v>13.809296194367466</v>
      </c>
      <c r="E11" s="96" t="s">
        <v>223</v>
      </c>
      <c r="F11" s="97">
        <v>23.625179152316239</v>
      </c>
      <c r="G11" s="114"/>
      <c r="H11" s="117"/>
      <c r="I11" s="101"/>
    </row>
    <row r="12" spans="1:9" x14ac:dyDescent="0.2">
      <c r="A12" s="96" t="s">
        <v>278</v>
      </c>
      <c r="B12" s="97">
        <v>9.051132019055828</v>
      </c>
      <c r="C12" s="96" t="s">
        <v>278</v>
      </c>
      <c r="D12" s="97">
        <v>7.8197168530942092</v>
      </c>
      <c r="E12" s="96" t="s">
        <v>224</v>
      </c>
      <c r="F12" s="97">
        <v>9.6137236638227286</v>
      </c>
      <c r="G12" s="116" t="s">
        <v>1059</v>
      </c>
      <c r="H12" s="115">
        <f>(D6-50.3)/(0.12*(-1.067))</f>
        <v>25.372959267400887</v>
      </c>
      <c r="I12" s="101" t="s">
        <v>1062</v>
      </c>
    </row>
    <row r="13" spans="1:9" x14ac:dyDescent="0.2">
      <c r="A13" s="96" t="s">
        <v>535</v>
      </c>
      <c r="B13" s="97">
        <v>3.6447212951171815</v>
      </c>
      <c r="C13" s="96" t="s">
        <v>535</v>
      </c>
      <c r="D13" s="97">
        <v>3.148853477803125</v>
      </c>
      <c r="E13" s="96" t="s">
        <v>225</v>
      </c>
      <c r="F13" s="97">
        <v>14.011011313594931</v>
      </c>
      <c r="G13" s="114"/>
      <c r="H13" s="117"/>
      <c r="I13" s="101"/>
    </row>
    <row r="14" spans="1:9" x14ac:dyDescent="0.2">
      <c r="A14" s="96" t="s">
        <v>536</v>
      </c>
      <c r="B14" s="97">
        <v>1.5195134979106921</v>
      </c>
      <c r="C14" s="96" t="s">
        <v>536</v>
      </c>
      <c r="D14" s="97">
        <v>1.3127822335482691</v>
      </c>
      <c r="E14" s="96" t="s">
        <v>226</v>
      </c>
      <c r="F14" s="97">
        <v>3.8433540266725172</v>
      </c>
      <c r="G14" s="114" t="s">
        <v>597</v>
      </c>
      <c r="H14" s="115">
        <f>H7-H12</f>
        <v>1346.7449426571764</v>
      </c>
      <c r="I14" s="101" t="s">
        <v>1056</v>
      </c>
    </row>
    <row r="15" spans="1:9" x14ac:dyDescent="0.2">
      <c r="A15" s="96"/>
      <c r="B15" s="97"/>
      <c r="C15" s="96" t="s">
        <v>1045</v>
      </c>
      <c r="D15" s="97">
        <v>1.9813979195907425</v>
      </c>
      <c r="E15" s="96" t="s">
        <v>215</v>
      </c>
      <c r="F15" s="97">
        <v>1.2831985275779523</v>
      </c>
      <c r="G15" s="114"/>
      <c r="H15" s="119"/>
      <c r="I15" s="101"/>
    </row>
    <row r="16" spans="1:9" x14ac:dyDescent="0.2">
      <c r="A16" s="96" t="s">
        <v>169</v>
      </c>
      <c r="B16" s="97">
        <v>100</v>
      </c>
      <c r="C16" s="96" t="s">
        <v>169</v>
      </c>
      <c r="D16" s="98">
        <v>100.00000000000151</v>
      </c>
      <c r="E16" s="99" t="s">
        <v>217</v>
      </c>
      <c r="F16" s="103">
        <v>100</v>
      </c>
      <c r="G16" s="114" t="s">
        <v>1060</v>
      </c>
      <c r="H16" s="119">
        <v>2.09</v>
      </c>
      <c r="I16" s="101" t="s">
        <v>1061</v>
      </c>
    </row>
    <row r="17" spans="1:9" x14ac:dyDescent="0.2">
      <c r="A17" s="96"/>
      <c r="B17" s="98"/>
      <c r="C17" s="96" t="s">
        <v>1046</v>
      </c>
      <c r="D17" s="97">
        <v>0.89952872179911747</v>
      </c>
      <c r="G17" s="114"/>
      <c r="H17" s="119"/>
      <c r="I17" s="101"/>
    </row>
    <row r="18" spans="1:9" x14ac:dyDescent="0.2">
      <c r="A18" s="96"/>
      <c r="B18" s="98"/>
      <c r="C18" s="96" t="s">
        <v>1047</v>
      </c>
      <c r="D18" s="102">
        <v>0.15</v>
      </c>
      <c r="G18" s="120" t="s">
        <v>1057</v>
      </c>
      <c r="H18" s="121">
        <f>(H16*10-(9.8*36*2.8)/100)/(3.25*9.8/100)+36</f>
        <v>70.604709576138148</v>
      </c>
      <c r="I18" s="122" t="s">
        <v>1063</v>
      </c>
    </row>
    <row r="19" spans="1:9" x14ac:dyDescent="0.2">
      <c r="A19" s="96" t="s">
        <v>594</v>
      </c>
      <c r="B19" s="98">
        <v>0.19</v>
      </c>
      <c r="C19" s="96" t="s">
        <v>1048</v>
      </c>
      <c r="D19" s="98">
        <v>0.3</v>
      </c>
    </row>
    <row r="20" spans="1:9" x14ac:dyDescent="0.2">
      <c r="A20" s="99" t="s">
        <v>537</v>
      </c>
      <c r="B20" s="100">
        <v>1.75</v>
      </c>
      <c r="C20" s="99" t="s">
        <v>1044</v>
      </c>
      <c r="D20" s="103">
        <v>1.4962930053636934</v>
      </c>
    </row>
    <row r="33" spans="5:5" x14ac:dyDescent="0.2">
      <c r="E33" s="7"/>
    </row>
    <row r="34" spans="5:5" x14ac:dyDescent="0.2">
      <c r="E34" s="7"/>
    </row>
    <row r="35" spans="5:5" x14ac:dyDescent="0.2">
      <c r="E35" s="7"/>
    </row>
    <row r="36" spans="5:5" x14ac:dyDescent="0.2">
      <c r="E36" s="7"/>
    </row>
    <row r="37" spans="5:5" x14ac:dyDescent="0.2">
      <c r="E37" s="7"/>
    </row>
    <row r="38" spans="5:5" x14ac:dyDescent="0.2">
      <c r="E38" s="7"/>
    </row>
    <row r="39" spans="5:5" x14ac:dyDescent="0.2">
      <c r="E39" s="7"/>
    </row>
    <row r="40" spans="5:5" x14ac:dyDescent="0.2">
      <c r="E40" s="7"/>
    </row>
    <row r="41" spans="5:5" x14ac:dyDescent="0.2">
      <c r="E41" s="7"/>
    </row>
    <row r="42" spans="5:5" x14ac:dyDescent="0.2">
      <c r="E42" s="7"/>
    </row>
    <row r="43" spans="5:5" x14ac:dyDescent="0.2">
      <c r="E4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9"/>
  <sheetViews>
    <sheetView tabSelected="1" showRuler="0" workbookViewId="0">
      <pane ySplit="5" topLeftCell="A6" activePane="bottomLeft" state="frozenSplit"/>
      <selection activeCell="L4" sqref="L4"/>
      <selection pane="bottomLeft" activeCell="H43" sqref="H43"/>
    </sheetView>
  </sheetViews>
  <sheetFormatPr baseColWidth="10" defaultColWidth="10.6640625" defaultRowHeight="16" x14ac:dyDescent="0.2"/>
  <cols>
    <col min="1" max="1" width="13.83203125" style="1" bestFit="1" customWidth="1"/>
    <col min="2" max="2" width="15.5" style="1" customWidth="1"/>
    <col min="3" max="3" width="14.6640625" style="1" bestFit="1" customWidth="1"/>
    <col min="4" max="4" width="17.1640625" style="1" customWidth="1"/>
    <col min="5" max="5" width="15.1640625" style="1" customWidth="1"/>
    <col min="6" max="6" width="8.6640625" style="1" customWidth="1"/>
    <col min="7" max="7" width="7.83203125" style="1" customWidth="1"/>
    <col min="8" max="8" width="9.6640625" style="1" customWidth="1"/>
    <col min="9" max="10" width="8.83203125" style="1" customWidth="1"/>
    <col min="11" max="11" width="10.33203125" style="1" customWidth="1"/>
    <col min="12" max="16384" width="10.6640625" style="1"/>
  </cols>
  <sheetData>
    <row r="1" spans="1:11" ht="19" x14ac:dyDescent="0.25">
      <c r="A1" s="19" t="s">
        <v>1104</v>
      </c>
    </row>
    <row r="2" spans="1:11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9" x14ac:dyDescent="0.25">
      <c r="A3" s="19" t="s">
        <v>871</v>
      </c>
      <c r="B3" s="19" t="s">
        <v>252</v>
      </c>
      <c r="C3" s="19" t="s">
        <v>123</v>
      </c>
      <c r="D3" s="19" t="s">
        <v>1105</v>
      </c>
      <c r="E3" s="19" t="s">
        <v>594</v>
      </c>
      <c r="F3" s="19" t="s">
        <v>90</v>
      </c>
      <c r="G3" s="19" t="s">
        <v>89</v>
      </c>
      <c r="H3" s="19" t="s">
        <v>1106</v>
      </c>
      <c r="I3" s="19" t="s">
        <v>90</v>
      </c>
      <c r="J3" s="19" t="s">
        <v>89</v>
      </c>
      <c r="K3" s="19" t="s">
        <v>1034</v>
      </c>
    </row>
    <row r="4" spans="1:11" ht="19" x14ac:dyDescent="0.25">
      <c r="A4" s="84"/>
      <c r="B4" s="84"/>
      <c r="C4" s="84"/>
      <c r="D4" s="84"/>
      <c r="E4" s="84"/>
      <c r="F4" s="21"/>
      <c r="G4" s="21"/>
      <c r="H4" s="21" t="s">
        <v>1081</v>
      </c>
      <c r="I4" s="85" t="s">
        <v>1033</v>
      </c>
      <c r="J4" s="85" t="s">
        <v>1033</v>
      </c>
      <c r="K4" s="85" t="s">
        <v>1033</v>
      </c>
    </row>
    <row r="5" spans="1:11" x14ac:dyDescent="0.2">
      <c r="A5" s="1" t="s">
        <v>1020</v>
      </c>
      <c r="B5" s="1" t="s">
        <v>28</v>
      </c>
      <c r="C5" s="1" t="s">
        <v>29</v>
      </c>
      <c r="D5" s="1">
        <v>2.5</v>
      </c>
      <c r="E5" s="1">
        <v>0.21</v>
      </c>
      <c r="F5" s="32">
        <v>1441.5624567907657</v>
      </c>
      <c r="G5" s="7">
        <v>2.8303556501917915</v>
      </c>
      <c r="H5" s="8">
        <f>(F5-I5)*0.12</f>
        <v>4.7251026051085949</v>
      </c>
      <c r="I5" s="32">
        <v>1402.1866017481941</v>
      </c>
      <c r="J5" s="7">
        <v>2.777603198014547</v>
      </c>
      <c r="K5" s="32">
        <v>92.193507002026593</v>
      </c>
    </row>
    <row r="6" spans="1:11" x14ac:dyDescent="0.2">
      <c r="A6" s="1" t="s">
        <v>1020</v>
      </c>
      <c r="B6" s="1" t="s">
        <v>28</v>
      </c>
      <c r="C6" s="1" t="s">
        <v>94</v>
      </c>
      <c r="D6" s="1">
        <v>2.5</v>
      </c>
      <c r="E6" s="1">
        <v>0.21</v>
      </c>
      <c r="F6" s="32">
        <v>1450.3180000818672</v>
      </c>
      <c r="G6" s="7">
        <v>2.9150669290986198</v>
      </c>
      <c r="H6" s="8">
        <f t="shared" ref="H6:H69" si="0">(F6-I6)*0.12</f>
        <v>4.9991501517680259</v>
      </c>
      <c r="I6" s="32">
        <v>1408.6584154838004</v>
      </c>
      <c r="J6" s="7">
        <v>2.8579480741350451</v>
      </c>
      <c r="K6" s="32">
        <v>94.716109078023408</v>
      </c>
    </row>
    <row r="7" spans="1:11" x14ac:dyDescent="0.2">
      <c r="A7" s="1" t="s">
        <v>1020</v>
      </c>
      <c r="B7" s="1" t="s">
        <v>87</v>
      </c>
      <c r="C7" s="1" t="s">
        <v>88</v>
      </c>
      <c r="D7" s="1">
        <v>2.5</v>
      </c>
      <c r="E7" s="1">
        <v>0.21</v>
      </c>
      <c r="F7" s="32">
        <v>1297.2712240723617</v>
      </c>
      <c r="G7" s="7">
        <v>1.3758520164586214</v>
      </c>
      <c r="H7" s="8">
        <f t="shared" si="0"/>
        <v>0</v>
      </c>
      <c r="I7" s="32">
        <v>1297.2712240723617</v>
      </c>
      <c r="J7" s="7">
        <v>1.3758520164586214</v>
      </c>
      <c r="K7" s="32">
        <v>48.1824808935203</v>
      </c>
    </row>
    <row r="8" spans="1:11" x14ac:dyDescent="0.2">
      <c r="A8" s="1" t="s">
        <v>1020</v>
      </c>
      <c r="B8" s="1" t="s">
        <v>197</v>
      </c>
      <c r="C8" s="1" t="s">
        <v>198</v>
      </c>
      <c r="D8" s="1">
        <v>2.5</v>
      </c>
      <c r="E8" s="1">
        <v>0.21</v>
      </c>
      <c r="F8" s="32">
        <v>1292.8857716181669</v>
      </c>
      <c r="G8" s="7">
        <v>1.3591292766423018</v>
      </c>
      <c r="H8" s="8">
        <f t="shared" si="0"/>
        <v>0</v>
      </c>
      <c r="I8" s="32">
        <v>1292.8857716181669</v>
      </c>
      <c r="J8" s="7">
        <v>1.3591292766423018</v>
      </c>
      <c r="K8" s="32">
        <v>47.657434117497701</v>
      </c>
    </row>
    <row r="9" spans="1:11" x14ac:dyDescent="0.2">
      <c r="A9" s="1" t="s">
        <v>1020</v>
      </c>
      <c r="B9" s="1" t="s">
        <v>199</v>
      </c>
      <c r="C9" s="1" t="s">
        <v>200</v>
      </c>
      <c r="D9" s="1">
        <v>2.5</v>
      </c>
      <c r="E9" s="1">
        <v>0.21</v>
      </c>
      <c r="F9" s="32">
        <v>1334.9739484822951</v>
      </c>
      <c r="G9" s="7">
        <v>1.6545912092996129</v>
      </c>
      <c r="H9" s="8">
        <f t="shared" si="0"/>
        <v>0</v>
      </c>
      <c r="I9" s="32">
        <v>1334.9739484822951</v>
      </c>
      <c r="J9" s="7">
        <v>1.6545912092996129</v>
      </c>
      <c r="K9" s="32">
        <v>56.934103902656609</v>
      </c>
    </row>
    <row r="10" spans="1:11" x14ac:dyDescent="0.2">
      <c r="A10" s="1" t="s">
        <v>1020</v>
      </c>
      <c r="B10" s="1" t="s">
        <v>202</v>
      </c>
      <c r="C10" s="1" t="s">
        <v>203</v>
      </c>
      <c r="D10" s="1">
        <v>2.5</v>
      </c>
      <c r="E10" s="1">
        <v>0.21</v>
      </c>
      <c r="F10" s="32">
        <v>1352.9772371302211</v>
      </c>
      <c r="G10" s="7">
        <v>2.1434141993820006</v>
      </c>
      <c r="H10" s="8">
        <f t="shared" si="0"/>
        <v>4.0963643732007951</v>
      </c>
      <c r="I10" s="32">
        <v>1318.8408673535478</v>
      </c>
      <c r="J10" s="7">
        <v>2.1063379896244632</v>
      </c>
      <c r="K10" s="32">
        <v>71.117676283342661</v>
      </c>
    </row>
    <row r="11" spans="1:11" x14ac:dyDescent="0.2">
      <c r="A11" s="1" t="s">
        <v>1020</v>
      </c>
      <c r="B11" s="1" t="s">
        <v>204</v>
      </c>
      <c r="C11" s="1" t="s">
        <v>205</v>
      </c>
      <c r="D11" s="1">
        <v>2.5</v>
      </c>
      <c r="E11" s="1">
        <v>0.21</v>
      </c>
      <c r="F11" s="32">
        <v>1358.8076523700202</v>
      </c>
      <c r="G11" s="7">
        <v>2.1524463987644227</v>
      </c>
      <c r="H11" s="8">
        <f t="shared" si="0"/>
        <v>4.1538203724014693</v>
      </c>
      <c r="I11" s="32">
        <v>1324.1924826000079</v>
      </c>
      <c r="J11" s="7">
        <v>2.1148628953316613</v>
      </c>
      <c r="K11" s="32">
        <v>71.385334233333168</v>
      </c>
    </row>
    <row r="12" spans="1:11" x14ac:dyDescent="0.2">
      <c r="A12" s="1" t="s">
        <v>1020</v>
      </c>
      <c r="B12" s="1" t="s">
        <v>598</v>
      </c>
      <c r="C12" s="1" t="s">
        <v>599</v>
      </c>
      <c r="D12" s="1">
        <v>2</v>
      </c>
      <c r="E12" s="1">
        <v>0.21</v>
      </c>
      <c r="F12" s="32">
        <v>1374.9059359484609</v>
      </c>
      <c r="G12" s="7">
        <v>2.1721766904249864</v>
      </c>
      <c r="H12" s="8">
        <f t="shared" si="0"/>
        <v>3.9363092663684163</v>
      </c>
      <c r="I12" s="32">
        <v>1342.1033587287241</v>
      </c>
      <c r="J12" s="7">
        <v>2.1366968961278636</v>
      </c>
      <c r="K12" s="32">
        <v>72.070860161000439</v>
      </c>
    </row>
    <row r="13" spans="1:11" x14ac:dyDescent="0.2">
      <c r="A13" s="1" t="s">
        <v>1020</v>
      </c>
      <c r="B13" s="1" t="s">
        <v>289</v>
      </c>
      <c r="C13" s="1" t="s">
        <v>600</v>
      </c>
      <c r="D13" s="1">
        <v>3.2</v>
      </c>
      <c r="E13" s="1">
        <v>0.21</v>
      </c>
      <c r="F13" s="32">
        <v>1247.3300904423959</v>
      </c>
      <c r="G13" s="7">
        <v>1.3376596971558374</v>
      </c>
      <c r="H13" s="8">
        <f t="shared" si="0"/>
        <v>0</v>
      </c>
      <c r="I13" s="32">
        <v>1247.3300904423959</v>
      </c>
      <c r="J13" s="7">
        <v>1.3376596971558374</v>
      </c>
      <c r="K13" s="32">
        <v>46.983349989194267</v>
      </c>
    </row>
    <row r="14" spans="1:11" x14ac:dyDescent="0.2">
      <c r="A14" s="1" t="s">
        <v>1020</v>
      </c>
      <c r="B14" s="1" t="s">
        <v>206</v>
      </c>
      <c r="C14" s="1" t="s">
        <v>601</v>
      </c>
      <c r="D14" s="1">
        <v>3</v>
      </c>
      <c r="E14" s="1">
        <v>0.21</v>
      </c>
      <c r="F14" s="32">
        <v>1331.0128566731903</v>
      </c>
      <c r="G14" s="7">
        <v>2.185048876382965</v>
      </c>
      <c r="H14" s="8">
        <f t="shared" si="0"/>
        <v>3.613566993496006</v>
      </c>
      <c r="I14" s="32">
        <v>1300.8997983940569</v>
      </c>
      <c r="J14" s="7">
        <v>2.1511387786528644</v>
      </c>
      <c r="K14" s="32">
        <v>72.52429446319826</v>
      </c>
    </row>
    <row r="15" spans="1:11" x14ac:dyDescent="0.2">
      <c r="A15" s="1" t="s">
        <v>1020</v>
      </c>
      <c r="B15" s="1" t="s">
        <v>207</v>
      </c>
      <c r="C15" s="1" t="s">
        <v>208</v>
      </c>
      <c r="D15" s="1">
        <v>3</v>
      </c>
      <c r="E15" s="1">
        <v>0.21</v>
      </c>
      <c r="F15" s="32">
        <v>1413.1238412619539</v>
      </c>
      <c r="G15" s="7">
        <v>2.7330487812031623</v>
      </c>
      <c r="H15" s="8">
        <f t="shared" si="0"/>
        <v>4.8985546633835293</v>
      </c>
      <c r="I15" s="32">
        <v>1372.3025524004245</v>
      </c>
      <c r="J15" s="7">
        <v>2.6790616542185837</v>
      </c>
      <c r="K15" s="32">
        <v>89.099580980175318</v>
      </c>
    </row>
    <row r="16" spans="1:11" x14ac:dyDescent="0.2">
      <c r="A16" s="1" t="s">
        <v>1020</v>
      </c>
      <c r="B16" s="1" t="s">
        <v>82</v>
      </c>
      <c r="C16" s="1" t="s">
        <v>210</v>
      </c>
      <c r="D16" s="1">
        <v>3</v>
      </c>
      <c r="E16" s="1">
        <v>0.21</v>
      </c>
      <c r="F16" s="32">
        <v>1437.0350747542657</v>
      </c>
      <c r="G16" s="7">
        <v>2.8546435371899759</v>
      </c>
      <c r="H16" s="8">
        <f t="shared" si="0"/>
        <v>5.1920872505961873</v>
      </c>
      <c r="I16" s="32">
        <v>1393.7676809992975</v>
      </c>
      <c r="J16" s="7">
        <v>2.795943746770277</v>
      </c>
      <c r="K16" s="32">
        <v>92.769348407230041</v>
      </c>
    </row>
    <row r="17" spans="1:11" x14ac:dyDescent="0.2">
      <c r="A17" s="1" t="s">
        <v>1020</v>
      </c>
      <c r="B17" s="1" t="s">
        <v>602</v>
      </c>
      <c r="C17" s="1" t="s">
        <v>211</v>
      </c>
      <c r="D17" s="1">
        <v>2.5</v>
      </c>
      <c r="E17" s="1">
        <v>0.21</v>
      </c>
      <c r="F17" s="32">
        <v>1299.0056140109718</v>
      </c>
      <c r="G17" s="7">
        <v>1.6543681919209561</v>
      </c>
      <c r="H17" s="8">
        <f t="shared" si="0"/>
        <v>0</v>
      </c>
      <c r="I17" s="32">
        <v>1299.0056140109718</v>
      </c>
      <c r="J17" s="7">
        <v>1.6543681919209561</v>
      </c>
      <c r="K17" s="32">
        <v>56.927101787157184</v>
      </c>
    </row>
    <row r="18" spans="1:11" x14ac:dyDescent="0.2">
      <c r="A18" s="1" t="s">
        <v>1020</v>
      </c>
      <c r="B18" s="1" t="s">
        <v>212</v>
      </c>
      <c r="C18" s="1" t="s">
        <v>213</v>
      </c>
      <c r="D18" s="1">
        <v>1.8</v>
      </c>
      <c r="E18" s="1">
        <v>0.21</v>
      </c>
      <c r="F18" s="32">
        <v>1470.9308290257377</v>
      </c>
      <c r="G18" s="7">
        <v>3.109122822427961</v>
      </c>
      <c r="H18" s="8"/>
      <c r="I18" s="32"/>
      <c r="J18" s="7"/>
      <c r="K18" s="32"/>
    </row>
    <row r="19" spans="1:11" x14ac:dyDescent="0.2">
      <c r="A19" s="1" t="s">
        <v>1020</v>
      </c>
      <c r="B19" s="1" t="s">
        <v>214</v>
      </c>
      <c r="C19" s="1" t="s">
        <v>22</v>
      </c>
      <c r="D19" s="1">
        <v>1.8</v>
      </c>
      <c r="E19" s="1">
        <v>0.21</v>
      </c>
      <c r="F19" s="32">
        <v>1432.4001909984115</v>
      </c>
      <c r="G19" s="7">
        <v>2.6878468824470403</v>
      </c>
      <c r="H19" s="8">
        <f t="shared" si="0"/>
        <v>5.2277971261210947</v>
      </c>
      <c r="I19" s="32">
        <v>1388.8352149474024</v>
      </c>
      <c r="J19" s="7">
        <v>2.6319963530876396</v>
      </c>
      <c r="K19" s="32">
        <v>87.621863519235148</v>
      </c>
    </row>
    <row r="20" spans="1:11" x14ac:dyDescent="0.2">
      <c r="A20" s="1" t="s">
        <v>1020</v>
      </c>
      <c r="B20" s="1" t="s">
        <v>212</v>
      </c>
      <c r="C20" s="1" t="s">
        <v>23</v>
      </c>
      <c r="D20" s="1">
        <v>1.8</v>
      </c>
      <c r="E20" s="1">
        <v>0.21</v>
      </c>
      <c r="F20" s="32">
        <v>1344.126259003508</v>
      </c>
      <c r="G20" s="7">
        <v>2.0512393461499099</v>
      </c>
      <c r="H20" s="8">
        <f t="shared" si="0"/>
        <v>3.8694028516268553</v>
      </c>
      <c r="I20" s="32">
        <v>1311.8812352399509</v>
      </c>
      <c r="J20" s="7">
        <v>2.0174963555826584</v>
      </c>
      <c r="K20" s="32">
        <v>68.328300018293817</v>
      </c>
    </row>
    <row r="21" spans="1:11" x14ac:dyDescent="0.2">
      <c r="A21" s="1" t="s">
        <v>1020</v>
      </c>
      <c r="B21" s="1" t="s">
        <v>24</v>
      </c>
      <c r="C21" s="1" t="s">
        <v>603</v>
      </c>
      <c r="D21" s="1">
        <v>1.8</v>
      </c>
      <c r="E21" s="1">
        <v>0.21</v>
      </c>
      <c r="F21" s="32">
        <v>1308.8667633772613</v>
      </c>
      <c r="G21" s="7">
        <v>1.6580498636398322</v>
      </c>
      <c r="H21" s="8">
        <f t="shared" si="0"/>
        <v>0</v>
      </c>
      <c r="I21" s="32">
        <v>1308.8667633772613</v>
      </c>
      <c r="J21" s="7">
        <v>1.6580498636398322</v>
      </c>
      <c r="K21" s="32">
        <v>57.04269587566192</v>
      </c>
    </row>
    <row r="22" spans="1:11" x14ac:dyDescent="0.2">
      <c r="A22" s="1" t="s">
        <v>1020</v>
      </c>
      <c r="B22" s="1" t="s">
        <v>564</v>
      </c>
      <c r="C22" s="1" t="s">
        <v>565</v>
      </c>
      <c r="D22" s="1">
        <v>2.5</v>
      </c>
      <c r="E22" s="1">
        <v>0.21</v>
      </c>
      <c r="F22" s="32">
        <v>1432.5609217545268</v>
      </c>
      <c r="G22" s="7">
        <v>2.7738843564522391</v>
      </c>
      <c r="H22" s="8">
        <f t="shared" si="0"/>
        <v>4.6853266257811628</v>
      </c>
      <c r="I22" s="32">
        <v>1393.5165332063505</v>
      </c>
      <c r="J22" s="7">
        <v>2.7222675800721245</v>
      </c>
      <c r="K22" s="32">
        <v>90.456124963018041</v>
      </c>
    </row>
    <row r="23" spans="1:11" x14ac:dyDescent="0.2">
      <c r="A23" s="1" t="s">
        <v>1020</v>
      </c>
      <c r="B23" s="1" t="s">
        <v>206</v>
      </c>
      <c r="C23" s="1" t="s">
        <v>601</v>
      </c>
      <c r="D23" s="1">
        <v>2.5</v>
      </c>
      <c r="E23" s="1">
        <v>0.21</v>
      </c>
      <c r="F23" s="32">
        <v>1342.6852138916229</v>
      </c>
      <c r="G23" s="7">
        <v>2.1981143751775445</v>
      </c>
      <c r="H23" s="8">
        <f t="shared" si="0"/>
        <v>3.6135669944630351</v>
      </c>
      <c r="I23" s="32">
        <v>1312.5721556044309</v>
      </c>
      <c r="J23" s="7">
        <v>2.1643176640263313</v>
      </c>
      <c r="K23" s="32">
        <v>72.938074223746668</v>
      </c>
    </row>
    <row r="24" spans="1:11" x14ac:dyDescent="0.2">
      <c r="A24" s="1" t="s">
        <v>1020</v>
      </c>
      <c r="B24" s="1" t="s">
        <v>561</v>
      </c>
      <c r="C24" s="1" t="s">
        <v>563</v>
      </c>
      <c r="D24" s="1">
        <v>2.5</v>
      </c>
      <c r="E24" s="1">
        <v>0.21</v>
      </c>
      <c r="F24" s="32">
        <v>1359.5127916007173</v>
      </c>
      <c r="G24" s="7">
        <v>2.0415165940441318</v>
      </c>
      <c r="H24" s="8">
        <f t="shared" si="0"/>
        <v>2.8086138849875897</v>
      </c>
      <c r="I24" s="32">
        <v>1336.1076758924874</v>
      </c>
      <c r="J24" s="7">
        <v>2.0174664549117662</v>
      </c>
      <c r="K24" s="32">
        <v>68.327361221719514</v>
      </c>
    </row>
    <row r="25" spans="1:11" x14ac:dyDescent="0.2">
      <c r="A25" s="1" t="s">
        <v>1020</v>
      </c>
      <c r="B25" s="1" t="s">
        <v>561</v>
      </c>
      <c r="C25" s="1" t="s">
        <v>562</v>
      </c>
      <c r="D25" s="1">
        <v>2.5</v>
      </c>
      <c r="E25" s="1">
        <v>0.21</v>
      </c>
      <c r="F25" s="32">
        <v>1353.4726863814183</v>
      </c>
      <c r="G25" s="7">
        <v>2.0098982113445967</v>
      </c>
      <c r="H25" s="8">
        <f t="shared" si="0"/>
        <v>2.7353015122868598</v>
      </c>
      <c r="I25" s="32">
        <v>1330.6785071123611</v>
      </c>
      <c r="J25" s="7">
        <v>1.986730155366865</v>
      </c>
      <c r="K25" s="32">
        <v>67.362328268975347</v>
      </c>
    </row>
    <row r="26" spans="1:11" x14ac:dyDescent="0.2">
      <c r="A26" s="1" t="s">
        <v>1020</v>
      </c>
      <c r="B26" s="1" t="s">
        <v>360</v>
      </c>
      <c r="C26" s="1" t="s">
        <v>361</v>
      </c>
      <c r="D26" s="1">
        <v>2.5</v>
      </c>
      <c r="E26" s="1">
        <v>0.21</v>
      </c>
      <c r="F26" s="32">
        <v>1397.6180843866898</v>
      </c>
      <c r="G26" s="7">
        <v>2.4623534627517873</v>
      </c>
      <c r="H26" s="8">
        <f t="shared" si="0"/>
        <v>4.5759797360115861</v>
      </c>
      <c r="I26" s="32">
        <v>1359.4849199199266</v>
      </c>
      <c r="J26" s="7">
        <v>2.4163850047894848</v>
      </c>
      <c r="K26" s="32">
        <v>80.852276445509716</v>
      </c>
    </row>
    <row r="27" spans="1:11" x14ac:dyDescent="0.2">
      <c r="A27" s="1" t="s">
        <v>1020</v>
      </c>
      <c r="B27" s="1" t="s">
        <v>82</v>
      </c>
      <c r="C27" s="1" t="s">
        <v>372</v>
      </c>
      <c r="D27" s="1">
        <v>2.5</v>
      </c>
      <c r="E27" s="1">
        <v>0.21</v>
      </c>
      <c r="F27" s="32">
        <v>1424.3308257310955</v>
      </c>
      <c r="G27" s="7">
        <v>2.7267516141371537</v>
      </c>
      <c r="H27" s="8">
        <f t="shared" si="0"/>
        <v>5.0287351395154651</v>
      </c>
      <c r="I27" s="32">
        <v>1382.4246995684666</v>
      </c>
      <c r="J27" s="7">
        <v>2.6719245585250806</v>
      </c>
      <c r="K27" s="32">
        <v>88.875496343016664</v>
      </c>
    </row>
    <row r="28" spans="1:11" x14ac:dyDescent="0.2">
      <c r="A28" s="1" t="s">
        <v>1020</v>
      </c>
      <c r="B28" s="1" t="s">
        <v>359</v>
      </c>
      <c r="C28" s="1" t="s">
        <v>370</v>
      </c>
      <c r="D28" s="1">
        <v>2.5</v>
      </c>
      <c r="E28" s="1">
        <v>0.21</v>
      </c>
      <c r="F28" s="32">
        <v>1263.0723644345285</v>
      </c>
      <c r="G28" s="7">
        <v>1.3089092682886645</v>
      </c>
      <c r="H28" s="8">
        <f t="shared" si="0"/>
        <v>0</v>
      </c>
      <c r="I28" s="32">
        <v>1263.0723644345285</v>
      </c>
      <c r="J28" s="7">
        <v>1.3089092682886645</v>
      </c>
      <c r="K28" s="32">
        <v>46.080667764165291</v>
      </c>
    </row>
    <row r="29" spans="1:11" x14ac:dyDescent="0.2">
      <c r="A29" s="1" t="s">
        <v>1020</v>
      </c>
      <c r="B29" s="1" t="s">
        <v>82</v>
      </c>
      <c r="C29" s="1" t="s">
        <v>373</v>
      </c>
      <c r="D29" s="1">
        <v>2.5</v>
      </c>
      <c r="E29" s="1">
        <v>0.21</v>
      </c>
      <c r="F29" s="32">
        <v>1421.0109680413273</v>
      </c>
      <c r="G29" s="7">
        <v>2.7325485388435045</v>
      </c>
      <c r="H29" s="8">
        <f t="shared" si="0"/>
        <v>4.9019643949888634</v>
      </c>
      <c r="I29" s="32">
        <v>1380.1612647497534</v>
      </c>
      <c r="J29" s="7">
        <v>2.6788612363524171</v>
      </c>
      <c r="K29" s="32">
        <v>89.093288425507609</v>
      </c>
    </row>
    <row r="30" spans="1:11" x14ac:dyDescent="0.2">
      <c r="A30" s="1" t="s">
        <v>1020</v>
      </c>
      <c r="B30" s="1" t="s">
        <v>566</v>
      </c>
      <c r="C30" s="1" t="s">
        <v>567</v>
      </c>
      <c r="D30" s="1">
        <v>2.5</v>
      </c>
      <c r="E30" s="1">
        <v>0.21</v>
      </c>
      <c r="F30" s="32">
        <v>1352.8074625192514</v>
      </c>
      <c r="G30" s="7">
        <v>2.0951224297831881</v>
      </c>
      <c r="H30" s="8">
        <f t="shared" si="0"/>
        <v>3.1644671054586615</v>
      </c>
      <c r="I30" s="32">
        <v>1326.4369033070959</v>
      </c>
      <c r="J30" s="7">
        <v>2.0671536720221555</v>
      </c>
      <c r="K30" s="32">
        <v>69.887399435546484</v>
      </c>
    </row>
    <row r="31" spans="1:11" x14ac:dyDescent="0.2">
      <c r="A31" s="1" t="s">
        <v>1020</v>
      </c>
      <c r="B31" s="1" t="s">
        <v>572</v>
      </c>
      <c r="C31" s="1" t="s">
        <v>573</v>
      </c>
      <c r="D31" s="1">
        <v>2.5</v>
      </c>
      <c r="E31" s="1">
        <v>0.21</v>
      </c>
      <c r="F31" s="32">
        <v>1346.1762110675111</v>
      </c>
      <c r="G31" s="7">
        <v>2.132369724232833</v>
      </c>
      <c r="H31" s="8">
        <f t="shared" si="0"/>
        <v>4.1725936659232321</v>
      </c>
      <c r="I31" s="32">
        <v>1311.4045971848175</v>
      </c>
      <c r="J31" s="7">
        <v>2.0945914579859539</v>
      </c>
      <c r="K31" s="32">
        <v>70.748868382604513</v>
      </c>
    </row>
    <row r="32" spans="1:11" x14ac:dyDescent="0.2">
      <c r="A32" s="1" t="s">
        <v>1020</v>
      </c>
      <c r="B32" s="1" t="s">
        <v>568</v>
      </c>
      <c r="C32" s="1" t="s">
        <v>569</v>
      </c>
      <c r="D32" s="1">
        <v>2.5</v>
      </c>
      <c r="E32" s="1">
        <v>0.21</v>
      </c>
      <c r="F32" s="32">
        <v>1332.2381049739174</v>
      </c>
      <c r="G32" s="7">
        <v>1.9652618287806995</v>
      </c>
      <c r="H32" s="8">
        <f t="shared" si="0"/>
        <v>0</v>
      </c>
      <c r="I32" s="32">
        <v>1332.2381049739174</v>
      </c>
      <c r="J32" s="7">
        <v>1.9652618287806995</v>
      </c>
      <c r="K32" s="32">
        <v>66.68828347820093</v>
      </c>
    </row>
    <row r="33" spans="1:11" x14ac:dyDescent="0.2">
      <c r="A33" s="1" t="s">
        <v>1020</v>
      </c>
      <c r="B33" s="1" t="s">
        <v>360</v>
      </c>
      <c r="C33" s="1" t="s">
        <v>413</v>
      </c>
      <c r="D33" s="1">
        <v>2.5</v>
      </c>
      <c r="E33" s="1">
        <v>0.21</v>
      </c>
      <c r="F33" s="32">
        <v>1362.0478937349174</v>
      </c>
      <c r="G33" s="7">
        <v>2.1583093726244074</v>
      </c>
      <c r="H33" s="8">
        <f t="shared" si="0"/>
        <v>3.9363092634243548</v>
      </c>
      <c r="I33" s="32">
        <v>1329.2453165397144</v>
      </c>
      <c r="J33" s="7">
        <v>2.122697466879321</v>
      </c>
      <c r="K33" s="32">
        <v>71.631317641422953</v>
      </c>
    </row>
    <row r="34" spans="1:11" x14ac:dyDescent="0.2">
      <c r="A34" s="1" t="s">
        <v>1020</v>
      </c>
      <c r="B34" s="1" t="s">
        <v>570</v>
      </c>
      <c r="C34" s="1" t="s">
        <v>571</v>
      </c>
      <c r="D34" s="1">
        <v>2.5</v>
      </c>
      <c r="E34" s="1">
        <v>0.21</v>
      </c>
      <c r="F34" s="32">
        <v>1406.2642390620799</v>
      </c>
      <c r="G34" s="7">
        <v>2.7700617079677672</v>
      </c>
      <c r="H34" s="8">
        <f t="shared" si="0"/>
        <v>5.7729784812897833</v>
      </c>
      <c r="I34" s="32">
        <v>1358.1560850513317</v>
      </c>
      <c r="J34" s="7">
        <v>2.7051637891299696</v>
      </c>
      <c r="K34" s="32">
        <v>89.919114258397798</v>
      </c>
    </row>
    <row r="35" spans="1:11" x14ac:dyDescent="0.2">
      <c r="A35" s="1" t="s">
        <v>1020</v>
      </c>
      <c r="B35" s="1" t="s">
        <v>557</v>
      </c>
      <c r="C35" s="1" t="s">
        <v>558</v>
      </c>
      <c r="D35" s="1">
        <v>2.5</v>
      </c>
      <c r="E35" s="1">
        <v>0.21</v>
      </c>
      <c r="F35" s="32">
        <v>1303.8842689511457</v>
      </c>
      <c r="G35" s="7">
        <v>1.7834573701534859</v>
      </c>
      <c r="H35" s="8">
        <f t="shared" si="0"/>
        <v>0</v>
      </c>
      <c r="I35" s="32">
        <v>1303.8842689511457</v>
      </c>
      <c r="J35" s="7">
        <v>1.7834573701534859</v>
      </c>
      <c r="K35" s="32">
        <v>60.980137210470517</v>
      </c>
    </row>
    <row r="36" spans="1:11" x14ac:dyDescent="0.2">
      <c r="A36" s="1" t="s">
        <v>1020</v>
      </c>
      <c r="B36" s="1" t="s">
        <v>82</v>
      </c>
      <c r="C36" s="1" t="s">
        <v>371</v>
      </c>
      <c r="D36" s="1">
        <v>2.5</v>
      </c>
      <c r="E36" s="1">
        <v>0.21</v>
      </c>
      <c r="F36" s="32">
        <v>1343.0674216592308</v>
      </c>
      <c r="G36" s="7">
        <v>2.0295998079710018</v>
      </c>
      <c r="H36" s="8">
        <f t="shared" si="0"/>
        <v>3.2093214839422579</v>
      </c>
      <c r="I36" s="32">
        <v>1316.323075959712</v>
      </c>
      <c r="J36" s="7">
        <v>2.001906853238181</v>
      </c>
      <c r="K36" s="32">
        <v>67.838833696646191</v>
      </c>
    </row>
    <row r="37" spans="1:11" x14ac:dyDescent="0.2">
      <c r="A37" s="1" t="s">
        <v>1020</v>
      </c>
      <c r="B37" s="1" t="s">
        <v>289</v>
      </c>
      <c r="C37" s="1" t="s">
        <v>83</v>
      </c>
      <c r="D37" s="1">
        <v>2.5</v>
      </c>
      <c r="E37" s="1">
        <v>0.21</v>
      </c>
      <c r="F37" s="32">
        <v>1264.4418136775628</v>
      </c>
      <c r="G37" s="7">
        <v>1.3502046147122888</v>
      </c>
      <c r="H37" s="8">
        <f t="shared" si="0"/>
        <v>0</v>
      </c>
      <c r="I37" s="32">
        <v>1264.4418136775628</v>
      </c>
      <c r="J37" s="7">
        <v>1.3502046147122888</v>
      </c>
      <c r="K37" s="32">
        <v>47.377224951720216</v>
      </c>
    </row>
    <row r="38" spans="1:11" x14ac:dyDescent="0.2">
      <c r="A38" s="1" t="s">
        <v>1020</v>
      </c>
      <c r="B38" s="1" t="s">
        <v>555</v>
      </c>
      <c r="C38" s="1" t="s">
        <v>556</v>
      </c>
      <c r="D38" s="1">
        <v>2.5</v>
      </c>
      <c r="E38" s="1">
        <v>0.21</v>
      </c>
      <c r="F38" s="32">
        <v>1385.0864612281698</v>
      </c>
      <c r="G38" s="7">
        <v>2.4554885179263501</v>
      </c>
      <c r="H38" s="8">
        <f t="shared" si="0"/>
        <v>4.6934206526311932</v>
      </c>
      <c r="I38" s="32">
        <v>1345.9746224562432</v>
      </c>
      <c r="J38" s="7">
        <v>2.4080033710298769</v>
      </c>
      <c r="K38" s="32">
        <v>80.589116829823467</v>
      </c>
    </row>
    <row r="39" spans="1:11" x14ac:dyDescent="0.2">
      <c r="A39" s="1" t="s">
        <v>1020</v>
      </c>
      <c r="B39" s="1" t="s">
        <v>358</v>
      </c>
      <c r="C39" s="1" t="s">
        <v>369</v>
      </c>
      <c r="D39" s="1">
        <v>2.5</v>
      </c>
      <c r="E39" s="1">
        <v>0.21</v>
      </c>
      <c r="F39" s="32">
        <v>1314.4483902750749</v>
      </c>
      <c r="G39" s="7">
        <v>1.9518522839679653</v>
      </c>
      <c r="H39" s="8">
        <f t="shared" si="0"/>
        <v>0</v>
      </c>
      <c r="I39" s="32">
        <v>1314.4483902750749</v>
      </c>
      <c r="J39" s="7">
        <v>1.9518522839679653</v>
      </c>
      <c r="K39" s="32">
        <v>66.267261663044451</v>
      </c>
    </row>
    <row r="40" spans="1:11" x14ac:dyDescent="0.2">
      <c r="A40" s="1" t="s">
        <v>1020</v>
      </c>
      <c r="B40" s="1" t="s">
        <v>557</v>
      </c>
      <c r="C40" s="1" t="s">
        <v>559</v>
      </c>
      <c r="D40" s="1">
        <v>2.5</v>
      </c>
      <c r="E40" s="1">
        <v>0.21</v>
      </c>
      <c r="F40" s="32">
        <v>1309.479344643358</v>
      </c>
      <c r="G40" s="7">
        <v>1.8769004287818249</v>
      </c>
      <c r="H40" s="8">
        <f t="shared" si="0"/>
        <v>0</v>
      </c>
      <c r="I40" s="32">
        <v>1309.479344643358</v>
      </c>
      <c r="J40" s="7">
        <v>1.8769004287818249</v>
      </c>
      <c r="K40" s="32">
        <v>63.913985205080849</v>
      </c>
    </row>
    <row r="41" spans="1:11" x14ac:dyDescent="0.2">
      <c r="A41" s="1" t="s">
        <v>309</v>
      </c>
      <c r="B41" s="1" t="s">
        <v>144</v>
      </c>
      <c r="C41" s="1" t="s">
        <v>53</v>
      </c>
      <c r="D41" s="1">
        <v>1.4</v>
      </c>
      <c r="E41" s="1">
        <v>0.17</v>
      </c>
      <c r="F41" s="32">
        <v>1388.7195315617353</v>
      </c>
      <c r="G41" s="7">
        <v>1.7776246328765306</v>
      </c>
      <c r="H41" s="8">
        <f t="shared" si="0"/>
        <v>0</v>
      </c>
      <c r="I41" s="32">
        <v>1388.7195315617353</v>
      </c>
      <c r="J41" s="7">
        <v>1.7776246328765306</v>
      </c>
      <c r="K41" s="32">
        <v>60.797005741806302</v>
      </c>
    </row>
    <row r="42" spans="1:11" x14ac:dyDescent="0.2">
      <c r="A42" s="1" t="s">
        <v>309</v>
      </c>
      <c r="B42" s="1" t="s">
        <v>144</v>
      </c>
      <c r="C42" s="1" t="s">
        <v>146</v>
      </c>
      <c r="D42" s="1">
        <v>1.4</v>
      </c>
      <c r="E42" s="1">
        <v>0.17</v>
      </c>
      <c r="F42" s="32">
        <v>1391.3824072562038</v>
      </c>
      <c r="G42" s="7">
        <v>1.8092856485453572</v>
      </c>
      <c r="H42" s="8">
        <f t="shared" si="0"/>
        <v>0</v>
      </c>
      <c r="I42" s="32">
        <v>1391.3824072562038</v>
      </c>
      <c r="J42" s="7">
        <v>1.8092856485453572</v>
      </c>
      <c r="K42" s="32">
        <v>61.791072167829114</v>
      </c>
    </row>
    <row r="43" spans="1:11" x14ac:dyDescent="0.2">
      <c r="A43" s="1" t="s">
        <v>309</v>
      </c>
      <c r="B43" s="1" t="s">
        <v>144</v>
      </c>
      <c r="C43" s="1" t="s">
        <v>120</v>
      </c>
      <c r="D43" s="1">
        <v>1.4</v>
      </c>
      <c r="E43" s="1">
        <v>0.17</v>
      </c>
      <c r="F43" s="32">
        <v>1393.1669815649304</v>
      </c>
      <c r="G43" s="7">
        <v>2.066787924348009</v>
      </c>
      <c r="H43" s="8">
        <f t="shared" si="0"/>
        <v>2.7639985061865988</v>
      </c>
      <c r="I43" s="32">
        <v>1370.1336606800421</v>
      </c>
      <c r="J43" s="7">
        <v>2.0434528036589348</v>
      </c>
      <c r="K43" s="32">
        <v>69.143259141567825</v>
      </c>
    </row>
    <row r="44" spans="1:11" x14ac:dyDescent="0.2">
      <c r="A44" s="1" t="s">
        <v>309</v>
      </c>
      <c r="B44" s="1" t="s">
        <v>604</v>
      </c>
      <c r="C44" s="1" t="s">
        <v>337</v>
      </c>
      <c r="D44" s="1">
        <v>1.4</v>
      </c>
      <c r="E44" s="1">
        <v>0.17</v>
      </c>
      <c r="F44" s="32">
        <v>1390.782548064785</v>
      </c>
      <c r="G44" s="7">
        <v>1.8921669247850488</v>
      </c>
      <c r="H44" s="8">
        <f t="shared" si="0"/>
        <v>0</v>
      </c>
      <c r="I44" s="32">
        <v>1390.782548064785</v>
      </c>
      <c r="J44" s="7">
        <v>1.8921669247850488</v>
      </c>
      <c r="K44" s="32">
        <v>64.393310040346904</v>
      </c>
    </row>
    <row r="45" spans="1:11" x14ac:dyDescent="0.2">
      <c r="A45" s="1" t="s">
        <v>309</v>
      </c>
      <c r="B45" s="1" t="s">
        <v>604</v>
      </c>
      <c r="C45" s="1" t="s">
        <v>338</v>
      </c>
      <c r="D45" s="1">
        <v>1.4</v>
      </c>
      <c r="E45" s="1">
        <v>0.17</v>
      </c>
      <c r="F45" s="32">
        <v>1403.0377215883614</v>
      </c>
      <c r="G45" s="7">
        <v>2.0080924598710683</v>
      </c>
      <c r="H45" s="8">
        <f t="shared" si="0"/>
        <v>2.7610856414997942</v>
      </c>
      <c r="I45" s="32">
        <v>1380.0286745758631</v>
      </c>
      <c r="J45" s="7">
        <v>1.9856172936268708</v>
      </c>
      <c r="K45" s="32">
        <v>67.327387555003781</v>
      </c>
    </row>
    <row r="46" spans="1:11" x14ac:dyDescent="0.2">
      <c r="A46" s="1" t="s">
        <v>309</v>
      </c>
      <c r="B46" s="1" t="s">
        <v>604</v>
      </c>
      <c r="C46" s="1" t="s">
        <v>339</v>
      </c>
      <c r="D46" s="1">
        <v>1.4</v>
      </c>
      <c r="E46" s="1">
        <v>0.17</v>
      </c>
      <c r="F46" s="32">
        <v>1397.3682788481485</v>
      </c>
      <c r="G46" s="7">
        <v>1.8721379290993267</v>
      </c>
      <c r="H46" s="8">
        <f t="shared" si="0"/>
        <v>0</v>
      </c>
      <c r="I46" s="32">
        <v>1397.3682788481485</v>
      </c>
      <c r="J46" s="7">
        <v>1.8721379290993267</v>
      </c>
      <c r="K46" s="32">
        <v>63.76445617266333</v>
      </c>
    </row>
    <row r="47" spans="1:11" x14ac:dyDescent="0.2">
      <c r="A47" s="1" t="s">
        <v>309</v>
      </c>
      <c r="B47" s="1" t="s">
        <v>148</v>
      </c>
      <c r="C47" s="1" t="s">
        <v>340</v>
      </c>
      <c r="D47" s="1">
        <v>1.4</v>
      </c>
      <c r="E47" s="1">
        <v>0.17</v>
      </c>
      <c r="F47" s="32">
        <v>1391.1033548816004</v>
      </c>
      <c r="G47" s="7">
        <v>1.8264178970360845</v>
      </c>
      <c r="H47" s="8">
        <f t="shared" si="0"/>
        <v>0</v>
      </c>
      <c r="I47" s="32">
        <v>1391.1033548816004</v>
      </c>
      <c r="J47" s="7">
        <v>1.8264178970360845</v>
      </c>
      <c r="K47" s="32">
        <v>62.328976359060739</v>
      </c>
    </row>
    <row r="48" spans="1:11" x14ac:dyDescent="0.2">
      <c r="A48" s="1" t="s">
        <v>309</v>
      </c>
      <c r="B48" s="1" t="s">
        <v>148</v>
      </c>
      <c r="C48" s="1" t="s">
        <v>341</v>
      </c>
      <c r="D48" s="1">
        <v>1.4</v>
      </c>
      <c r="E48" s="1">
        <v>0.17</v>
      </c>
      <c r="F48" s="32">
        <v>1385.5097232159183</v>
      </c>
      <c r="G48" s="7">
        <v>1.7858535654736245</v>
      </c>
      <c r="H48" s="8">
        <f t="shared" si="0"/>
        <v>0</v>
      </c>
      <c r="I48" s="32">
        <v>1385.5097232159183</v>
      </c>
      <c r="J48" s="7">
        <v>1.7858535654736245</v>
      </c>
      <c r="K48" s="32">
        <v>61.055370972484283</v>
      </c>
    </row>
    <row r="49" spans="1:11" x14ac:dyDescent="0.2">
      <c r="A49" s="1" t="s">
        <v>309</v>
      </c>
      <c r="B49" s="1" t="s">
        <v>148</v>
      </c>
      <c r="C49" s="1" t="s">
        <v>342</v>
      </c>
      <c r="D49" s="1">
        <v>1.4</v>
      </c>
      <c r="E49" s="1">
        <v>0.17</v>
      </c>
      <c r="F49" s="32">
        <v>1387.6509137496694</v>
      </c>
      <c r="G49" s="7">
        <v>1.7943016801514859</v>
      </c>
      <c r="H49" s="8">
        <f t="shared" si="0"/>
        <v>0</v>
      </c>
      <c r="I49" s="32">
        <v>1387.6509137496694</v>
      </c>
      <c r="J49" s="7">
        <v>1.7943016801514859</v>
      </c>
      <c r="K49" s="32">
        <v>61.320617901145553</v>
      </c>
    </row>
    <row r="50" spans="1:11" x14ac:dyDescent="0.2">
      <c r="A50" s="1" t="s">
        <v>309</v>
      </c>
      <c r="B50" s="1" t="s">
        <v>148</v>
      </c>
      <c r="C50" s="1" t="s">
        <v>343</v>
      </c>
      <c r="D50" s="1">
        <v>1.4</v>
      </c>
      <c r="E50" s="1">
        <v>0.17</v>
      </c>
      <c r="F50" s="32">
        <v>1389.852073929937</v>
      </c>
      <c r="G50" s="7">
        <v>1.8193140319337846</v>
      </c>
      <c r="H50" s="8">
        <f t="shared" si="0"/>
        <v>0</v>
      </c>
      <c r="I50" s="32">
        <v>1389.852073929937</v>
      </c>
      <c r="J50" s="7">
        <v>1.8193140319337846</v>
      </c>
      <c r="K50" s="32">
        <v>62.105935068564669</v>
      </c>
    </row>
    <row r="51" spans="1:11" x14ac:dyDescent="0.2">
      <c r="A51" s="1" t="s">
        <v>309</v>
      </c>
      <c r="B51" s="1" t="s">
        <v>148</v>
      </c>
      <c r="C51" s="1" t="s">
        <v>344</v>
      </c>
      <c r="D51" s="1">
        <v>1.4</v>
      </c>
      <c r="E51" s="1">
        <v>0.17</v>
      </c>
      <c r="F51" s="32">
        <v>1393.5158214147523</v>
      </c>
      <c r="G51" s="7">
        <v>1.8419130922469609</v>
      </c>
      <c r="H51" s="8">
        <f t="shared" si="0"/>
        <v>0</v>
      </c>
      <c r="I51" s="32">
        <v>1393.5158214147523</v>
      </c>
      <c r="J51" s="7">
        <v>1.8419130922469609</v>
      </c>
      <c r="K51" s="32">
        <v>62.815481703201286</v>
      </c>
    </row>
    <row r="52" spans="1:11" x14ac:dyDescent="0.2">
      <c r="A52" s="1" t="s">
        <v>309</v>
      </c>
      <c r="B52" s="1" t="s">
        <v>148</v>
      </c>
      <c r="C52" s="1" t="s">
        <v>115</v>
      </c>
      <c r="D52" s="1">
        <v>1.4</v>
      </c>
      <c r="E52" s="1">
        <v>0.17</v>
      </c>
      <c r="F52" s="32">
        <v>1399.1062241055738</v>
      </c>
      <c r="G52" s="7">
        <v>1.9008584483308253</v>
      </c>
      <c r="H52" s="8">
        <f t="shared" si="0"/>
        <v>0</v>
      </c>
      <c r="I52" s="32">
        <v>1399.1062241055738</v>
      </c>
      <c r="J52" s="7">
        <v>1.9008584483308253</v>
      </c>
      <c r="K52" s="32">
        <v>64.666199319649152</v>
      </c>
    </row>
    <row r="53" spans="1:11" x14ac:dyDescent="0.2">
      <c r="A53" s="1" t="s">
        <v>309</v>
      </c>
      <c r="B53" s="1" t="s">
        <v>148</v>
      </c>
      <c r="C53" s="1" t="s">
        <v>116</v>
      </c>
      <c r="D53" s="1">
        <v>1.4</v>
      </c>
      <c r="E53" s="1">
        <v>0.17</v>
      </c>
      <c r="F53" s="32">
        <v>1396.6799026022406</v>
      </c>
      <c r="G53" s="7">
        <v>1.8841131772838309</v>
      </c>
      <c r="H53" s="8">
        <f t="shared" si="0"/>
        <v>0</v>
      </c>
      <c r="I53" s="32">
        <v>1396.6799026022406</v>
      </c>
      <c r="J53" s="7">
        <v>1.8841131772838309</v>
      </c>
      <c r="K53" s="32">
        <v>64.140445126650889</v>
      </c>
    </row>
    <row r="54" spans="1:11" x14ac:dyDescent="0.2">
      <c r="A54" s="1" t="s">
        <v>309</v>
      </c>
      <c r="B54" s="1" t="s">
        <v>148</v>
      </c>
      <c r="C54" s="1" t="s">
        <v>0</v>
      </c>
      <c r="D54" s="1">
        <v>1.4</v>
      </c>
      <c r="E54" s="1">
        <v>0.17</v>
      </c>
      <c r="F54" s="32">
        <v>1398.6011040619546</v>
      </c>
      <c r="G54" s="7">
        <v>1.8963007156120228</v>
      </c>
      <c r="H54" s="8">
        <f t="shared" si="0"/>
        <v>0</v>
      </c>
      <c r="I54" s="32">
        <v>1398.6011040619546</v>
      </c>
      <c r="J54" s="7">
        <v>1.8963007156120228</v>
      </c>
      <c r="K54" s="32">
        <v>64.523099391272297</v>
      </c>
    </row>
    <row r="55" spans="1:11" x14ac:dyDescent="0.2">
      <c r="A55" s="1" t="s">
        <v>309</v>
      </c>
      <c r="B55" s="1" t="s">
        <v>148</v>
      </c>
      <c r="C55" s="1" t="s">
        <v>145</v>
      </c>
      <c r="D55" s="1">
        <v>1.4</v>
      </c>
      <c r="E55" s="1">
        <v>0.17</v>
      </c>
      <c r="F55" s="32">
        <v>1383.340133703136</v>
      </c>
      <c r="G55" s="7">
        <v>1.7407481392550068</v>
      </c>
      <c r="H55" s="8">
        <f t="shared" si="0"/>
        <v>0</v>
      </c>
      <c r="I55" s="32">
        <v>1383.340133703136</v>
      </c>
      <c r="J55" s="7">
        <v>1.7407481392550068</v>
      </c>
      <c r="K55" s="32">
        <v>59.639188045683099</v>
      </c>
    </row>
    <row r="56" spans="1:11" x14ac:dyDescent="0.2">
      <c r="A56" s="1" t="s">
        <v>574</v>
      </c>
      <c r="B56" s="1" t="s">
        <v>315</v>
      </c>
      <c r="C56" s="1" t="s">
        <v>421</v>
      </c>
      <c r="D56" s="1">
        <v>1</v>
      </c>
      <c r="E56" s="1">
        <v>0.2</v>
      </c>
      <c r="F56" s="32">
        <v>1365.6932132616073</v>
      </c>
      <c r="G56" s="7">
        <v>1.6862140635559342</v>
      </c>
      <c r="H56" s="8">
        <f t="shared" si="0"/>
        <v>0</v>
      </c>
      <c r="I56" s="32">
        <v>1365.6932132616073</v>
      </c>
      <c r="J56" s="7">
        <v>1.6862140635559342</v>
      </c>
      <c r="K56" s="32">
        <v>57.9269721681612</v>
      </c>
    </row>
    <row r="57" spans="1:11" x14ac:dyDescent="0.2">
      <c r="A57" s="1" t="s">
        <v>574</v>
      </c>
      <c r="B57" s="1" t="s">
        <v>315</v>
      </c>
      <c r="C57" s="1" t="s">
        <v>422</v>
      </c>
      <c r="D57" s="1">
        <v>1</v>
      </c>
      <c r="E57" s="1">
        <v>0.2</v>
      </c>
      <c r="F57" s="32">
        <v>1366.1935454246459</v>
      </c>
      <c r="G57" s="7">
        <v>1.6745503301038949</v>
      </c>
      <c r="H57" s="8">
        <f t="shared" si="0"/>
        <v>0</v>
      </c>
      <c r="I57" s="32">
        <v>1366.1935454246459</v>
      </c>
      <c r="J57" s="7">
        <v>1.6745503301038949</v>
      </c>
      <c r="K57" s="32">
        <v>57.560763896511617</v>
      </c>
    </row>
    <row r="58" spans="1:11" x14ac:dyDescent="0.2">
      <c r="A58" s="1" t="s">
        <v>574</v>
      </c>
      <c r="B58" s="1" t="s">
        <v>315</v>
      </c>
      <c r="C58" s="1" t="s">
        <v>259</v>
      </c>
      <c r="D58" s="1">
        <v>1</v>
      </c>
      <c r="E58" s="1">
        <v>0.2</v>
      </c>
      <c r="F58" s="32">
        <v>1369.0179521831192</v>
      </c>
      <c r="G58" s="7">
        <v>1.7086397593086093</v>
      </c>
      <c r="H58" s="8">
        <f t="shared" si="0"/>
        <v>0</v>
      </c>
      <c r="I58" s="32">
        <v>1369.0179521831192</v>
      </c>
      <c r="J58" s="7">
        <v>1.7086397593086093</v>
      </c>
      <c r="K58" s="32">
        <v>58.631075645482241</v>
      </c>
    </row>
    <row r="59" spans="1:11" x14ac:dyDescent="0.2">
      <c r="A59" s="1" t="s">
        <v>574</v>
      </c>
      <c r="B59" s="1" t="s">
        <v>315</v>
      </c>
      <c r="C59" s="1" t="s">
        <v>260</v>
      </c>
      <c r="D59" s="1">
        <v>1</v>
      </c>
      <c r="E59" s="1">
        <v>0.2</v>
      </c>
      <c r="F59" s="32">
        <v>1373.7236630581053</v>
      </c>
      <c r="G59" s="7">
        <v>1.816399922816561</v>
      </c>
      <c r="H59" s="8">
        <f t="shared" si="0"/>
        <v>0</v>
      </c>
      <c r="I59" s="32">
        <v>1373.7236630581053</v>
      </c>
      <c r="J59" s="7">
        <v>1.816399922816561</v>
      </c>
      <c r="K59" s="32">
        <v>62.014440276815108</v>
      </c>
    </row>
    <row r="60" spans="1:11" x14ac:dyDescent="0.2">
      <c r="A60" s="1" t="s">
        <v>574</v>
      </c>
      <c r="B60" s="1" t="s">
        <v>263</v>
      </c>
      <c r="C60" s="1" t="s">
        <v>258</v>
      </c>
      <c r="D60" s="1">
        <v>1</v>
      </c>
      <c r="E60" s="1">
        <v>0.2</v>
      </c>
      <c r="F60" s="32">
        <v>1289.5112789485263</v>
      </c>
      <c r="G60" s="7">
        <v>1.405328197313972</v>
      </c>
      <c r="H60" s="8">
        <f t="shared" si="0"/>
        <v>0</v>
      </c>
      <c r="I60" s="32">
        <v>1289.5112789485263</v>
      </c>
      <c r="J60" s="7">
        <v>1.405328197313972</v>
      </c>
      <c r="K60" s="32">
        <v>49.107949680187502</v>
      </c>
    </row>
    <row r="61" spans="1:11" x14ac:dyDescent="0.2">
      <c r="A61" s="1" t="s">
        <v>574</v>
      </c>
      <c r="B61" s="1" t="s">
        <v>263</v>
      </c>
      <c r="C61" s="1" t="s">
        <v>261</v>
      </c>
      <c r="D61" s="1">
        <v>1</v>
      </c>
      <c r="E61" s="1">
        <v>0.2</v>
      </c>
      <c r="F61" s="32">
        <v>1297.8800980627996</v>
      </c>
      <c r="G61" s="7">
        <v>1.4524097078201166</v>
      </c>
      <c r="H61" s="8">
        <f t="shared" si="0"/>
        <v>0</v>
      </c>
      <c r="I61" s="32">
        <v>1297.8800980627996</v>
      </c>
      <c r="J61" s="7">
        <v>1.4524097078201166</v>
      </c>
      <c r="K61" s="32">
        <v>50.586176069705388</v>
      </c>
    </row>
    <row r="62" spans="1:11" x14ac:dyDescent="0.2">
      <c r="A62" s="1" t="s">
        <v>574</v>
      </c>
      <c r="B62" s="1" t="s">
        <v>263</v>
      </c>
      <c r="C62" s="1" t="s">
        <v>262</v>
      </c>
      <c r="D62" s="1">
        <v>1</v>
      </c>
      <c r="E62" s="1">
        <v>0.2</v>
      </c>
      <c r="F62" s="32">
        <v>1323.7340299842715</v>
      </c>
      <c r="G62" s="7">
        <v>1.5848153182581299</v>
      </c>
      <c r="H62" s="8">
        <f t="shared" si="0"/>
        <v>0</v>
      </c>
      <c r="I62" s="32">
        <v>1323.7340299842715</v>
      </c>
      <c r="J62" s="7">
        <v>1.5848153182581299</v>
      </c>
      <c r="K62" s="32">
        <v>54.743338092876925</v>
      </c>
    </row>
    <row r="63" spans="1:11" x14ac:dyDescent="0.2">
      <c r="A63" s="1" t="s">
        <v>679</v>
      </c>
      <c r="B63" s="1" t="s">
        <v>122</v>
      </c>
      <c r="C63" s="1" t="s">
        <v>166</v>
      </c>
      <c r="D63" s="1">
        <v>1</v>
      </c>
      <c r="E63" s="1">
        <v>0.17</v>
      </c>
      <c r="F63" s="32">
        <v>1342.2133185422342</v>
      </c>
      <c r="G63" s="7">
        <v>1.6443259912971342</v>
      </c>
      <c r="H63" s="8">
        <f t="shared" si="0"/>
        <v>0</v>
      </c>
      <c r="I63" s="32">
        <v>1342.2133185422342</v>
      </c>
      <c r="J63" s="7">
        <v>1.6443259912971342</v>
      </c>
      <c r="K63" s="32">
        <v>56.611805064274236</v>
      </c>
    </row>
    <row r="64" spans="1:11" x14ac:dyDescent="0.2">
      <c r="A64" s="1" t="s">
        <v>679</v>
      </c>
      <c r="B64" s="1" t="s">
        <v>122</v>
      </c>
      <c r="C64" s="1" t="s">
        <v>494</v>
      </c>
      <c r="D64" s="1">
        <v>1</v>
      </c>
      <c r="E64" s="1">
        <v>0.17</v>
      </c>
      <c r="F64" s="32">
        <v>1394.3885125622257</v>
      </c>
      <c r="G64" s="7">
        <v>1.9473735357747832</v>
      </c>
      <c r="H64" s="8">
        <f t="shared" si="0"/>
        <v>0</v>
      </c>
      <c r="I64" s="32">
        <v>1394.3885125622257</v>
      </c>
      <c r="J64" s="7">
        <v>1.9473735357747832</v>
      </c>
      <c r="K64" s="32">
        <v>66.126641625581897</v>
      </c>
    </row>
    <row r="65" spans="1:11" x14ac:dyDescent="0.2">
      <c r="A65" s="1" t="s">
        <v>679</v>
      </c>
      <c r="B65" s="1" t="s">
        <v>122</v>
      </c>
      <c r="C65" s="1" t="s">
        <v>495</v>
      </c>
      <c r="D65" s="1">
        <v>1</v>
      </c>
      <c r="E65" s="1">
        <v>0.17</v>
      </c>
      <c r="F65" s="32">
        <v>1402.6816913246687</v>
      </c>
      <c r="G65" s="7">
        <v>2.1375165993116805</v>
      </c>
      <c r="H65" s="8">
        <f t="shared" si="0"/>
        <v>3.0690337074910894</v>
      </c>
      <c r="I65" s="32">
        <v>1377.1064104289096</v>
      </c>
      <c r="J65" s="7">
        <v>2.1109073182403377</v>
      </c>
      <c r="K65" s="32">
        <v>71.261140290120494</v>
      </c>
    </row>
    <row r="66" spans="1:11" x14ac:dyDescent="0.2">
      <c r="A66" s="1" t="s">
        <v>679</v>
      </c>
      <c r="B66" s="1" t="s">
        <v>122</v>
      </c>
      <c r="C66" s="1" t="s">
        <v>496</v>
      </c>
      <c r="D66" s="1">
        <v>1</v>
      </c>
      <c r="E66" s="1">
        <v>0.17</v>
      </c>
      <c r="F66" s="32">
        <v>1364.502319100847</v>
      </c>
      <c r="G66" s="7">
        <v>1.7795971786027711</v>
      </c>
      <c r="H66" s="8">
        <f t="shared" si="0"/>
        <v>0</v>
      </c>
      <c r="I66" s="32">
        <v>1364.502319100847</v>
      </c>
      <c r="J66" s="7">
        <v>1.7795971786027711</v>
      </c>
      <c r="K66" s="32">
        <v>60.858938103697682</v>
      </c>
    </row>
    <row r="67" spans="1:11" x14ac:dyDescent="0.2">
      <c r="A67" s="1" t="s">
        <v>679</v>
      </c>
      <c r="B67" s="1" t="s">
        <v>44</v>
      </c>
      <c r="C67" s="1" t="s">
        <v>40</v>
      </c>
      <c r="D67" s="1">
        <v>1</v>
      </c>
      <c r="E67" s="1">
        <v>0.17</v>
      </c>
      <c r="F67" s="32">
        <v>1374.6583750207496</v>
      </c>
      <c r="G67" s="7">
        <v>2.0698210997311342</v>
      </c>
      <c r="H67" s="8">
        <f t="shared" si="0"/>
        <v>0</v>
      </c>
      <c r="I67" s="32">
        <v>1374.6583750207496</v>
      </c>
      <c r="J67" s="7">
        <v>2.0698210997311342</v>
      </c>
      <c r="K67" s="32">
        <v>69.971149128136091</v>
      </c>
    </row>
    <row r="68" spans="1:11" x14ac:dyDescent="0.2">
      <c r="A68" s="1" t="s">
        <v>575</v>
      </c>
      <c r="B68" s="1" t="s">
        <v>270</v>
      </c>
      <c r="C68" s="1" t="s">
        <v>264</v>
      </c>
      <c r="D68" s="1">
        <v>1.75</v>
      </c>
      <c r="E68" s="1">
        <v>0.19</v>
      </c>
      <c r="F68" s="32">
        <v>1367.5036470179546</v>
      </c>
      <c r="G68" s="7">
        <v>2.1811903507522019</v>
      </c>
      <c r="H68" s="8">
        <f t="shared" si="0"/>
        <v>3.138377696567122</v>
      </c>
      <c r="I68" s="32">
        <v>1341.3504995465619</v>
      </c>
      <c r="J68" s="7">
        <v>2.1526469554193812</v>
      </c>
      <c r="K68" s="32">
        <v>72.57164695194291</v>
      </c>
    </row>
    <row r="69" spans="1:11" x14ac:dyDescent="0.2">
      <c r="A69" s="1" t="s">
        <v>575</v>
      </c>
      <c r="B69" s="1" t="s">
        <v>270</v>
      </c>
      <c r="C69" s="1" t="s">
        <v>265</v>
      </c>
      <c r="D69" s="1">
        <v>1.75</v>
      </c>
      <c r="E69" s="1">
        <v>0.19</v>
      </c>
      <c r="F69" s="32">
        <v>1354.0498169710052</v>
      </c>
      <c r="G69" s="7">
        <v>2.0794603241459866</v>
      </c>
      <c r="H69" s="8">
        <f t="shared" si="0"/>
        <v>2.8534836764873126</v>
      </c>
      <c r="I69" s="32">
        <v>1330.2707863336109</v>
      </c>
      <c r="J69" s="7">
        <v>2.0544626585687298</v>
      </c>
      <c r="K69" s="32">
        <v>69.4889374746854</v>
      </c>
    </row>
    <row r="70" spans="1:11" x14ac:dyDescent="0.2">
      <c r="A70" s="1" t="s">
        <v>575</v>
      </c>
      <c r="B70" s="1" t="s">
        <v>270</v>
      </c>
      <c r="C70" s="1" t="s">
        <v>266</v>
      </c>
      <c r="D70" s="1">
        <v>1.75</v>
      </c>
      <c r="E70" s="1">
        <v>0.19</v>
      </c>
      <c r="F70" s="32">
        <v>1350.6305616748093</v>
      </c>
      <c r="G70" s="7">
        <v>1.9817924714563462</v>
      </c>
      <c r="H70" s="8">
        <f t="shared" ref="H70:H133" si="1">(F70-I70)*0.12</f>
        <v>0</v>
      </c>
      <c r="I70" s="32">
        <v>1350.6305616748093</v>
      </c>
      <c r="J70" s="7">
        <v>1.9817924714563462</v>
      </c>
      <c r="K70" s="32">
        <v>67.207298946824054</v>
      </c>
    </row>
    <row r="71" spans="1:11" x14ac:dyDescent="0.2">
      <c r="A71" s="1" t="s">
        <v>575</v>
      </c>
      <c r="B71" s="1" t="s">
        <v>270</v>
      </c>
      <c r="C71" s="1" t="s">
        <v>267</v>
      </c>
      <c r="D71" s="1">
        <v>1.75</v>
      </c>
      <c r="E71" s="1">
        <v>0.19</v>
      </c>
      <c r="F71" s="32">
        <v>1361.6978634745356</v>
      </c>
      <c r="G71" s="7">
        <v>2.1200667256956329</v>
      </c>
      <c r="H71" s="8">
        <f t="shared" si="1"/>
        <v>2.9857298201388858</v>
      </c>
      <c r="I71" s="32">
        <v>1336.8167816400448</v>
      </c>
      <c r="J71" s="7">
        <v>2.093556369126798</v>
      </c>
      <c r="K71" s="32">
        <v>70.716369517324893</v>
      </c>
    </row>
    <row r="72" spans="1:11" x14ac:dyDescent="0.2">
      <c r="A72" s="1" t="s">
        <v>575</v>
      </c>
      <c r="B72" s="1" t="s">
        <v>270</v>
      </c>
      <c r="C72" s="1" t="s">
        <v>268</v>
      </c>
      <c r="D72" s="1">
        <v>1.75</v>
      </c>
      <c r="E72" s="1">
        <v>0.19</v>
      </c>
      <c r="F72" s="32">
        <v>1341.2245215160701</v>
      </c>
      <c r="G72" s="7">
        <v>1.9134353702386033</v>
      </c>
      <c r="H72" s="8">
        <f t="shared" si="1"/>
        <v>0</v>
      </c>
      <c r="I72" s="32">
        <v>1341.2245215160701</v>
      </c>
      <c r="J72" s="7">
        <v>1.9134353702386033</v>
      </c>
      <c r="K72" s="32">
        <v>65.061079128370594</v>
      </c>
    </row>
    <row r="73" spans="1:11" x14ac:dyDescent="0.2">
      <c r="A73" s="1" t="s">
        <v>575</v>
      </c>
      <c r="B73" s="1" t="s">
        <v>270</v>
      </c>
      <c r="C73" s="1" t="s">
        <v>143</v>
      </c>
      <c r="D73" s="1">
        <v>1.75</v>
      </c>
      <c r="E73" s="1">
        <v>0.19</v>
      </c>
      <c r="F73" s="32">
        <v>1371.5979060735929</v>
      </c>
      <c r="G73" s="7">
        <v>2.3175745526177605</v>
      </c>
      <c r="H73" s="8">
        <f t="shared" si="1"/>
        <v>3.7378070071594536</v>
      </c>
      <c r="I73" s="32">
        <v>1340.4495143472641</v>
      </c>
      <c r="J73" s="7">
        <v>2.2815439089195229</v>
      </c>
      <c r="K73" s="32">
        <v>76.618647061837464</v>
      </c>
    </row>
    <row r="74" spans="1:11" x14ac:dyDescent="0.2">
      <c r="A74" s="1" t="s">
        <v>575</v>
      </c>
      <c r="B74" s="1" t="s">
        <v>270</v>
      </c>
      <c r="C74" s="1" t="s">
        <v>269</v>
      </c>
      <c r="D74" s="1">
        <v>1.75</v>
      </c>
      <c r="E74" s="1">
        <v>0.19</v>
      </c>
      <c r="F74" s="32">
        <v>1350.2030674782425</v>
      </c>
      <c r="G74" s="7">
        <v>1.9525768090166553</v>
      </c>
      <c r="H74" s="8">
        <f t="shared" si="1"/>
        <v>0</v>
      </c>
      <c r="I74" s="32">
        <v>1350.2030674782425</v>
      </c>
      <c r="J74" s="7">
        <v>1.9525768090166553</v>
      </c>
      <c r="K74" s="32">
        <v>66.290009702249776</v>
      </c>
    </row>
    <row r="75" spans="1:11" x14ac:dyDescent="0.2">
      <c r="A75" s="1" t="s">
        <v>575</v>
      </c>
      <c r="B75" s="1" t="s">
        <v>270</v>
      </c>
      <c r="C75" s="1" t="s">
        <v>142</v>
      </c>
      <c r="D75" s="1">
        <v>1.75</v>
      </c>
      <c r="E75" s="1">
        <v>0.19</v>
      </c>
      <c r="F75" s="32">
        <v>1372.1182369285345</v>
      </c>
      <c r="G75" s="7">
        <v>2.1141532817807258</v>
      </c>
      <c r="H75" s="8">
        <f t="shared" si="1"/>
        <v>3.0450404954522581</v>
      </c>
      <c r="I75" s="32">
        <v>1346.7428994664324</v>
      </c>
      <c r="J75" s="7">
        <v>2.087410266226208</v>
      </c>
      <c r="K75" s="32">
        <v>70.523399253570105</v>
      </c>
    </row>
    <row r="76" spans="1:11" x14ac:dyDescent="0.2">
      <c r="A76" s="1" t="s">
        <v>575</v>
      </c>
      <c r="B76" s="1" t="s">
        <v>553</v>
      </c>
      <c r="C76" s="1" t="s">
        <v>12</v>
      </c>
      <c r="D76" s="1">
        <v>1.4</v>
      </c>
      <c r="E76" s="1">
        <v>0.18</v>
      </c>
      <c r="F76" s="32">
        <v>1381.7806496838775</v>
      </c>
      <c r="G76" s="7">
        <v>2.160286246576272</v>
      </c>
      <c r="H76" s="8">
        <f t="shared" si="1"/>
        <v>2.8188239088730187</v>
      </c>
      <c r="I76" s="32">
        <v>1358.290450443269</v>
      </c>
      <c r="J76" s="7">
        <v>2.1351877056306847</v>
      </c>
      <c r="K76" s="32">
        <v>72.023475843977536</v>
      </c>
    </row>
    <row r="77" spans="1:11" x14ac:dyDescent="0.2">
      <c r="A77" s="1" t="s">
        <v>575</v>
      </c>
      <c r="B77" s="1" t="s">
        <v>553</v>
      </c>
      <c r="C77" s="1" t="s">
        <v>14</v>
      </c>
      <c r="D77" s="1">
        <v>1.4</v>
      </c>
      <c r="E77" s="1">
        <v>0.18</v>
      </c>
      <c r="F77" s="32">
        <v>1388.311828047583</v>
      </c>
      <c r="G77" s="7">
        <v>2.2164941789293713</v>
      </c>
      <c r="H77" s="8">
        <f t="shared" si="1"/>
        <v>3.1782954171891284</v>
      </c>
      <c r="I77" s="32">
        <v>1361.8260329043403</v>
      </c>
      <c r="J77" s="7">
        <v>2.1875939921813696</v>
      </c>
      <c r="K77" s="32">
        <v>73.668885154831074</v>
      </c>
    </row>
    <row r="78" spans="1:11" x14ac:dyDescent="0.2">
      <c r="A78" s="1" t="s">
        <v>575</v>
      </c>
      <c r="B78" s="1" t="s">
        <v>553</v>
      </c>
      <c r="C78" s="1" t="s">
        <v>15</v>
      </c>
      <c r="D78" s="1">
        <v>1.4</v>
      </c>
      <c r="E78" s="1">
        <v>0.18</v>
      </c>
      <c r="F78" s="32">
        <v>1376.7428476788571</v>
      </c>
      <c r="G78" s="7">
        <v>2.0736372451523604</v>
      </c>
      <c r="H78" s="8">
        <f t="shared" si="1"/>
        <v>2.6402844618616563</v>
      </c>
      <c r="I78" s="32">
        <v>1354.7404771633433</v>
      </c>
      <c r="J78" s="7">
        <v>2.0509869253968329</v>
      </c>
      <c r="K78" s="32">
        <v>69.379809274625842</v>
      </c>
    </row>
    <row r="79" spans="1:11" x14ac:dyDescent="0.2">
      <c r="A79" s="1" t="s">
        <v>575</v>
      </c>
      <c r="B79" s="1" t="s">
        <v>553</v>
      </c>
      <c r="C79" s="1" t="s">
        <v>16</v>
      </c>
      <c r="D79" s="1">
        <v>1.4</v>
      </c>
      <c r="E79" s="1">
        <v>0.18</v>
      </c>
      <c r="F79" s="32">
        <v>1395.666786471148</v>
      </c>
      <c r="G79" s="7">
        <v>2.3053354124874113</v>
      </c>
      <c r="H79" s="8">
        <f t="shared" si="1"/>
        <v>3.3317054711458969</v>
      </c>
      <c r="I79" s="32">
        <v>1367.9025742115989</v>
      </c>
      <c r="J79" s="7">
        <v>2.2740003707535119</v>
      </c>
      <c r="K79" s="32">
        <v>76.38180127954513</v>
      </c>
    </row>
    <row r="80" spans="1:11" x14ac:dyDescent="0.2">
      <c r="A80" s="1" t="s">
        <v>575</v>
      </c>
      <c r="B80" s="1" t="s">
        <v>553</v>
      </c>
      <c r="C80" s="1" t="s">
        <v>17</v>
      </c>
      <c r="D80" s="1">
        <v>1.4</v>
      </c>
      <c r="E80" s="1">
        <v>0.18</v>
      </c>
      <c r="F80" s="32">
        <v>1372.2293726455239</v>
      </c>
      <c r="G80" s="7">
        <v>2.0664538931969627</v>
      </c>
      <c r="H80" s="8">
        <f t="shared" si="1"/>
        <v>2.6884805016451989</v>
      </c>
      <c r="I80" s="32">
        <v>1349.8253684651472</v>
      </c>
      <c r="J80" s="7">
        <v>2.0433870273385506</v>
      </c>
      <c r="K80" s="32">
        <v>69.141193950974895</v>
      </c>
    </row>
    <row r="81" spans="1:11" x14ac:dyDescent="0.2">
      <c r="A81" s="1" t="s">
        <v>575</v>
      </c>
      <c r="B81" s="1" t="s">
        <v>553</v>
      </c>
      <c r="C81" s="1" t="s">
        <v>365</v>
      </c>
      <c r="D81" s="1">
        <v>1.4</v>
      </c>
      <c r="E81" s="1">
        <v>0.18</v>
      </c>
      <c r="F81" s="32">
        <v>1367.1986943358966</v>
      </c>
      <c r="G81" s="7">
        <v>2.0842148715243991</v>
      </c>
      <c r="H81" s="8">
        <f t="shared" si="1"/>
        <v>3.0897521674382276</v>
      </c>
      <c r="I81" s="32">
        <v>1341.4507596072447</v>
      </c>
      <c r="J81" s="7">
        <v>2.0573582198144189</v>
      </c>
      <c r="K81" s="32">
        <v>69.579849915680342</v>
      </c>
    </row>
    <row r="82" spans="1:11" x14ac:dyDescent="0.2">
      <c r="A82" s="1" t="s">
        <v>575</v>
      </c>
      <c r="B82" s="1" t="s">
        <v>553</v>
      </c>
      <c r="C82" s="1" t="s">
        <v>18</v>
      </c>
      <c r="D82" s="1">
        <v>1.4</v>
      </c>
      <c r="E82" s="1">
        <v>0.18</v>
      </c>
      <c r="F82" s="32">
        <v>1385.9177306565089</v>
      </c>
      <c r="G82" s="7">
        <v>2.2171605170604161</v>
      </c>
      <c r="H82" s="8">
        <f t="shared" si="1"/>
        <v>3.3484509562171931</v>
      </c>
      <c r="I82" s="32">
        <v>1358.0139726880323</v>
      </c>
      <c r="J82" s="7">
        <v>2.1866406398875275</v>
      </c>
      <c r="K82" s="32">
        <v>73.63895258673557</v>
      </c>
    </row>
    <row r="83" spans="1:11" x14ac:dyDescent="0.2">
      <c r="A83" s="1" t="s">
        <v>575</v>
      </c>
      <c r="B83" s="1" t="s">
        <v>553</v>
      </c>
      <c r="C83" s="1" t="s">
        <v>19</v>
      </c>
      <c r="D83" s="1">
        <v>1.4</v>
      </c>
      <c r="E83" s="1">
        <v>0.18</v>
      </c>
      <c r="F83" s="32">
        <v>1378.6225739142283</v>
      </c>
      <c r="G83" s="7">
        <v>2.1723640844984624</v>
      </c>
      <c r="H83" s="8">
        <f t="shared" si="1"/>
        <v>3.3419773953085676</v>
      </c>
      <c r="I83" s="32">
        <v>1350.7727622866569</v>
      </c>
      <c r="J83" s="7">
        <v>2.142347946109588</v>
      </c>
      <c r="K83" s="32">
        <v>72.248287161996487</v>
      </c>
    </row>
    <row r="84" spans="1:11" x14ac:dyDescent="0.2">
      <c r="A84" s="1" t="s">
        <v>575</v>
      </c>
      <c r="B84" s="1" t="s">
        <v>553</v>
      </c>
      <c r="C84" s="1" t="s">
        <v>366</v>
      </c>
      <c r="D84" s="1">
        <v>1.4</v>
      </c>
      <c r="E84" s="1">
        <v>0.18</v>
      </c>
      <c r="F84" s="32">
        <v>1384.4545219249367</v>
      </c>
      <c r="G84" s="7">
        <v>2.310753993823456</v>
      </c>
      <c r="H84" s="8">
        <f t="shared" si="1"/>
        <v>3.48883899007933</v>
      </c>
      <c r="I84" s="32">
        <v>1355.3808636742756</v>
      </c>
      <c r="J84" s="7">
        <v>2.2775685966752164</v>
      </c>
      <c r="K84" s="32">
        <v>76.493833490587633</v>
      </c>
    </row>
    <row r="85" spans="1:11" x14ac:dyDescent="0.2">
      <c r="A85" s="1" t="s">
        <v>575</v>
      </c>
      <c r="B85" s="1" t="s">
        <v>553</v>
      </c>
      <c r="C85" s="1" t="s">
        <v>20</v>
      </c>
      <c r="D85" s="1">
        <v>1.4</v>
      </c>
      <c r="E85" s="1">
        <v>0.18</v>
      </c>
      <c r="F85" s="32">
        <v>1391.5084451620103</v>
      </c>
      <c r="G85" s="7">
        <v>2.2166292048866927</v>
      </c>
      <c r="H85" s="8">
        <f t="shared" si="1"/>
        <v>3.449718904242991</v>
      </c>
      <c r="I85" s="32">
        <v>1362.760787626652</v>
      </c>
      <c r="J85" s="7">
        <v>2.1853269340889976</v>
      </c>
      <c r="K85" s="32">
        <v>73.597705936860208</v>
      </c>
    </row>
    <row r="86" spans="1:11" x14ac:dyDescent="0.2">
      <c r="A86" s="1" t="s">
        <v>575</v>
      </c>
      <c r="B86" s="1" t="s">
        <v>553</v>
      </c>
      <c r="C86" s="1" t="s">
        <v>21</v>
      </c>
      <c r="D86" s="1">
        <v>1.4</v>
      </c>
      <c r="E86" s="1">
        <v>0.18</v>
      </c>
      <c r="F86" s="32">
        <v>1402.6926246355761</v>
      </c>
      <c r="G86" s="7">
        <v>2.3174012871926868</v>
      </c>
      <c r="H86" s="8">
        <f t="shared" si="1"/>
        <v>3.7007830845057286</v>
      </c>
      <c r="I86" s="32">
        <v>1371.8527655980283</v>
      </c>
      <c r="J86" s="7">
        <v>2.2825878776358697</v>
      </c>
      <c r="K86" s="32">
        <v>76.651424729540651</v>
      </c>
    </row>
    <row r="87" spans="1:11" x14ac:dyDescent="0.2">
      <c r="A87" s="1" t="s">
        <v>575</v>
      </c>
      <c r="B87" s="1" t="s">
        <v>553</v>
      </c>
      <c r="C87" s="1" t="s">
        <v>368</v>
      </c>
      <c r="D87" s="1">
        <v>1.4</v>
      </c>
      <c r="E87" s="1">
        <v>0.18</v>
      </c>
      <c r="F87" s="32">
        <v>1411.5396294611667</v>
      </c>
      <c r="G87" s="7">
        <v>2.4562697604294734</v>
      </c>
      <c r="H87" s="8">
        <f t="shared" si="1"/>
        <v>4.0760579086979574</v>
      </c>
      <c r="I87" s="32">
        <v>1377.572480222017</v>
      </c>
      <c r="J87" s="7">
        <v>2.415887682774648</v>
      </c>
      <c r="K87" s="32">
        <v>80.836661939549401</v>
      </c>
    </row>
    <row r="88" spans="1:11" x14ac:dyDescent="0.2">
      <c r="A88" s="1" t="s">
        <v>575</v>
      </c>
      <c r="B88" s="1" t="s">
        <v>553</v>
      </c>
      <c r="C88" s="1" t="s">
        <v>367</v>
      </c>
      <c r="D88" s="1">
        <v>1.4</v>
      </c>
      <c r="E88" s="1">
        <v>0.18</v>
      </c>
      <c r="F88" s="32">
        <v>1410.6983718671543</v>
      </c>
      <c r="G88" s="7">
        <v>2.4887205725248975</v>
      </c>
      <c r="H88" s="8">
        <f t="shared" si="1"/>
        <v>4.1325935803238734</v>
      </c>
      <c r="I88" s="32">
        <v>1376.260092031122</v>
      </c>
      <c r="J88" s="7">
        <v>2.4472076195639816</v>
      </c>
      <c r="K88" s="32">
        <v>81.820019452558284</v>
      </c>
    </row>
    <row r="89" spans="1:11" x14ac:dyDescent="0.2">
      <c r="A89" s="1" t="s">
        <v>477</v>
      </c>
      <c r="B89" s="1" t="s">
        <v>385</v>
      </c>
      <c r="C89" s="1">
        <v>29</v>
      </c>
      <c r="D89" s="1">
        <v>1.5</v>
      </c>
      <c r="E89" s="1">
        <v>0.15</v>
      </c>
      <c r="F89" s="32">
        <v>1372.8525267376756</v>
      </c>
      <c r="G89" s="7">
        <v>2.3326737552083867</v>
      </c>
      <c r="H89" s="8">
        <f t="shared" si="1"/>
        <v>4.4614513923046522</v>
      </c>
      <c r="I89" s="32">
        <v>1335.6737651351368</v>
      </c>
      <c r="J89" s="7">
        <v>2.2893922568019227</v>
      </c>
      <c r="K89" s="32">
        <v>76.865063007909669</v>
      </c>
    </row>
    <row r="90" spans="1:11" x14ac:dyDescent="0.2">
      <c r="A90" s="1" t="s">
        <v>477</v>
      </c>
      <c r="B90" s="1" t="s">
        <v>386</v>
      </c>
      <c r="C90" s="1">
        <v>34</v>
      </c>
      <c r="D90" s="1">
        <v>1.5</v>
      </c>
      <c r="E90" s="1">
        <v>0.15</v>
      </c>
      <c r="F90" s="32">
        <v>1355.7370302377303</v>
      </c>
      <c r="G90" s="7">
        <v>2.2969691288979446</v>
      </c>
      <c r="H90" s="8">
        <f t="shared" si="1"/>
        <v>4.1258436088375312</v>
      </c>
      <c r="I90" s="32">
        <v>1321.3550001640842</v>
      </c>
      <c r="J90" s="7">
        <v>2.2570367646586096</v>
      </c>
      <c r="K90" s="32">
        <v>75.849191983001873</v>
      </c>
    </row>
    <row r="91" spans="1:11" x14ac:dyDescent="0.2">
      <c r="A91" s="1" t="s">
        <v>477</v>
      </c>
      <c r="B91" s="1" t="s">
        <v>386</v>
      </c>
      <c r="C91" s="1">
        <v>35</v>
      </c>
      <c r="D91" s="1">
        <v>1.5</v>
      </c>
      <c r="E91" s="1">
        <v>0.15</v>
      </c>
      <c r="F91" s="32">
        <v>1359.2129898681562</v>
      </c>
      <c r="G91" s="7">
        <v>2.3105858501824885</v>
      </c>
      <c r="H91" s="8">
        <f t="shared" si="1"/>
        <v>4.07112102774503</v>
      </c>
      <c r="I91" s="32">
        <v>1325.2869813036143</v>
      </c>
      <c r="J91" s="7">
        <v>2.2710609242566466</v>
      </c>
      <c r="K91" s="32">
        <v>76.289510965671795</v>
      </c>
    </row>
    <row r="92" spans="1:11" x14ac:dyDescent="0.2">
      <c r="A92" s="1" t="s">
        <v>477</v>
      </c>
      <c r="B92" s="1" t="s">
        <v>386</v>
      </c>
      <c r="C92" s="1">
        <v>36</v>
      </c>
      <c r="D92" s="1">
        <v>1.5</v>
      </c>
      <c r="E92" s="1">
        <v>0.15</v>
      </c>
      <c r="F92" s="32">
        <v>1366.8909623673385</v>
      </c>
      <c r="G92" s="7">
        <v>2.3885506550626419</v>
      </c>
      <c r="H92" s="8">
        <f t="shared" si="1"/>
        <v>4.2128185339484574</v>
      </c>
      <c r="I92" s="32">
        <v>1331.7841412511013</v>
      </c>
      <c r="J92" s="7">
        <v>2.3465181031181697</v>
      </c>
      <c r="K92" s="32">
        <v>78.658653159126203</v>
      </c>
    </row>
    <row r="93" spans="1:11" x14ac:dyDescent="0.2">
      <c r="A93" s="1" t="s">
        <v>477</v>
      </c>
      <c r="B93" s="1" t="s">
        <v>386</v>
      </c>
      <c r="C93" s="1">
        <v>37</v>
      </c>
      <c r="D93" s="1">
        <v>1.5</v>
      </c>
      <c r="E93" s="1">
        <v>0.15</v>
      </c>
      <c r="F93" s="32">
        <v>1344.2691738341082</v>
      </c>
      <c r="G93" s="7">
        <v>2.1833611860607784</v>
      </c>
      <c r="H93" s="8">
        <f t="shared" si="1"/>
        <v>3.6635579567571495</v>
      </c>
      <c r="I93" s="32">
        <v>1313.7395241944653</v>
      </c>
      <c r="J93" s="7">
        <v>2.1493677161579328</v>
      </c>
      <c r="K93" s="32">
        <v>72.468688105429607</v>
      </c>
    </row>
    <row r="94" spans="1:11" x14ac:dyDescent="0.2">
      <c r="A94" s="1" t="s">
        <v>477</v>
      </c>
      <c r="B94" s="1" t="s">
        <v>386</v>
      </c>
      <c r="C94" s="1">
        <v>39</v>
      </c>
      <c r="D94" s="1">
        <v>1.5</v>
      </c>
      <c r="E94" s="1">
        <v>0.15</v>
      </c>
      <c r="F94" s="32">
        <v>1345.6151075181697</v>
      </c>
      <c r="G94" s="7">
        <v>2.2303399724411652</v>
      </c>
      <c r="H94" s="8">
        <f t="shared" si="1"/>
        <v>3.7197792127193043</v>
      </c>
      <c r="I94" s="32">
        <v>1314.6169474121755</v>
      </c>
      <c r="J94" s="7">
        <v>2.1951175148456388</v>
      </c>
      <c r="K94" s="32">
        <v>73.90510250692742</v>
      </c>
    </row>
    <row r="95" spans="1:11" x14ac:dyDescent="0.2">
      <c r="A95" s="1" t="s">
        <v>477</v>
      </c>
      <c r="B95" s="1" t="s">
        <v>386</v>
      </c>
      <c r="C95" s="1">
        <v>40</v>
      </c>
      <c r="D95" s="1">
        <v>1.5</v>
      </c>
      <c r="E95" s="1">
        <v>0.15</v>
      </c>
      <c r="F95" s="32">
        <v>1342.3050341329385</v>
      </c>
      <c r="G95" s="7">
        <v>2.1826291912934512</v>
      </c>
      <c r="H95" s="8">
        <f t="shared" si="1"/>
        <v>3.6399127082846734</v>
      </c>
      <c r="I95" s="32">
        <v>1311.9724282305663</v>
      </c>
      <c r="J95" s="7">
        <v>2.1488146059868876</v>
      </c>
      <c r="K95" s="32">
        <v>72.451322009007455</v>
      </c>
    </row>
    <row r="96" spans="1:11" x14ac:dyDescent="0.2">
      <c r="A96" s="1" t="s">
        <v>477</v>
      </c>
      <c r="B96" s="1" t="s">
        <v>386</v>
      </c>
      <c r="C96" s="1">
        <v>41</v>
      </c>
      <c r="D96" s="1">
        <v>1.5</v>
      </c>
      <c r="E96" s="1">
        <v>0.15</v>
      </c>
      <c r="F96" s="32">
        <v>1344.7378407481406</v>
      </c>
      <c r="G96" s="7">
        <v>2.2210410236943825</v>
      </c>
      <c r="H96" s="8">
        <f t="shared" si="1"/>
        <v>3.7437228217326446</v>
      </c>
      <c r="I96" s="32">
        <v>1313.5401505670352</v>
      </c>
      <c r="J96" s="7">
        <v>2.1857140050231139</v>
      </c>
      <c r="K96" s="32">
        <v>73.609858870427445</v>
      </c>
    </row>
    <row r="97" spans="1:11" x14ac:dyDescent="0.2">
      <c r="A97" s="1" t="s">
        <v>477</v>
      </c>
      <c r="B97" s="1" t="s">
        <v>386</v>
      </c>
      <c r="C97" s="1">
        <v>42</v>
      </c>
      <c r="D97" s="1">
        <v>1.5</v>
      </c>
      <c r="E97" s="1">
        <v>0.15</v>
      </c>
      <c r="F97" s="32">
        <v>1331.4276234941049</v>
      </c>
      <c r="G97" s="7">
        <v>2.0765221610135285</v>
      </c>
      <c r="H97" s="8">
        <f t="shared" si="1"/>
        <v>3.1417568316452251</v>
      </c>
      <c r="I97" s="32">
        <v>1305.246316563728</v>
      </c>
      <c r="J97" s="7">
        <v>2.0485289890606158</v>
      </c>
      <c r="K97" s="32">
        <v>69.302637019171613</v>
      </c>
    </row>
    <row r="98" spans="1:11" x14ac:dyDescent="0.2">
      <c r="A98" s="1" t="s">
        <v>477</v>
      </c>
      <c r="B98" s="1" t="s">
        <v>386</v>
      </c>
      <c r="C98" s="1">
        <v>44</v>
      </c>
      <c r="D98" s="1">
        <v>1.5</v>
      </c>
      <c r="E98" s="1">
        <v>0.15</v>
      </c>
      <c r="F98" s="32">
        <v>1332.3274893341295</v>
      </c>
      <c r="G98" s="7">
        <v>2.0694483299293478</v>
      </c>
      <c r="H98" s="8">
        <f t="shared" si="1"/>
        <v>3.1609753238339815</v>
      </c>
      <c r="I98" s="32">
        <v>1305.9860283021796</v>
      </c>
      <c r="J98" s="7">
        <v>2.0413994074141955</v>
      </c>
      <c r="K98" s="32">
        <v>69.078788301858566</v>
      </c>
    </row>
    <row r="99" spans="1:11" x14ac:dyDescent="0.2">
      <c r="A99" s="1" t="s">
        <v>477</v>
      </c>
      <c r="B99" s="1" t="s">
        <v>386</v>
      </c>
      <c r="C99" s="1">
        <v>7</v>
      </c>
      <c r="D99" s="1">
        <v>1.5</v>
      </c>
      <c r="E99" s="1">
        <v>0.15</v>
      </c>
      <c r="F99" s="32">
        <v>1307.5039295246077</v>
      </c>
      <c r="G99" s="7">
        <v>1.9103899003204252</v>
      </c>
      <c r="H99" s="8">
        <f t="shared" si="1"/>
        <v>0</v>
      </c>
      <c r="I99" s="32">
        <v>1307.5039295246077</v>
      </c>
      <c r="J99" s="7">
        <v>1.9103899003204252</v>
      </c>
      <c r="K99" s="32">
        <v>64.965459978663276</v>
      </c>
    </row>
    <row r="100" spans="1:11" x14ac:dyDescent="0.2">
      <c r="A100" s="1" t="s">
        <v>477</v>
      </c>
      <c r="B100" s="1" t="s">
        <v>386</v>
      </c>
      <c r="C100" s="1">
        <v>8</v>
      </c>
      <c r="D100" s="1">
        <v>1.5</v>
      </c>
      <c r="E100" s="1">
        <v>0.15</v>
      </c>
      <c r="F100" s="32">
        <v>1318.3331147509787</v>
      </c>
      <c r="G100" s="7">
        <v>1.9503502700490725</v>
      </c>
      <c r="H100" s="8">
        <f t="shared" si="1"/>
        <v>0</v>
      </c>
      <c r="I100" s="32">
        <v>1318.3331147509787</v>
      </c>
      <c r="J100" s="7">
        <v>1.9503502700490725</v>
      </c>
      <c r="K100" s="32">
        <v>66.220102670300548</v>
      </c>
    </row>
    <row r="101" spans="1:11" x14ac:dyDescent="0.2">
      <c r="A101" s="1" t="s">
        <v>477</v>
      </c>
      <c r="B101" s="1" t="s">
        <v>386</v>
      </c>
      <c r="C101" s="1">
        <v>9</v>
      </c>
      <c r="D101" s="1">
        <v>1.5</v>
      </c>
      <c r="E101" s="1">
        <v>0.15</v>
      </c>
      <c r="F101" s="32">
        <v>1310.8896477596056</v>
      </c>
      <c r="G101" s="7">
        <v>1.8790445395860751</v>
      </c>
      <c r="H101" s="8">
        <f t="shared" si="1"/>
        <v>0</v>
      </c>
      <c r="I101" s="32">
        <v>1310.8896477596056</v>
      </c>
      <c r="J101" s="7">
        <v>1.8790445395860751</v>
      </c>
      <c r="K101" s="32">
        <v>63.981304225622452</v>
      </c>
    </row>
    <row r="102" spans="1:11" x14ac:dyDescent="0.2">
      <c r="A102" s="1" t="s">
        <v>477</v>
      </c>
      <c r="B102" s="1" t="s">
        <v>386</v>
      </c>
      <c r="C102" s="1">
        <v>10</v>
      </c>
      <c r="D102" s="1">
        <v>1.5</v>
      </c>
      <c r="E102" s="1">
        <v>0.15</v>
      </c>
      <c r="F102" s="32">
        <v>1308.444320930427</v>
      </c>
      <c r="G102" s="7">
        <v>1.8584167448025215</v>
      </c>
      <c r="H102" s="8">
        <f t="shared" si="1"/>
        <v>0</v>
      </c>
      <c r="I102" s="32">
        <v>1308.444320930427</v>
      </c>
      <c r="J102" s="7">
        <v>1.8584167448025215</v>
      </c>
      <c r="K102" s="32">
        <v>63.333649758320931</v>
      </c>
    </row>
    <row r="103" spans="1:11" x14ac:dyDescent="0.2">
      <c r="A103" s="1" t="s">
        <v>477</v>
      </c>
      <c r="B103" s="1" t="s">
        <v>386</v>
      </c>
      <c r="C103" s="1">
        <v>11</v>
      </c>
      <c r="D103" s="1">
        <v>1.5</v>
      </c>
      <c r="E103" s="1">
        <v>0.15</v>
      </c>
      <c r="F103" s="32">
        <v>1318.9763300795582</v>
      </c>
      <c r="G103" s="7">
        <v>1.9716226005439303</v>
      </c>
      <c r="H103" s="8">
        <f t="shared" si="1"/>
        <v>0</v>
      </c>
      <c r="I103" s="32">
        <v>1318.9763300795582</v>
      </c>
      <c r="J103" s="7">
        <v>1.9716226005439303</v>
      </c>
      <c r="K103" s="32">
        <v>66.887993737643029</v>
      </c>
    </row>
    <row r="104" spans="1:11" x14ac:dyDescent="0.2">
      <c r="A104" s="1" t="s">
        <v>477</v>
      </c>
      <c r="B104" s="1" t="s">
        <v>386</v>
      </c>
      <c r="C104" s="1">
        <v>12</v>
      </c>
      <c r="D104" s="1">
        <v>1.5</v>
      </c>
      <c r="E104" s="1">
        <v>0.15</v>
      </c>
      <c r="F104" s="32">
        <v>1318.236587034429</v>
      </c>
      <c r="G104" s="7">
        <v>1.9566741871031814</v>
      </c>
      <c r="H104" s="8">
        <f t="shared" si="1"/>
        <v>0</v>
      </c>
      <c r="I104" s="32">
        <v>1318.236587034429</v>
      </c>
      <c r="J104" s="7">
        <v>1.9566741871031814</v>
      </c>
      <c r="K104" s="32">
        <v>66.418655796018271</v>
      </c>
    </row>
    <row r="105" spans="1:11" x14ac:dyDescent="0.2">
      <c r="A105" s="1" t="s">
        <v>477</v>
      </c>
      <c r="B105" s="1" t="s">
        <v>386</v>
      </c>
      <c r="C105" s="1">
        <v>13</v>
      </c>
      <c r="D105" s="1">
        <v>1.5</v>
      </c>
      <c r="E105" s="1">
        <v>0.15</v>
      </c>
      <c r="F105" s="32">
        <v>1318.4858855564005</v>
      </c>
      <c r="G105" s="7">
        <v>1.8883040957928967</v>
      </c>
      <c r="H105" s="8">
        <f t="shared" si="1"/>
        <v>0</v>
      </c>
      <c r="I105" s="32">
        <v>1318.4858855564005</v>
      </c>
      <c r="J105" s="7">
        <v>1.8883040957928967</v>
      </c>
      <c r="K105" s="32">
        <v>64.272028125365665</v>
      </c>
    </row>
    <row r="106" spans="1:11" x14ac:dyDescent="0.2">
      <c r="A106" s="1" t="s">
        <v>477</v>
      </c>
      <c r="B106" s="1" t="s">
        <v>386</v>
      </c>
      <c r="C106" s="1">
        <v>14</v>
      </c>
      <c r="D106" s="1">
        <v>1.5</v>
      </c>
      <c r="E106" s="1">
        <v>0.15</v>
      </c>
      <c r="F106" s="32">
        <v>1314.1063673984816</v>
      </c>
      <c r="G106" s="7">
        <v>1.9092721242259545</v>
      </c>
      <c r="H106" s="8">
        <f t="shared" si="1"/>
        <v>0</v>
      </c>
      <c r="I106" s="32">
        <v>1314.1063673984816</v>
      </c>
      <c r="J106" s="7">
        <v>1.9092721242259545</v>
      </c>
      <c r="K106" s="32">
        <v>64.930364967847865</v>
      </c>
    </row>
    <row r="107" spans="1:11" x14ac:dyDescent="0.2">
      <c r="A107" s="1" t="s">
        <v>477</v>
      </c>
      <c r="B107" s="1" t="s">
        <v>386</v>
      </c>
      <c r="C107" s="1">
        <v>15</v>
      </c>
      <c r="D107" s="1">
        <v>1.5</v>
      </c>
      <c r="E107" s="1">
        <v>0.15</v>
      </c>
      <c r="F107" s="32">
        <v>1342.8920196539402</v>
      </c>
      <c r="G107" s="7">
        <v>2.1040400906356083</v>
      </c>
      <c r="H107" s="8">
        <f t="shared" si="1"/>
        <v>3.3716529163709308</v>
      </c>
      <c r="I107" s="32">
        <v>1314.7949120175158</v>
      </c>
      <c r="J107" s="7">
        <v>2.0738692362994735</v>
      </c>
      <c r="K107" s="32">
        <v>70.098249177377511</v>
      </c>
    </row>
    <row r="108" spans="1:11" x14ac:dyDescent="0.2">
      <c r="A108" s="1" t="s">
        <v>477</v>
      </c>
      <c r="B108" s="1" t="s">
        <v>386</v>
      </c>
      <c r="C108" s="1">
        <v>17</v>
      </c>
      <c r="D108" s="1">
        <v>1.5</v>
      </c>
      <c r="E108" s="1">
        <v>0.15</v>
      </c>
      <c r="F108" s="32">
        <v>1325.9110867906579</v>
      </c>
      <c r="G108" s="7">
        <v>1.8877994767947306</v>
      </c>
      <c r="H108" s="8">
        <f t="shared" si="1"/>
        <v>0</v>
      </c>
      <c r="I108" s="32">
        <v>1325.9110867906579</v>
      </c>
      <c r="J108" s="7">
        <v>1.8877994767947306</v>
      </c>
      <c r="K108" s="32">
        <v>64.256184514748213</v>
      </c>
    </row>
    <row r="109" spans="1:11" x14ac:dyDescent="0.2">
      <c r="A109" s="1" t="s">
        <v>477</v>
      </c>
      <c r="B109" s="1" t="s">
        <v>386</v>
      </c>
      <c r="C109" s="1">
        <v>18</v>
      </c>
      <c r="D109" s="1">
        <v>1.5</v>
      </c>
      <c r="E109" s="1">
        <v>0.15</v>
      </c>
      <c r="F109" s="32">
        <v>1330.7578299990698</v>
      </c>
      <c r="G109" s="7">
        <v>2.0210843213876495</v>
      </c>
      <c r="H109" s="8">
        <f t="shared" si="1"/>
        <v>0</v>
      </c>
      <c r="I109" s="32">
        <v>1330.7578299990698</v>
      </c>
      <c r="J109" s="7">
        <v>2.0210843213876495</v>
      </c>
      <c r="K109" s="32">
        <v>68.44095200589166</v>
      </c>
    </row>
    <row r="110" spans="1:11" x14ac:dyDescent="0.2">
      <c r="A110" s="1" t="s">
        <v>477</v>
      </c>
      <c r="B110" s="1" t="s">
        <v>387</v>
      </c>
      <c r="C110" s="1">
        <v>19</v>
      </c>
      <c r="D110" s="1">
        <v>1.5</v>
      </c>
      <c r="E110" s="1">
        <v>0.15</v>
      </c>
      <c r="F110" s="32">
        <v>1313.9645823425665</v>
      </c>
      <c r="G110" s="7">
        <v>1.8654269744064438</v>
      </c>
      <c r="H110" s="8">
        <f t="shared" si="1"/>
        <v>0</v>
      </c>
      <c r="I110" s="32">
        <v>1313.9645823425665</v>
      </c>
      <c r="J110" s="7">
        <v>1.8654269744064438</v>
      </c>
      <c r="K110" s="32">
        <v>63.553751158758047</v>
      </c>
    </row>
    <row r="111" spans="1:11" x14ac:dyDescent="0.2">
      <c r="A111" s="1" t="s">
        <v>477</v>
      </c>
      <c r="B111" s="1" t="s">
        <v>1026</v>
      </c>
      <c r="C111" s="1" t="s">
        <v>1021</v>
      </c>
      <c r="D111" s="1">
        <v>2</v>
      </c>
      <c r="E111" s="1">
        <v>0.2</v>
      </c>
      <c r="F111" s="32">
        <v>1195.8941185124988</v>
      </c>
      <c r="G111" s="7">
        <v>0.97400306405381154</v>
      </c>
      <c r="H111" s="8">
        <f t="shared" si="1"/>
        <v>0</v>
      </c>
      <c r="I111" s="32">
        <v>1195.8941185124988</v>
      </c>
      <c r="J111" s="7">
        <v>0.97400306405381154</v>
      </c>
      <c r="K111" s="32">
        <v>35.565559310951699</v>
      </c>
    </row>
    <row r="112" spans="1:11" x14ac:dyDescent="0.2">
      <c r="A112" s="1" t="s">
        <v>477</v>
      </c>
      <c r="B112" s="1" t="s">
        <v>1026</v>
      </c>
      <c r="C112" s="1" t="s">
        <v>1021</v>
      </c>
      <c r="D112" s="1">
        <v>2</v>
      </c>
      <c r="E112" s="1">
        <v>0.2</v>
      </c>
      <c r="F112" s="32">
        <v>1196.504624660206</v>
      </c>
      <c r="G112" s="7">
        <v>0.97170831585963213</v>
      </c>
      <c r="H112" s="8">
        <f t="shared" si="1"/>
        <v>0</v>
      </c>
      <c r="I112" s="32">
        <v>1196.504624660206</v>
      </c>
      <c r="J112" s="7">
        <v>0.97170831585963213</v>
      </c>
      <c r="K112" s="32">
        <v>35.493510702029269</v>
      </c>
    </row>
    <row r="113" spans="1:11" x14ac:dyDescent="0.2">
      <c r="A113" s="1" t="s">
        <v>477</v>
      </c>
      <c r="B113" s="1" t="s">
        <v>1026</v>
      </c>
      <c r="C113" s="1" t="s">
        <v>1022</v>
      </c>
      <c r="D113" s="1">
        <v>2</v>
      </c>
      <c r="E113" s="1">
        <v>0.2</v>
      </c>
      <c r="F113" s="32">
        <v>1199.9020956998716</v>
      </c>
      <c r="G113" s="7">
        <v>1.0038222607058294</v>
      </c>
      <c r="H113" s="8">
        <f t="shared" si="1"/>
        <v>0</v>
      </c>
      <c r="I113" s="32">
        <v>1199.9020956998716</v>
      </c>
      <c r="J113" s="7">
        <v>1.0038222607058294</v>
      </c>
      <c r="K113" s="32">
        <v>36.501797824358853</v>
      </c>
    </row>
    <row r="114" spans="1:11" x14ac:dyDescent="0.2">
      <c r="A114" s="1" t="s">
        <v>477</v>
      </c>
      <c r="B114" s="1" t="s">
        <v>1026</v>
      </c>
      <c r="C114" s="1" t="s">
        <v>1023</v>
      </c>
      <c r="D114" s="1">
        <v>2</v>
      </c>
      <c r="E114" s="1">
        <v>0.2</v>
      </c>
      <c r="F114" s="32">
        <v>1215.5715838033782</v>
      </c>
      <c r="G114" s="7">
        <v>1.1101801941668483</v>
      </c>
      <c r="H114" s="8">
        <f t="shared" si="1"/>
        <v>0</v>
      </c>
      <c r="I114" s="32">
        <v>1215.5715838033782</v>
      </c>
      <c r="J114" s="7">
        <v>1.1101801941668483</v>
      </c>
      <c r="K114" s="32">
        <v>39.841136394563527</v>
      </c>
    </row>
    <row r="115" spans="1:11" x14ac:dyDescent="0.2">
      <c r="A115" s="1" t="s">
        <v>477</v>
      </c>
      <c r="B115" s="1" t="s">
        <v>1026</v>
      </c>
      <c r="C115" s="1" t="s">
        <v>1023</v>
      </c>
      <c r="D115" s="1">
        <v>2</v>
      </c>
      <c r="E115" s="1">
        <v>0.2</v>
      </c>
      <c r="F115" s="32">
        <v>1206.3716245361234</v>
      </c>
      <c r="G115" s="7">
        <v>1.0332107677142526</v>
      </c>
      <c r="H115" s="8">
        <f t="shared" si="1"/>
        <v>0</v>
      </c>
      <c r="I115" s="32">
        <v>1206.3716245361234</v>
      </c>
      <c r="J115" s="7">
        <v>1.0332107677142526</v>
      </c>
      <c r="K115" s="32">
        <v>37.424513899976539</v>
      </c>
    </row>
    <row r="116" spans="1:11" x14ac:dyDescent="0.2">
      <c r="A116" s="1" t="s">
        <v>477</v>
      </c>
      <c r="B116" s="1" t="s">
        <v>1026</v>
      </c>
      <c r="C116" s="1" t="s">
        <v>1024</v>
      </c>
      <c r="D116" s="1">
        <v>2</v>
      </c>
      <c r="E116" s="1">
        <v>0.2</v>
      </c>
      <c r="F116" s="32">
        <v>1213.6110500216246</v>
      </c>
      <c r="G116" s="7">
        <v>1.1068163868557519</v>
      </c>
      <c r="H116" s="8">
        <f t="shared" si="1"/>
        <v>0</v>
      </c>
      <c r="I116" s="32">
        <v>1213.6110500216246</v>
      </c>
      <c r="J116" s="7">
        <v>1.1068163868557519</v>
      </c>
      <c r="K116" s="32">
        <v>39.735522350259089</v>
      </c>
    </row>
    <row r="117" spans="1:11" x14ac:dyDescent="0.2">
      <c r="A117" s="1" t="s">
        <v>477</v>
      </c>
      <c r="B117" s="1" t="s">
        <v>1026</v>
      </c>
      <c r="C117" s="1" t="s">
        <v>1024</v>
      </c>
      <c r="D117" s="1">
        <v>2</v>
      </c>
      <c r="E117" s="1">
        <v>0.2</v>
      </c>
      <c r="F117" s="32">
        <v>1231.6351299883961</v>
      </c>
      <c r="G117" s="7">
        <v>1.2920921251227011</v>
      </c>
      <c r="H117" s="8">
        <f t="shared" si="1"/>
        <v>0</v>
      </c>
      <c r="I117" s="32">
        <v>1231.6351299883961</v>
      </c>
      <c r="J117" s="7">
        <v>1.2920921251227011</v>
      </c>
      <c r="K117" s="32">
        <v>45.552656989723744</v>
      </c>
    </row>
    <row r="118" spans="1:11" x14ac:dyDescent="0.2">
      <c r="A118" s="1" t="s">
        <v>477</v>
      </c>
      <c r="B118" s="1" t="s">
        <v>1026</v>
      </c>
      <c r="C118" s="1" t="s">
        <v>1024</v>
      </c>
      <c r="D118" s="1">
        <v>2</v>
      </c>
      <c r="E118" s="1">
        <v>0.2</v>
      </c>
      <c r="F118" s="32">
        <v>1220.3220424129777</v>
      </c>
      <c r="G118" s="7">
        <v>1.2093330313107125</v>
      </c>
      <c r="H118" s="8">
        <f t="shared" si="1"/>
        <v>0</v>
      </c>
      <c r="I118" s="32">
        <v>1220.3220424129777</v>
      </c>
      <c r="J118" s="7">
        <v>1.2093330313107125</v>
      </c>
      <c r="K118" s="32">
        <v>42.954255300179355</v>
      </c>
    </row>
    <row r="119" spans="1:11" x14ac:dyDescent="0.2">
      <c r="A119" s="1" t="s">
        <v>477</v>
      </c>
      <c r="B119" s="1" t="s">
        <v>1026</v>
      </c>
      <c r="C119" s="1" t="s">
        <v>1025</v>
      </c>
      <c r="D119" s="1">
        <v>2</v>
      </c>
      <c r="E119" s="1">
        <v>0.2</v>
      </c>
      <c r="F119" s="32">
        <v>1224.5638986877671</v>
      </c>
      <c r="G119" s="7">
        <v>1.1955065763587891</v>
      </c>
      <c r="H119" s="8">
        <f t="shared" si="1"/>
        <v>0</v>
      </c>
      <c r="I119" s="32">
        <v>1224.5638986877671</v>
      </c>
      <c r="J119" s="7">
        <v>1.1955065763587891</v>
      </c>
      <c r="K119" s="32">
        <v>42.52014368473435</v>
      </c>
    </row>
    <row r="120" spans="1:11" x14ac:dyDescent="0.2">
      <c r="A120" s="1" t="s">
        <v>477</v>
      </c>
      <c r="B120" s="1" t="s">
        <v>1032</v>
      </c>
      <c r="C120" s="1" t="s">
        <v>1029</v>
      </c>
      <c r="D120" s="1">
        <v>2</v>
      </c>
      <c r="E120" s="1">
        <v>0.27</v>
      </c>
      <c r="F120" s="32">
        <v>1198.3874752850643</v>
      </c>
      <c r="G120" s="7">
        <v>0.9930922256051361</v>
      </c>
      <c r="H120" s="8">
        <f t="shared" si="1"/>
        <v>0</v>
      </c>
      <c r="I120" s="32">
        <v>1198.3874752850643</v>
      </c>
      <c r="J120" s="7">
        <v>0.9930922256051361</v>
      </c>
      <c r="K120" s="32">
        <v>36.164905042547446</v>
      </c>
    </row>
    <row r="121" spans="1:11" x14ac:dyDescent="0.2">
      <c r="A121" s="1" t="s">
        <v>477</v>
      </c>
      <c r="B121" s="1" t="s">
        <v>1032</v>
      </c>
      <c r="C121" s="1" t="s">
        <v>1029</v>
      </c>
      <c r="D121" s="1">
        <v>2</v>
      </c>
      <c r="E121" s="1">
        <v>0.27</v>
      </c>
      <c r="F121" s="32">
        <v>1204.8888859560022</v>
      </c>
      <c r="G121" s="7">
        <v>1.0242373355223653</v>
      </c>
      <c r="H121" s="8">
        <f t="shared" si="1"/>
        <v>0</v>
      </c>
      <c r="I121" s="32">
        <v>1204.8888859560022</v>
      </c>
      <c r="J121" s="7">
        <v>1.0242373355223653</v>
      </c>
      <c r="K121" s="32">
        <v>37.142773485788545</v>
      </c>
    </row>
    <row r="122" spans="1:11" x14ac:dyDescent="0.2">
      <c r="A122" s="1" t="s">
        <v>477</v>
      </c>
      <c r="B122" s="1" t="s">
        <v>1032</v>
      </c>
      <c r="C122" s="1" t="s">
        <v>1029</v>
      </c>
      <c r="D122" s="1">
        <v>2</v>
      </c>
      <c r="E122" s="1">
        <v>0.27</v>
      </c>
      <c r="F122" s="32">
        <v>1200.6357683277063</v>
      </c>
      <c r="G122" s="7">
        <v>0.96231123200482471</v>
      </c>
      <c r="H122" s="8">
        <f t="shared" si="1"/>
        <v>0</v>
      </c>
      <c r="I122" s="32">
        <v>1200.6357683277063</v>
      </c>
      <c r="J122" s="7">
        <v>0.96231123200482471</v>
      </c>
      <c r="K122" s="32">
        <v>35.198468822757448</v>
      </c>
    </row>
    <row r="123" spans="1:11" x14ac:dyDescent="0.2">
      <c r="A123" s="1" t="s">
        <v>477</v>
      </c>
      <c r="B123" s="1" t="s">
        <v>1032</v>
      </c>
      <c r="C123" s="1" t="s">
        <v>1029</v>
      </c>
      <c r="D123" s="1">
        <v>2</v>
      </c>
      <c r="E123" s="1">
        <v>0.27</v>
      </c>
      <c r="F123" s="32">
        <v>1205.7743747346672</v>
      </c>
      <c r="G123" s="7">
        <v>1.0031445037640221</v>
      </c>
      <c r="H123" s="8">
        <f t="shared" si="1"/>
        <v>0</v>
      </c>
      <c r="I123" s="32">
        <v>1205.7743747346672</v>
      </c>
      <c r="J123" s="7">
        <v>1.0031445037640221</v>
      </c>
      <c r="K123" s="32">
        <v>36.480518171554856</v>
      </c>
    </row>
    <row r="124" spans="1:11" x14ac:dyDescent="0.2">
      <c r="A124" s="1" t="s">
        <v>477</v>
      </c>
      <c r="B124" s="1" t="s">
        <v>1032</v>
      </c>
      <c r="C124" s="1" t="s">
        <v>1029</v>
      </c>
      <c r="D124" s="1">
        <v>2</v>
      </c>
      <c r="E124" s="1">
        <v>0.27</v>
      </c>
      <c r="F124" s="32">
        <v>1208.0536184027865</v>
      </c>
      <c r="G124" s="7">
        <v>1.0493412763999703</v>
      </c>
      <c r="H124" s="8">
        <f t="shared" si="1"/>
        <v>0</v>
      </c>
      <c r="I124" s="32">
        <v>1208.0536184027865</v>
      </c>
      <c r="J124" s="7">
        <v>1.0493412763999703</v>
      </c>
      <c r="K124" s="32">
        <v>37.930966291992796</v>
      </c>
    </row>
    <row r="125" spans="1:11" x14ac:dyDescent="0.2">
      <c r="A125" s="1" t="s">
        <v>477</v>
      </c>
      <c r="B125" s="1" t="s">
        <v>1032</v>
      </c>
      <c r="C125" s="1" t="s">
        <v>1029</v>
      </c>
      <c r="D125" s="1">
        <v>2</v>
      </c>
      <c r="E125" s="1">
        <v>0.27</v>
      </c>
      <c r="F125" s="32">
        <v>1197.1796955060902</v>
      </c>
      <c r="G125" s="7">
        <v>0.91774669664307806</v>
      </c>
      <c r="H125" s="8">
        <f t="shared" si="1"/>
        <v>0</v>
      </c>
      <c r="I125" s="32">
        <v>1197.1796955060902</v>
      </c>
      <c r="J125" s="7">
        <v>0.91774669664307806</v>
      </c>
      <c r="K125" s="32">
        <v>33.799268340442019</v>
      </c>
    </row>
    <row r="126" spans="1:11" x14ac:dyDescent="0.2">
      <c r="A126" s="1" t="s">
        <v>477</v>
      </c>
      <c r="B126" s="1" t="s">
        <v>1032</v>
      </c>
      <c r="C126" s="1" t="s">
        <v>1030</v>
      </c>
      <c r="D126" s="1">
        <v>2</v>
      </c>
      <c r="E126" s="1">
        <v>0.27</v>
      </c>
      <c r="F126" s="32">
        <v>1205.0906757641201</v>
      </c>
      <c r="G126" s="7">
        <v>1.0091025268966165</v>
      </c>
      <c r="H126" s="8">
        <f t="shared" si="1"/>
        <v>0</v>
      </c>
      <c r="I126" s="32">
        <v>1205.0906757641201</v>
      </c>
      <c r="J126" s="7">
        <v>1.0091025268966165</v>
      </c>
      <c r="K126" s="32">
        <v>36.667583262060177</v>
      </c>
    </row>
    <row r="127" spans="1:11" x14ac:dyDescent="0.2">
      <c r="A127" s="1" t="s">
        <v>477</v>
      </c>
      <c r="B127" s="1" t="s">
        <v>1032</v>
      </c>
      <c r="C127" s="1" t="s">
        <v>1027</v>
      </c>
      <c r="D127" s="1">
        <v>2</v>
      </c>
      <c r="E127" s="1">
        <v>0.27</v>
      </c>
      <c r="F127" s="32">
        <v>1230.1196535755839</v>
      </c>
      <c r="G127" s="7">
        <v>1.197646071898754</v>
      </c>
      <c r="H127" s="8">
        <f t="shared" si="1"/>
        <v>0</v>
      </c>
      <c r="I127" s="32">
        <v>1230.1196535755839</v>
      </c>
      <c r="J127" s="7">
        <v>1.197646071898754</v>
      </c>
      <c r="K127" s="32">
        <v>42.587317799018969</v>
      </c>
    </row>
    <row r="128" spans="1:11" x14ac:dyDescent="0.2">
      <c r="A128" s="1" t="s">
        <v>477</v>
      </c>
      <c r="B128" s="1" t="s">
        <v>1032</v>
      </c>
      <c r="C128" s="1" t="s">
        <v>1027</v>
      </c>
      <c r="D128" s="1">
        <v>2</v>
      </c>
      <c r="E128" s="1">
        <v>0.27</v>
      </c>
      <c r="F128" s="32">
        <v>1208.6519350156693</v>
      </c>
      <c r="G128" s="7">
        <v>1.0379526895128941</v>
      </c>
      <c r="H128" s="8">
        <f t="shared" si="1"/>
        <v>0</v>
      </c>
      <c r="I128" s="32">
        <v>1208.6519350156693</v>
      </c>
      <c r="J128" s="7">
        <v>1.0379526895128941</v>
      </c>
      <c r="K128" s="32">
        <v>37.573396844988828</v>
      </c>
    </row>
    <row r="129" spans="1:11" x14ac:dyDescent="0.2">
      <c r="A129" s="1" t="s">
        <v>477</v>
      </c>
      <c r="B129" s="1" t="s">
        <v>1032</v>
      </c>
      <c r="C129" s="1" t="s">
        <v>1028</v>
      </c>
      <c r="D129" s="1">
        <v>2</v>
      </c>
      <c r="E129" s="1">
        <v>0.27</v>
      </c>
      <c r="F129" s="32">
        <v>1216.1058550145892</v>
      </c>
      <c r="G129" s="7">
        <v>1.0861015231305349</v>
      </c>
      <c r="H129" s="8">
        <f t="shared" si="1"/>
        <v>0</v>
      </c>
      <c r="I129" s="32">
        <v>1216.1058550145892</v>
      </c>
      <c r="J129" s="7">
        <v>1.0861015231305349</v>
      </c>
      <c r="K129" s="32">
        <v>39.085134164224016</v>
      </c>
    </row>
    <row r="130" spans="1:11" x14ac:dyDescent="0.2">
      <c r="A130" s="1" t="s">
        <v>477</v>
      </c>
      <c r="B130" s="1" t="s">
        <v>1032</v>
      </c>
      <c r="C130" s="1" t="s">
        <v>1031</v>
      </c>
      <c r="D130" s="1">
        <v>2</v>
      </c>
      <c r="E130" s="1">
        <v>0.27</v>
      </c>
      <c r="F130" s="32">
        <v>1205.0158561924668</v>
      </c>
      <c r="G130" s="7">
        <v>1.0090884473737403</v>
      </c>
      <c r="H130" s="8">
        <f t="shared" si="1"/>
        <v>0</v>
      </c>
      <c r="I130" s="32">
        <v>1205.0158561924668</v>
      </c>
      <c r="J130" s="7">
        <v>1.0090884473737403</v>
      </c>
      <c r="K130" s="32">
        <v>36.667141204827011</v>
      </c>
    </row>
    <row r="131" spans="1:11" x14ac:dyDescent="0.2">
      <c r="A131" s="1" t="s">
        <v>477</v>
      </c>
      <c r="B131" s="1" t="s">
        <v>275</v>
      </c>
      <c r="C131" s="1" t="s">
        <v>276</v>
      </c>
      <c r="D131" s="1">
        <v>2</v>
      </c>
      <c r="E131" s="1">
        <v>0.27</v>
      </c>
      <c r="F131" s="32">
        <v>1311.6951426990993</v>
      </c>
      <c r="G131" s="7">
        <v>1.7461245502846219</v>
      </c>
      <c r="H131" s="8">
        <f t="shared" si="1"/>
        <v>0</v>
      </c>
      <c r="I131" s="32">
        <v>1311.6951426990993</v>
      </c>
      <c r="J131" s="7">
        <v>1.7461245502846219</v>
      </c>
      <c r="K131" s="32">
        <v>59.807992159642758</v>
      </c>
    </row>
    <row r="132" spans="1:11" x14ac:dyDescent="0.2">
      <c r="A132" s="1" t="s">
        <v>477</v>
      </c>
      <c r="B132" s="1" t="s">
        <v>275</v>
      </c>
      <c r="C132" s="1" t="s">
        <v>605</v>
      </c>
      <c r="D132" s="1">
        <v>2</v>
      </c>
      <c r="E132" s="1">
        <v>0.27</v>
      </c>
      <c r="F132" s="32">
        <v>1244.050575833968</v>
      </c>
      <c r="G132" s="7">
        <v>1.3655928889069127</v>
      </c>
      <c r="H132" s="8">
        <f t="shared" si="1"/>
        <v>0</v>
      </c>
      <c r="I132" s="32">
        <v>1244.050575833968</v>
      </c>
      <c r="J132" s="7">
        <v>1.3655928889069127</v>
      </c>
      <c r="K132" s="32">
        <v>47.860373278082037</v>
      </c>
    </row>
    <row r="133" spans="1:11" x14ac:dyDescent="0.2">
      <c r="A133" s="1" t="s">
        <v>477</v>
      </c>
      <c r="B133" s="1" t="s">
        <v>275</v>
      </c>
      <c r="C133" s="1" t="s">
        <v>606</v>
      </c>
      <c r="D133" s="1">
        <v>2</v>
      </c>
      <c r="E133" s="1">
        <v>0.27</v>
      </c>
      <c r="F133" s="32">
        <v>1269.4174399715687</v>
      </c>
      <c r="G133" s="7">
        <v>1.5979773104799562</v>
      </c>
      <c r="H133" s="8">
        <f t="shared" si="1"/>
        <v>0</v>
      </c>
      <c r="I133" s="32">
        <v>1269.4174399715687</v>
      </c>
      <c r="J133" s="7">
        <v>1.5979773104799562</v>
      </c>
      <c r="K133" s="32">
        <v>55.156587456199574</v>
      </c>
    </row>
    <row r="134" spans="1:11" x14ac:dyDescent="0.2">
      <c r="I134" s="80"/>
      <c r="J134" s="18"/>
      <c r="K134" s="80"/>
    </row>
    <row r="135" spans="1:11" x14ac:dyDescent="0.2">
      <c r="A135" s="83" t="s">
        <v>1038</v>
      </c>
    </row>
    <row r="136" spans="1:11" x14ac:dyDescent="0.2">
      <c r="A136" s="83" t="s">
        <v>1039</v>
      </c>
    </row>
    <row r="137" spans="1:11" x14ac:dyDescent="0.2">
      <c r="A137" s="83" t="s">
        <v>1107</v>
      </c>
    </row>
    <row r="138" spans="1:11" x14ac:dyDescent="0.2">
      <c r="A138" s="83" t="s">
        <v>1108</v>
      </c>
    </row>
    <row r="139" spans="1:11" x14ac:dyDescent="0.2">
      <c r="A139" s="83" t="s">
        <v>1133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5"/>
  <sheetViews>
    <sheetView showRuler="0" workbookViewId="0"/>
  </sheetViews>
  <sheetFormatPr baseColWidth="10" defaultColWidth="10.6640625" defaultRowHeight="16" x14ac:dyDescent="0.2"/>
  <cols>
    <col min="1" max="2" width="10.6640625" style="124"/>
    <col min="3" max="4" width="14.5" style="124" bestFit="1" customWidth="1"/>
    <col min="5" max="7" width="10.6640625" style="124"/>
    <col min="8" max="8" width="12.33203125" style="124" bestFit="1" customWidth="1"/>
    <col min="9" max="9" width="15.33203125" style="124" bestFit="1" customWidth="1"/>
    <col min="10" max="16384" width="10.6640625" style="124"/>
  </cols>
  <sheetData>
    <row r="1" spans="1:9" ht="18" x14ac:dyDescent="0.2">
      <c r="A1" s="125" t="s">
        <v>1109</v>
      </c>
    </row>
    <row r="3" spans="1:9" s="125" customFormat="1" ht="18" x14ac:dyDescent="0.2">
      <c r="B3" s="126" t="s">
        <v>553</v>
      </c>
      <c r="C3" s="126" t="s">
        <v>1110</v>
      </c>
      <c r="D3" s="126" t="s">
        <v>1111</v>
      </c>
      <c r="E3" s="126" t="s">
        <v>1067</v>
      </c>
      <c r="F3" s="126" t="s">
        <v>122</v>
      </c>
      <c r="G3" s="126" t="s">
        <v>270</v>
      </c>
      <c r="H3" s="126" t="s">
        <v>1068</v>
      </c>
      <c r="I3" s="126" t="s">
        <v>1069</v>
      </c>
    </row>
    <row r="4" spans="1:9" s="125" customFormat="1" ht="18" x14ac:dyDescent="0.2">
      <c r="A4" s="150" t="s">
        <v>1034</v>
      </c>
      <c r="B4" s="129" t="s">
        <v>90</v>
      </c>
      <c r="C4" s="129" t="s">
        <v>90</v>
      </c>
      <c r="D4" s="129" t="s">
        <v>90</v>
      </c>
      <c r="E4" s="129" t="s">
        <v>90</v>
      </c>
      <c r="F4" s="129" t="s">
        <v>90</v>
      </c>
      <c r="G4" s="129" t="s">
        <v>90</v>
      </c>
      <c r="H4" s="129" t="s">
        <v>90</v>
      </c>
      <c r="I4" s="129" t="s">
        <v>90</v>
      </c>
    </row>
    <row r="5" spans="1:9" x14ac:dyDescent="0.2">
      <c r="A5" s="124">
        <v>40</v>
      </c>
      <c r="B5" s="127">
        <v>718.94738800000005</v>
      </c>
      <c r="C5" s="127">
        <v>1187.6190200000001</v>
      </c>
      <c r="D5" s="127">
        <v>806.66662599999995</v>
      </c>
      <c r="E5" s="127">
        <v>970.18866000000003</v>
      </c>
      <c r="F5" s="127">
        <v>816.92309599999999</v>
      </c>
      <c r="G5" s="127">
        <v>746.89648399999999</v>
      </c>
      <c r="H5" s="127">
        <v>898.62066700000003</v>
      </c>
      <c r="I5" s="127">
        <v>905.21734600000002</v>
      </c>
    </row>
    <row r="6" spans="1:9" x14ac:dyDescent="0.2">
      <c r="A6" s="124">
        <v>42</v>
      </c>
      <c r="B6" s="127">
        <v>754.89471400000002</v>
      </c>
      <c r="C6" s="127">
        <v>1241.8000500000001</v>
      </c>
      <c r="D6" s="127">
        <v>847</v>
      </c>
      <c r="E6" s="127">
        <v>1018.69812</v>
      </c>
      <c r="F6" s="127">
        <v>857.769226</v>
      </c>
      <c r="G6" s="127">
        <v>784.24133300000005</v>
      </c>
      <c r="H6" s="127">
        <v>943.55169699999999</v>
      </c>
      <c r="I6" s="127">
        <v>950.47820999999999</v>
      </c>
    </row>
    <row r="7" spans="1:9" x14ac:dyDescent="0.2">
      <c r="A7" s="124">
        <v>44</v>
      </c>
      <c r="B7" s="127">
        <v>790.84210199999995</v>
      </c>
      <c r="C7" s="127">
        <v>1242.59998</v>
      </c>
      <c r="D7" s="127">
        <v>887.33331299999998</v>
      </c>
      <c r="E7" s="127">
        <v>1067.2075199999999</v>
      </c>
      <c r="F7" s="127">
        <v>898.61535600000002</v>
      </c>
      <c r="G7" s="127">
        <v>821.58618200000001</v>
      </c>
      <c r="H7" s="127">
        <v>988.48272699999995</v>
      </c>
      <c r="I7" s="127">
        <v>995.73907499999996</v>
      </c>
    </row>
    <row r="8" spans="1:9" x14ac:dyDescent="0.2">
      <c r="A8" s="124">
        <v>46</v>
      </c>
      <c r="B8" s="127">
        <v>826.78949</v>
      </c>
      <c r="C8" s="127">
        <v>1243.40002</v>
      </c>
      <c r="D8" s="127">
        <v>927.66662599999995</v>
      </c>
      <c r="E8" s="127">
        <v>1115.7169200000001</v>
      </c>
      <c r="F8" s="127">
        <v>939.46154799999999</v>
      </c>
      <c r="G8" s="127">
        <v>858.930969</v>
      </c>
      <c r="H8" s="127">
        <v>1033.41382</v>
      </c>
      <c r="I8" s="127">
        <v>1041</v>
      </c>
    </row>
    <row r="9" spans="1:9" x14ac:dyDescent="0.2">
      <c r="A9" s="124">
        <v>48</v>
      </c>
      <c r="B9" s="127">
        <v>862.73681599999998</v>
      </c>
      <c r="C9" s="127">
        <v>1244.1999499999999</v>
      </c>
      <c r="D9" s="127">
        <v>968</v>
      </c>
      <c r="E9" s="127">
        <v>1164.2264399999999</v>
      </c>
      <c r="F9" s="127">
        <v>980.30767800000001</v>
      </c>
      <c r="G9" s="127">
        <v>896.27581799999996</v>
      </c>
      <c r="H9" s="127">
        <v>1078.34485</v>
      </c>
      <c r="I9" s="127">
        <v>1086.2608600000001</v>
      </c>
    </row>
    <row r="10" spans="1:9" x14ac:dyDescent="0.2">
      <c r="A10" s="124">
        <v>50</v>
      </c>
      <c r="B10" s="127">
        <v>898.68420400000002</v>
      </c>
      <c r="C10" s="127">
        <v>1245</v>
      </c>
      <c r="D10" s="127">
        <v>1008.33331</v>
      </c>
      <c r="E10" s="127">
        <v>1212.7358400000001</v>
      </c>
      <c r="F10" s="127">
        <v>1021.15381</v>
      </c>
      <c r="G10" s="127">
        <v>933.62066700000003</v>
      </c>
      <c r="H10" s="127">
        <v>1123.2758799999999</v>
      </c>
      <c r="I10" s="127">
        <v>1131.5217299999999</v>
      </c>
    </row>
    <row r="11" spans="1:9" x14ac:dyDescent="0.2">
      <c r="A11" s="124">
        <v>52</v>
      </c>
      <c r="B11" s="127">
        <v>934.63159199999996</v>
      </c>
      <c r="C11" s="127">
        <v>1245.8000500000001</v>
      </c>
      <c r="D11" s="127">
        <v>1048.6666299999999</v>
      </c>
      <c r="E11" s="127">
        <v>1261.24524</v>
      </c>
      <c r="F11" s="127">
        <v>1062</v>
      </c>
      <c r="G11" s="127">
        <v>970.96545400000002</v>
      </c>
      <c r="H11" s="127">
        <v>1168.2069100000001</v>
      </c>
      <c r="I11" s="127">
        <v>1176.78259</v>
      </c>
    </row>
    <row r="12" spans="1:9" x14ac:dyDescent="0.2">
      <c r="A12" s="124">
        <v>54</v>
      </c>
      <c r="B12" s="127">
        <v>970.578979</v>
      </c>
      <c r="C12" s="127">
        <v>1246.59998</v>
      </c>
      <c r="D12" s="127">
        <v>1089</v>
      </c>
      <c r="E12" s="127">
        <v>1308.8051800000001</v>
      </c>
      <c r="F12" s="127">
        <v>1102.84619</v>
      </c>
      <c r="G12" s="127">
        <v>1008.3103</v>
      </c>
      <c r="H12" s="127">
        <v>1213.1379400000001</v>
      </c>
      <c r="I12" s="127">
        <v>1222.0434600000001</v>
      </c>
    </row>
    <row r="13" spans="1:9" x14ac:dyDescent="0.2">
      <c r="A13" s="124">
        <v>56</v>
      </c>
      <c r="B13" s="127">
        <v>1006.52631</v>
      </c>
      <c r="C13" s="127">
        <v>1247.40002</v>
      </c>
      <c r="D13" s="127">
        <v>1129.3332499999999</v>
      </c>
      <c r="E13" s="127">
        <v>1349.7181399999999</v>
      </c>
      <c r="F13" s="127">
        <v>1143.69226</v>
      </c>
      <c r="G13" s="127">
        <v>1045.65515</v>
      </c>
      <c r="H13" s="127">
        <v>1258.06897</v>
      </c>
      <c r="I13" s="127">
        <v>1267.30432</v>
      </c>
    </row>
    <row r="14" spans="1:9" x14ac:dyDescent="0.2">
      <c r="A14" s="124">
        <v>58</v>
      </c>
      <c r="B14" s="127">
        <v>1042.47363</v>
      </c>
      <c r="C14" s="127">
        <v>1248.1999499999999</v>
      </c>
      <c r="D14" s="127">
        <v>1169.6666299999999</v>
      </c>
      <c r="E14" s="127">
        <v>1383.03467</v>
      </c>
      <c r="F14" s="127">
        <v>1184.53845</v>
      </c>
      <c r="G14" s="127">
        <v>1083</v>
      </c>
      <c r="H14" s="127">
        <v>1303</v>
      </c>
      <c r="I14" s="127">
        <v>1310.1210900000001</v>
      </c>
    </row>
    <row r="15" spans="1:9" x14ac:dyDescent="0.2">
      <c r="A15" s="124">
        <v>60</v>
      </c>
      <c r="B15" s="127">
        <v>1078.42102</v>
      </c>
      <c r="C15" s="127">
        <v>1249</v>
      </c>
      <c r="D15" s="127">
        <v>1210</v>
      </c>
      <c r="E15" s="127">
        <v>1408.75476</v>
      </c>
      <c r="F15" s="127">
        <v>1225.38464</v>
      </c>
      <c r="G15" s="127">
        <v>1120.34473</v>
      </c>
      <c r="H15" s="127">
        <v>1342.0451700000001</v>
      </c>
      <c r="I15" s="127">
        <v>1318.7641599999999</v>
      </c>
    </row>
    <row r="16" spans="1:9" x14ac:dyDescent="0.2">
      <c r="A16" s="124">
        <v>62</v>
      </c>
      <c r="B16" s="127">
        <v>1114.36841</v>
      </c>
      <c r="C16" s="127">
        <v>1249.8000500000001</v>
      </c>
      <c r="D16" s="127">
        <v>1250.3332499999999</v>
      </c>
      <c r="E16" s="127">
        <v>1426.8785399999999</v>
      </c>
      <c r="F16" s="127">
        <v>1266.23071</v>
      </c>
      <c r="G16" s="127">
        <v>1157.68958</v>
      </c>
      <c r="H16" s="127">
        <v>1369.3186000000001</v>
      </c>
      <c r="I16" s="127">
        <v>1323.1748</v>
      </c>
    </row>
    <row r="17" spans="1:9" x14ac:dyDescent="0.2">
      <c r="A17" s="124">
        <v>64</v>
      </c>
      <c r="B17" s="127">
        <v>1150.3158000000001</v>
      </c>
      <c r="C17" s="127">
        <v>1250.59998</v>
      </c>
      <c r="D17" s="127">
        <v>1290.6666299999999</v>
      </c>
      <c r="E17" s="127">
        <v>1437.4106400000001</v>
      </c>
      <c r="F17" s="127">
        <v>1307.0769</v>
      </c>
      <c r="G17" s="127">
        <v>1195.03442</v>
      </c>
      <c r="H17" s="127">
        <v>1384.82043</v>
      </c>
      <c r="I17" s="127">
        <v>1325.53162</v>
      </c>
    </row>
    <row r="18" spans="1:9" x14ac:dyDescent="0.2">
      <c r="A18" s="124">
        <v>66</v>
      </c>
      <c r="B18" s="127">
        <v>1186.2631799999999</v>
      </c>
      <c r="C18" s="127">
        <v>1251.40002</v>
      </c>
      <c r="D18" s="127">
        <v>1306.40002</v>
      </c>
      <c r="E18" s="127">
        <v>1444.3198199999999</v>
      </c>
      <c r="F18" s="127">
        <v>1345.6179199999999</v>
      </c>
      <c r="G18" s="127">
        <v>1232.3792699999999</v>
      </c>
      <c r="H18" s="127">
        <v>1392.0158699999999</v>
      </c>
      <c r="I18" s="127">
        <v>1326.40002</v>
      </c>
    </row>
    <row r="19" spans="1:9" x14ac:dyDescent="0.2">
      <c r="A19" s="124">
        <v>68</v>
      </c>
      <c r="B19" s="127">
        <v>1222.21057</v>
      </c>
      <c r="C19" s="127">
        <v>1252.1999499999999</v>
      </c>
      <c r="D19" s="127">
        <v>1307.1999499999999</v>
      </c>
      <c r="E19" s="127">
        <v>1451.0595699999999</v>
      </c>
      <c r="F19" s="127">
        <v>1368.0231900000001</v>
      </c>
      <c r="G19" s="127">
        <v>1269.7241200000001</v>
      </c>
      <c r="H19" s="127">
        <v>1398.61401</v>
      </c>
      <c r="I19" s="127">
        <v>1327.1999499999999</v>
      </c>
    </row>
    <row r="20" spans="1:9" x14ac:dyDescent="0.2">
      <c r="A20" s="124">
        <v>70</v>
      </c>
      <c r="B20" s="127">
        <v>1258.15796</v>
      </c>
      <c r="C20" s="127">
        <v>1253</v>
      </c>
      <c r="D20" s="127">
        <v>1308</v>
      </c>
      <c r="E20" s="127">
        <v>1457.62988</v>
      </c>
      <c r="F20" s="127">
        <v>1375.92371</v>
      </c>
      <c r="G20" s="127">
        <v>1307.0688500000001</v>
      </c>
      <c r="H20" s="127">
        <v>1404.8978300000001</v>
      </c>
      <c r="I20" s="127">
        <v>1328</v>
      </c>
    </row>
    <row r="21" spans="1:9" x14ac:dyDescent="0.2">
      <c r="A21" s="124">
        <v>72</v>
      </c>
      <c r="B21" s="127">
        <v>1294.1052199999999</v>
      </c>
      <c r="C21" s="127">
        <v>1253.8000500000001</v>
      </c>
      <c r="D21" s="127">
        <v>1308.8000500000001</v>
      </c>
      <c r="E21" s="127">
        <v>1464.0306399999999</v>
      </c>
      <c r="F21" s="127">
        <v>1382.203</v>
      </c>
      <c r="G21" s="127">
        <v>1344.4137000000001</v>
      </c>
      <c r="H21" s="127">
        <v>1410.86682</v>
      </c>
      <c r="I21" s="127">
        <v>1328.8000500000001</v>
      </c>
    </row>
    <row r="22" spans="1:9" x14ac:dyDescent="0.2">
      <c r="A22" s="124">
        <v>74</v>
      </c>
      <c r="B22" s="127">
        <v>1330.05261</v>
      </c>
      <c r="C22" s="127">
        <v>1254.59998</v>
      </c>
      <c r="D22" s="127">
        <v>1309.59998</v>
      </c>
      <c r="E22" s="127">
        <v>1470.26208</v>
      </c>
      <c r="F22" s="127">
        <v>1387.8635300000001</v>
      </c>
      <c r="G22" s="127">
        <v>1372.9105199999999</v>
      </c>
      <c r="H22" s="127">
        <v>1416.52136</v>
      </c>
      <c r="I22" s="127">
        <v>1329.59998</v>
      </c>
    </row>
    <row r="23" spans="1:9" x14ac:dyDescent="0.2">
      <c r="A23" s="124">
        <v>76</v>
      </c>
      <c r="B23" s="127">
        <v>1366</v>
      </c>
      <c r="C23" s="127">
        <v>1255.40002</v>
      </c>
      <c r="D23" s="127">
        <v>1310.40002</v>
      </c>
      <c r="E23" s="127">
        <v>1476.3237300000001</v>
      </c>
      <c r="F23" s="127">
        <v>1392.90527</v>
      </c>
      <c r="G23" s="127">
        <v>1380.2298599999999</v>
      </c>
      <c r="H23" s="127">
        <v>1421.8614500000001</v>
      </c>
      <c r="I23" s="127">
        <v>1330.40002</v>
      </c>
    </row>
    <row r="24" spans="1:9" x14ac:dyDescent="0.2">
      <c r="A24" s="124">
        <v>78</v>
      </c>
      <c r="B24" s="127">
        <v>1373.1962900000001</v>
      </c>
      <c r="C24" s="127">
        <v>1256.1999499999999</v>
      </c>
      <c r="D24" s="127">
        <v>1311.1999499999999</v>
      </c>
      <c r="E24" s="127">
        <v>1482.2161900000001</v>
      </c>
      <c r="F24" s="127">
        <v>1397.3281199999999</v>
      </c>
      <c r="G24" s="127">
        <v>1385.5415</v>
      </c>
      <c r="H24" s="127">
        <v>1426.88708</v>
      </c>
      <c r="I24" s="127">
        <v>1331.1999499999999</v>
      </c>
    </row>
    <row r="25" spans="1:9" x14ac:dyDescent="0.2">
      <c r="A25" s="124">
        <v>80</v>
      </c>
      <c r="B25" s="127">
        <v>1374</v>
      </c>
      <c r="C25" s="127">
        <v>1257</v>
      </c>
      <c r="D25" s="127">
        <v>1312</v>
      </c>
      <c r="E25" s="127">
        <v>1487.9390900000001</v>
      </c>
      <c r="F25" s="127">
        <v>1401.1324500000001</v>
      </c>
      <c r="G25" s="127">
        <v>1389.54016</v>
      </c>
      <c r="H25" s="127">
        <v>1431.5981400000001</v>
      </c>
      <c r="I25" s="127">
        <v>1332</v>
      </c>
    </row>
    <row r="26" spans="1:9" x14ac:dyDescent="0.2">
      <c r="A26" s="124">
        <v>82</v>
      </c>
      <c r="B26" s="127">
        <v>1374.8000500000001</v>
      </c>
      <c r="C26" s="127">
        <v>1257.8000500000001</v>
      </c>
      <c r="D26" s="127">
        <v>1312.8000500000001</v>
      </c>
      <c r="E26" s="127">
        <v>1493.4925499999999</v>
      </c>
      <c r="F26" s="127">
        <v>1404.3177499999999</v>
      </c>
      <c r="G26" s="127">
        <v>1392.2254600000001</v>
      </c>
      <c r="H26" s="127">
        <v>1435.9947500000001</v>
      </c>
      <c r="I26" s="127">
        <v>1332.8000500000001</v>
      </c>
    </row>
    <row r="27" spans="1:9" x14ac:dyDescent="0.2">
      <c r="A27" s="124">
        <v>84</v>
      </c>
      <c r="B27" s="127">
        <v>1375.59998</v>
      </c>
      <c r="C27" s="127">
        <v>1258.59998</v>
      </c>
      <c r="D27" s="127">
        <v>1313.59998</v>
      </c>
      <c r="E27" s="127">
        <v>1498.8765900000001</v>
      </c>
      <c r="F27" s="127">
        <v>1406.88428</v>
      </c>
      <c r="G27" s="127">
        <v>1393.59998</v>
      </c>
      <c r="H27" s="127">
        <v>1440.0767800000001</v>
      </c>
      <c r="I27" s="127">
        <v>1333.59998</v>
      </c>
    </row>
    <row r="28" spans="1:9" x14ac:dyDescent="0.2">
      <c r="A28" s="124">
        <v>86</v>
      </c>
      <c r="B28" s="127">
        <v>1376.40002</v>
      </c>
      <c r="C28" s="127">
        <v>1259.40002</v>
      </c>
      <c r="D28" s="127">
        <v>1314.40002</v>
      </c>
      <c r="E28" s="127">
        <v>1504.09094</v>
      </c>
      <c r="F28" s="127">
        <v>1408.83203</v>
      </c>
      <c r="G28" s="127">
        <v>1394.40002</v>
      </c>
      <c r="H28" s="127">
        <v>1443.8442399999999</v>
      </c>
      <c r="I28" s="127">
        <v>1334.40002</v>
      </c>
    </row>
    <row r="29" spans="1:9" x14ac:dyDescent="0.2">
      <c r="A29" s="124">
        <v>88</v>
      </c>
      <c r="B29" s="127">
        <v>1377.1999499999999</v>
      </c>
      <c r="C29" s="127">
        <v>1260.1999499999999</v>
      </c>
      <c r="D29" s="127">
        <v>1315.1999499999999</v>
      </c>
      <c r="E29" s="127">
        <v>1509.13599</v>
      </c>
      <c r="F29" s="127">
        <v>1410.1608900000001</v>
      </c>
      <c r="G29" s="127">
        <v>1395.1999499999999</v>
      </c>
      <c r="H29" s="127">
        <v>1447.2974899999999</v>
      </c>
      <c r="I29" s="127">
        <v>1335.1999499999999</v>
      </c>
    </row>
    <row r="30" spans="1:9" x14ac:dyDescent="0.2">
      <c r="A30" s="124">
        <v>90</v>
      </c>
      <c r="B30" s="127">
        <v>1378</v>
      </c>
      <c r="C30" s="127">
        <v>1261</v>
      </c>
      <c r="D30" s="127">
        <v>1316</v>
      </c>
      <c r="E30" s="127">
        <v>1514.01172</v>
      </c>
      <c r="F30" s="127">
        <v>1411</v>
      </c>
      <c r="G30" s="127">
        <v>1396</v>
      </c>
      <c r="H30" s="127">
        <v>1450.4359099999999</v>
      </c>
      <c r="I30" s="127">
        <v>1336</v>
      </c>
    </row>
    <row r="31" spans="1:9" x14ac:dyDescent="0.2">
      <c r="A31" s="124">
        <v>92</v>
      </c>
      <c r="B31" s="127">
        <v>1378.8000500000001</v>
      </c>
      <c r="C31" s="127">
        <v>1261.8000500000001</v>
      </c>
      <c r="D31" s="127">
        <v>1316.8000500000001</v>
      </c>
      <c r="E31" s="127">
        <v>1518.71765</v>
      </c>
      <c r="F31" s="127">
        <v>1411.8000500000001</v>
      </c>
      <c r="G31" s="127">
        <v>1396.8000500000001</v>
      </c>
      <c r="H31" s="127">
        <v>1453.25989</v>
      </c>
      <c r="I31" s="127">
        <v>1336.8000500000001</v>
      </c>
    </row>
    <row r="32" spans="1:9" x14ac:dyDescent="0.2">
      <c r="A32" s="124">
        <v>94</v>
      </c>
      <c r="B32" s="127">
        <v>1379.59998</v>
      </c>
      <c r="C32" s="127">
        <v>1262.59998</v>
      </c>
      <c r="D32" s="127">
        <v>1317.59998</v>
      </c>
      <c r="E32" s="127">
        <v>1523.2542699999999</v>
      </c>
      <c r="F32" s="127">
        <v>1412.59998</v>
      </c>
      <c r="G32" s="127">
        <v>1397.59998</v>
      </c>
      <c r="H32" s="127">
        <v>1455.7694100000001</v>
      </c>
      <c r="I32" s="127">
        <v>1337.59998</v>
      </c>
    </row>
    <row r="33" spans="1:9" x14ac:dyDescent="0.2">
      <c r="A33" s="124">
        <v>96</v>
      </c>
      <c r="B33" s="127">
        <v>1380.40002</v>
      </c>
      <c r="C33" s="127">
        <v>1263.40002</v>
      </c>
      <c r="D33" s="127">
        <v>1318.40002</v>
      </c>
      <c r="E33" s="127">
        <v>1527.6213399999999</v>
      </c>
      <c r="F33" s="127">
        <v>1413.40002</v>
      </c>
      <c r="G33" s="127">
        <v>1398.40002</v>
      </c>
      <c r="H33" s="127">
        <v>1457.9643599999999</v>
      </c>
      <c r="I33" s="127">
        <v>1338.40002</v>
      </c>
    </row>
    <row r="34" spans="1:9" x14ac:dyDescent="0.2">
      <c r="A34" s="124">
        <v>98</v>
      </c>
      <c r="B34" s="127">
        <v>1381.1999499999999</v>
      </c>
      <c r="C34" s="127">
        <v>1264.1999499999999</v>
      </c>
      <c r="D34" s="127">
        <v>1319.1999499999999</v>
      </c>
      <c r="E34" s="127">
        <v>1531.81897</v>
      </c>
      <c r="F34" s="127">
        <v>1414.1999499999999</v>
      </c>
      <c r="G34" s="127">
        <v>1399.1999499999999</v>
      </c>
      <c r="H34" s="127">
        <v>1459.8449700000001</v>
      </c>
      <c r="I34" s="127">
        <v>1339.1999499999999</v>
      </c>
    </row>
    <row r="35" spans="1:9" x14ac:dyDescent="0.2">
      <c r="A35" s="124">
        <v>100</v>
      </c>
      <c r="B35" s="127">
        <v>1382</v>
      </c>
      <c r="C35" s="127">
        <v>1265</v>
      </c>
      <c r="D35" s="127">
        <v>1320</v>
      </c>
      <c r="E35" s="127">
        <v>1535.8472899999999</v>
      </c>
      <c r="F35" s="127">
        <v>1415</v>
      </c>
      <c r="G35" s="127">
        <v>1400</v>
      </c>
      <c r="H35" s="127">
        <v>1461.4108900000001</v>
      </c>
      <c r="I35" s="127">
        <v>1340</v>
      </c>
    </row>
    <row r="36" spans="1:9" x14ac:dyDescent="0.2">
      <c r="A36" s="124">
        <v>102</v>
      </c>
      <c r="B36" s="127">
        <v>1382.8000500000001</v>
      </c>
      <c r="C36" s="127">
        <v>1265.8000500000001</v>
      </c>
      <c r="D36" s="127">
        <v>1320.8000500000001</v>
      </c>
      <c r="E36" s="127">
        <v>1539.7058099999999</v>
      </c>
      <c r="F36" s="127">
        <v>1415.8000500000001</v>
      </c>
      <c r="G36" s="127">
        <v>1400.8000500000001</v>
      </c>
      <c r="H36" s="127">
        <v>1462.6623500000001</v>
      </c>
      <c r="I36" s="127">
        <v>1340.8000500000001</v>
      </c>
    </row>
    <row r="37" spans="1:9" x14ac:dyDescent="0.2">
      <c r="A37" s="124">
        <v>104</v>
      </c>
      <c r="B37" s="127">
        <v>1383.59998</v>
      </c>
      <c r="C37" s="127">
        <v>1266.59998</v>
      </c>
      <c r="D37" s="127">
        <v>1321.59998</v>
      </c>
      <c r="E37" s="127">
        <v>1543.3951400000001</v>
      </c>
      <c r="F37" s="127">
        <v>1416.59998</v>
      </c>
      <c r="G37" s="127">
        <v>1401.59998</v>
      </c>
      <c r="H37" s="127">
        <v>1463.59998</v>
      </c>
      <c r="I37" s="127">
        <v>1341.59998</v>
      </c>
    </row>
    <row r="38" spans="1:9" x14ac:dyDescent="0.2">
      <c r="A38" s="124">
        <v>106</v>
      </c>
      <c r="B38" s="127">
        <v>1384.40002</v>
      </c>
      <c r="C38" s="127">
        <v>1267.40002</v>
      </c>
      <c r="D38" s="127">
        <v>1322.40002</v>
      </c>
      <c r="E38" s="127">
        <v>1546.9149199999999</v>
      </c>
      <c r="F38" s="127">
        <v>1417.40002</v>
      </c>
      <c r="G38" s="127">
        <v>1402.40002</v>
      </c>
      <c r="H38" s="127">
        <v>1464.40002</v>
      </c>
      <c r="I38" s="127">
        <v>1342.40002</v>
      </c>
    </row>
    <row r="39" spans="1:9" x14ac:dyDescent="0.2">
      <c r="A39" s="124">
        <v>108</v>
      </c>
      <c r="B39" s="127">
        <v>1385.1999499999999</v>
      </c>
      <c r="C39" s="127">
        <v>1268.1999499999999</v>
      </c>
      <c r="D39" s="127">
        <v>1323.1999499999999</v>
      </c>
      <c r="E39" s="127">
        <v>1550.26514</v>
      </c>
      <c r="F39" s="127">
        <v>1418.1999499999999</v>
      </c>
      <c r="G39" s="127">
        <v>1403.1999499999999</v>
      </c>
      <c r="H39" s="127">
        <v>1465.1999499999999</v>
      </c>
      <c r="I39" s="127">
        <v>1343.1999499999999</v>
      </c>
    </row>
    <row r="40" spans="1:9" x14ac:dyDescent="0.2">
      <c r="A40" s="124">
        <v>110</v>
      </c>
      <c r="B40" s="127">
        <v>1386</v>
      </c>
      <c r="C40" s="127">
        <v>1269</v>
      </c>
      <c r="D40" s="127">
        <v>1324</v>
      </c>
      <c r="E40" s="127">
        <v>1553.44604</v>
      </c>
      <c r="F40" s="127">
        <v>1419</v>
      </c>
      <c r="G40" s="127">
        <v>1404</v>
      </c>
      <c r="H40" s="127">
        <v>1466</v>
      </c>
      <c r="I40" s="127">
        <v>1344</v>
      </c>
    </row>
    <row r="41" spans="1:9" x14ac:dyDescent="0.2">
      <c r="A41" s="124">
        <v>112</v>
      </c>
      <c r="B41" s="127">
        <v>1386.8000500000001</v>
      </c>
      <c r="C41" s="127">
        <v>1269.8000500000001</v>
      </c>
      <c r="D41" s="127">
        <v>1324.8000500000001</v>
      </c>
      <c r="E41" s="127">
        <v>1556.4574</v>
      </c>
      <c r="F41" s="127">
        <v>1419.8000500000001</v>
      </c>
      <c r="G41" s="127">
        <v>1404.8000500000001</v>
      </c>
      <c r="H41" s="127">
        <v>1466.8000500000001</v>
      </c>
      <c r="I41" s="127">
        <v>1344.8000500000001</v>
      </c>
    </row>
    <row r="42" spans="1:9" x14ac:dyDescent="0.2">
      <c r="A42" s="124">
        <v>114</v>
      </c>
      <c r="B42" s="127">
        <v>1387.59998</v>
      </c>
      <c r="C42" s="127">
        <v>1270.59998</v>
      </c>
      <c r="D42" s="127">
        <v>1325.59998</v>
      </c>
      <c r="E42" s="127">
        <v>1559.2993200000001</v>
      </c>
      <c r="F42" s="127">
        <v>1420.59998</v>
      </c>
      <c r="G42" s="127">
        <v>1405.59998</v>
      </c>
      <c r="H42" s="127">
        <v>1467.59998</v>
      </c>
      <c r="I42" s="127">
        <v>1345.59998</v>
      </c>
    </row>
    <row r="43" spans="1:9" x14ac:dyDescent="0.2">
      <c r="A43" s="124">
        <v>116</v>
      </c>
      <c r="B43" s="127">
        <v>1388.40002</v>
      </c>
      <c r="C43" s="127">
        <v>1271.40002</v>
      </c>
      <c r="D43" s="127">
        <v>1326.40002</v>
      </c>
      <c r="E43" s="127">
        <v>1561.9716800000001</v>
      </c>
      <c r="F43" s="127">
        <v>1421.40002</v>
      </c>
      <c r="G43" s="127">
        <v>1406.40002</v>
      </c>
      <c r="H43" s="127">
        <v>1468.40002</v>
      </c>
      <c r="I43" s="127">
        <v>1346.40002</v>
      </c>
    </row>
    <row r="44" spans="1:9" x14ac:dyDescent="0.2">
      <c r="A44" s="124">
        <v>118</v>
      </c>
      <c r="B44" s="127">
        <v>1389.1999499999999</v>
      </c>
      <c r="C44" s="127">
        <v>1272.1999499999999</v>
      </c>
      <c r="D44" s="127">
        <v>1327.1999499999999</v>
      </c>
      <c r="E44" s="127">
        <v>1564.4744900000001</v>
      </c>
      <c r="F44" s="127">
        <v>1422.1999499999999</v>
      </c>
      <c r="G44" s="127">
        <v>1407.1999499999999</v>
      </c>
      <c r="H44" s="127">
        <v>1469.1999499999999</v>
      </c>
      <c r="I44" s="127">
        <v>1347.1999499999999</v>
      </c>
    </row>
    <row r="45" spans="1:9" x14ac:dyDescent="0.2">
      <c r="A45" s="124">
        <v>120</v>
      </c>
      <c r="B45" s="127">
        <v>1390</v>
      </c>
      <c r="C45" s="127">
        <v>1273</v>
      </c>
      <c r="D45" s="127">
        <v>1328</v>
      </c>
      <c r="E45" s="127">
        <v>1566.8081099999999</v>
      </c>
      <c r="F45" s="127">
        <v>1423</v>
      </c>
      <c r="G45" s="127">
        <v>1408</v>
      </c>
      <c r="H45" s="127">
        <v>1470</v>
      </c>
      <c r="I45" s="127">
        <v>1348</v>
      </c>
    </row>
    <row r="46" spans="1:9" x14ac:dyDescent="0.2">
      <c r="A46" s="124">
        <v>122</v>
      </c>
      <c r="B46" s="127">
        <v>1390.8000500000001</v>
      </c>
      <c r="C46" s="127">
        <v>1273.8000500000001</v>
      </c>
      <c r="D46" s="127">
        <v>1328.8000500000001</v>
      </c>
      <c r="E46" s="127">
        <v>1568.9720500000001</v>
      </c>
      <c r="F46" s="127">
        <v>1423.8000500000001</v>
      </c>
      <c r="G46" s="127">
        <v>1408.8000500000001</v>
      </c>
      <c r="H46" s="127">
        <v>1470.8000500000001</v>
      </c>
      <c r="I46" s="127">
        <v>1348.8000500000001</v>
      </c>
    </row>
    <row r="47" spans="1:9" x14ac:dyDescent="0.2">
      <c r="A47" s="124">
        <v>124</v>
      </c>
      <c r="B47" s="127">
        <v>1391.59998</v>
      </c>
      <c r="C47" s="127">
        <v>1274.59998</v>
      </c>
      <c r="D47" s="127">
        <v>1329.59998</v>
      </c>
      <c r="E47" s="127">
        <v>1570.9665500000001</v>
      </c>
      <c r="F47" s="127">
        <v>1424.59998</v>
      </c>
      <c r="G47" s="127">
        <v>1409.59998</v>
      </c>
      <c r="H47" s="127">
        <v>1471.59998</v>
      </c>
      <c r="I47" s="127">
        <v>1349.59998</v>
      </c>
    </row>
    <row r="48" spans="1:9" x14ac:dyDescent="0.2">
      <c r="A48" s="124">
        <v>126</v>
      </c>
      <c r="B48" s="127">
        <v>1392.40002</v>
      </c>
      <c r="C48" s="127">
        <v>1275.40002</v>
      </c>
      <c r="D48" s="127">
        <v>1330.40002</v>
      </c>
      <c r="E48" s="127">
        <v>1572.7915</v>
      </c>
      <c r="F48" s="127">
        <v>1425.40002</v>
      </c>
      <c r="G48" s="127">
        <v>1410.40002</v>
      </c>
      <c r="H48" s="127">
        <v>1472.40002</v>
      </c>
      <c r="I48" s="127">
        <v>1350.40002</v>
      </c>
    </row>
    <row r="49" spans="1:9" x14ac:dyDescent="0.2">
      <c r="A49" s="124">
        <v>128</v>
      </c>
      <c r="B49" s="127">
        <v>1393.1999499999999</v>
      </c>
      <c r="C49" s="127">
        <v>1276.1999499999999</v>
      </c>
      <c r="D49" s="127">
        <v>1331.1999499999999</v>
      </c>
      <c r="E49" s="127">
        <v>1574.44714</v>
      </c>
      <c r="F49" s="127">
        <v>1426.1999499999999</v>
      </c>
      <c r="G49" s="127">
        <v>1411.1999499999999</v>
      </c>
      <c r="H49" s="127">
        <v>1473.1999499999999</v>
      </c>
      <c r="I49" s="127">
        <v>1351.1999499999999</v>
      </c>
    </row>
    <row r="50" spans="1:9" x14ac:dyDescent="0.2">
      <c r="A50" s="124">
        <v>130</v>
      </c>
      <c r="B50" s="127">
        <v>1394</v>
      </c>
      <c r="C50" s="127">
        <v>1277</v>
      </c>
      <c r="D50" s="127">
        <v>1332</v>
      </c>
      <c r="E50" s="127">
        <v>1575.9332300000001</v>
      </c>
      <c r="F50" s="127">
        <v>1427</v>
      </c>
      <c r="G50" s="127">
        <v>1412</v>
      </c>
      <c r="H50" s="127">
        <v>1474</v>
      </c>
      <c r="I50" s="127">
        <v>1352</v>
      </c>
    </row>
    <row r="51" spans="1:9" x14ac:dyDescent="0.2">
      <c r="A51" s="124">
        <v>132</v>
      </c>
      <c r="B51" s="127">
        <v>1394.8000500000001</v>
      </c>
      <c r="C51" s="127">
        <v>1277.8000500000001</v>
      </c>
      <c r="D51" s="127">
        <v>1332.8000500000001</v>
      </c>
      <c r="E51" s="127">
        <v>1577.2498800000001</v>
      </c>
      <c r="F51" s="127">
        <v>1427.8000500000001</v>
      </c>
      <c r="G51" s="127">
        <v>1412.8000500000001</v>
      </c>
      <c r="H51" s="127">
        <v>1474.8000500000001</v>
      </c>
      <c r="I51" s="127">
        <v>1352.8000500000001</v>
      </c>
    </row>
    <row r="52" spans="1:9" x14ac:dyDescent="0.2">
      <c r="A52" s="124">
        <v>134</v>
      </c>
      <c r="B52" s="127">
        <v>1395.59998</v>
      </c>
      <c r="C52" s="127">
        <v>1278.59998</v>
      </c>
      <c r="D52" s="127">
        <v>1333.59998</v>
      </c>
      <c r="E52" s="127">
        <v>1578.39697</v>
      </c>
      <c r="F52" s="127">
        <v>1428.59998</v>
      </c>
      <c r="G52" s="127">
        <v>1413.59998</v>
      </c>
      <c r="H52" s="127">
        <v>1475.59998</v>
      </c>
      <c r="I52" s="127">
        <v>1353.59998</v>
      </c>
    </row>
    <row r="53" spans="1:9" x14ac:dyDescent="0.2">
      <c r="A53" s="124">
        <v>136</v>
      </c>
      <c r="B53" s="127">
        <v>1396.40002</v>
      </c>
      <c r="C53" s="127">
        <v>1279.40002</v>
      </c>
      <c r="D53" s="127">
        <v>1334.40002</v>
      </c>
      <c r="E53" s="127">
        <v>1579.37463</v>
      </c>
      <c r="F53" s="127">
        <v>1429.40002</v>
      </c>
      <c r="G53" s="127">
        <v>1414.40002</v>
      </c>
      <c r="H53" s="127">
        <v>1476.40002</v>
      </c>
      <c r="I53" s="127">
        <v>1354.40002</v>
      </c>
    </row>
    <row r="54" spans="1:9" x14ac:dyDescent="0.2">
      <c r="A54" s="124">
        <v>138</v>
      </c>
      <c r="B54" s="127">
        <v>1397.1999499999999</v>
      </c>
      <c r="C54" s="127">
        <v>1280.1999499999999</v>
      </c>
      <c r="D54" s="127">
        <v>1335.1999499999999</v>
      </c>
      <c r="E54" s="127">
        <v>1580.1999499999999</v>
      </c>
      <c r="F54" s="127">
        <v>1430.1999499999999</v>
      </c>
      <c r="G54" s="127">
        <v>1415.1999499999999</v>
      </c>
      <c r="H54" s="127">
        <v>1477.1999499999999</v>
      </c>
      <c r="I54" s="127">
        <v>1355.1999499999999</v>
      </c>
    </row>
    <row r="55" spans="1:9" x14ac:dyDescent="0.2">
      <c r="A55" s="124">
        <v>140</v>
      </c>
      <c r="B55" s="127">
        <v>1398</v>
      </c>
      <c r="C55" s="127">
        <v>1281</v>
      </c>
      <c r="D55" s="127">
        <v>1336</v>
      </c>
      <c r="E55" s="127">
        <v>1581</v>
      </c>
      <c r="F55" s="127">
        <v>1431</v>
      </c>
      <c r="G55" s="127">
        <v>1416</v>
      </c>
      <c r="H55" s="127">
        <v>1478</v>
      </c>
      <c r="I55" s="127">
        <v>1356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S1. coefficients</vt:lpstr>
      <vt:lpstr>S2. ol emp</vt:lpstr>
      <vt:lpstr>S3. V-fO2</vt:lpstr>
      <vt:lpstr>S4. H2O-Cl</vt:lpstr>
      <vt:lpstr>S5. new WR</vt:lpstr>
      <vt:lpstr>S6. major element screen</vt:lpstr>
      <vt:lpstr>S7. example</vt:lpstr>
      <vt:lpstr>S8. P-T</vt:lpstr>
      <vt:lpstr>S9. geotherms</vt:lpstr>
      <vt:lpstr>S10.MeltingPaths</vt:lpstr>
      <vt:lpstr>'S1. coefficients'!OLE_LINK3</vt:lpstr>
    </vt:vector>
  </TitlesOfParts>
  <Company>Lamont-Doherty Earth Observatory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Plank</dc:creator>
  <cp:lastModifiedBy>Microsoft Office User</cp:lastModifiedBy>
  <cp:lastPrinted>2013-08-13T15:45:53Z</cp:lastPrinted>
  <dcterms:created xsi:type="dcterms:W3CDTF">2012-09-06T21:08:29Z</dcterms:created>
  <dcterms:modified xsi:type="dcterms:W3CDTF">2022-07-29T13:53:10Z</dcterms:modified>
</cp:coreProperties>
</file>