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onnuala\Desktop\Modeling Class\Project\"/>
    </mc:Choice>
  </mc:AlternateContent>
  <bookViews>
    <workbookView xWindow="0" yWindow="0" windowWidth="19200" windowHeight="6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0" i="1" l="1"/>
  <c r="V71" i="1"/>
  <c r="V72" i="1"/>
  <c r="V73" i="1"/>
  <c r="V69" i="1"/>
  <c r="V64" i="1"/>
  <c r="V65" i="1"/>
  <c r="V66" i="1"/>
  <c r="V67" i="1"/>
  <c r="V68" i="1"/>
  <c r="V63" i="1"/>
  <c r="V58" i="1"/>
  <c r="V59" i="1"/>
  <c r="V60" i="1"/>
  <c r="V61" i="1"/>
  <c r="V62" i="1"/>
  <c r="V57" i="1"/>
  <c r="V49" i="1"/>
  <c r="V50" i="1"/>
  <c r="V51" i="1"/>
  <c r="V52" i="1"/>
  <c r="V53" i="1"/>
  <c r="V54" i="1"/>
  <c r="V55" i="1"/>
  <c r="V56" i="1"/>
  <c r="V10" i="1"/>
  <c r="V11" i="1"/>
  <c r="V12" i="1"/>
  <c r="V13" i="1"/>
  <c r="V14" i="1"/>
  <c r="V15" i="1"/>
  <c r="V9" i="1"/>
  <c r="V48" i="1"/>
  <c r="V41" i="1"/>
  <c r="V42" i="1"/>
  <c r="V43" i="1"/>
  <c r="V44" i="1"/>
  <c r="V45" i="1"/>
  <c r="V46" i="1"/>
  <c r="V47" i="1"/>
  <c r="V40" i="1"/>
  <c r="V31" i="1"/>
  <c r="V32" i="1"/>
  <c r="V33" i="1"/>
  <c r="V34" i="1"/>
  <c r="V35" i="1"/>
  <c r="V36" i="1"/>
  <c r="V37" i="1"/>
  <c r="V38" i="1"/>
  <c r="V39" i="1"/>
  <c r="V30" i="1"/>
  <c r="V22" i="1"/>
  <c r="V23" i="1"/>
  <c r="V24" i="1"/>
  <c r="V25" i="1"/>
  <c r="V26" i="1"/>
  <c r="V27" i="1"/>
  <c r="V28" i="1"/>
  <c r="V29" i="1"/>
  <c r="V21" i="1"/>
  <c r="V17" i="1"/>
  <c r="V18" i="1"/>
  <c r="V19" i="1"/>
  <c r="V20" i="1"/>
  <c r="V16" i="1"/>
  <c r="V3" i="1"/>
  <c r="V4" i="1"/>
  <c r="V5" i="1"/>
  <c r="V6" i="1"/>
  <c r="V7" i="1"/>
  <c r="V8" i="1"/>
  <c r="V2" i="1"/>
  <c r="I14" i="1"/>
</calcChain>
</file>

<file path=xl/sharedStrings.xml><?xml version="1.0" encoding="utf-8"?>
<sst xmlns="http://schemas.openxmlformats.org/spreadsheetml/2006/main" count="116" uniqueCount="35">
  <si>
    <t>Census tract</t>
  </si>
  <si>
    <t>Zip Code</t>
  </si>
  <si>
    <t>City</t>
  </si>
  <si>
    <t>Dorchester</t>
  </si>
  <si>
    <t>Jamaica Plain</t>
  </si>
  <si>
    <t>Gentrified</t>
  </si>
  <si>
    <t>Y</t>
  </si>
  <si>
    <t>Back Bay</t>
  </si>
  <si>
    <t>Allston</t>
  </si>
  <si>
    <t>108.02, 108.01, 107.02</t>
  </si>
  <si>
    <t>8.02, 8.03</t>
  </si>
  <si>
    <t>601.01, 602, 605.01</t>
  </si>
  <si>
    <t>Household values from Zillow</t>
  </si>
  <si>
    <t>Notes</t>
  </si>
  <si>
    <t>Zip code found through matching up census tract map and google maps</t>
  </si>
  <si>
    <t>2017 Median Household Value</t>
  </si>
  <si>
    <t>2018 Median Household Value</t>
  </si>
  <si>
    <t>Boston612</t>
  </si>
  <si>
    <t>Boston103</t>
  </si>
  <si>
    <t>Boston503</t>
  </si>
  <si>
    <t>Roxbury817</t>
  </si>
  <si>
    <t>East Boston</t>
  </si>
  <si>
    <t>Still highest</t>
  </si>
  <si>
    <t>still lowest</t>
  </si>
  <si>
    <t>tie 2018</t>
  </si>
  <si>
    <t>Chestnut Hill</t>
  </si>
  <si>
    <t>4.02, 4.01</t>
  </si>
  <si>
    <t>Roxbury</t>
  </si>
  <si>
    <t>House_Price</t>
  </si>
  <si>
    <t>Crime Rate</t>
  </si>
  <si>
    <t>#Blocks</t>
  </si>
  <si>
    <t>818, 817</t>
  </si>
  <si>
    <t>Combined with other R</t>
  </si>
  <si>
    <t>No. Crime</t>
  </si>
  <si>
    <t>%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</si>
</sst>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"/>
  <sheetViews>
    <sheetView tabSelected="1" workbookViewId="0">
      <selection activeCell="K13" sqref="K13"/>
    </sheetView>
  </sheetViews>
  <sheetFormatPr defaultRowHeight="14.5" x14ac:dyDescent="0.35"/>
  <cols>
    <col min="1" max="1" width="19.453125" bestFit="1" customWidth="1"/>
    <col min="3" max="3" width="11.81640625" bestFit="1" customWidth="1"/>
    <col min="5" max="5" width="6.7265625" customWidth="1"/>
    <col min="6" max="6" width="2.26953125" customWidth="1"/>
    <col min="7" max="7" width="9.453125" customWidth="1"/>
    <col min="10" max="11" width="8.7265625" style="2"/>
    <col min="12" max="12" width="3.6328125" customWidth="1"/>
    <col min="13" max="14" width="2.1796875" customWidth="1"/>
    <col min="15" max="15" width="2" customWidth="1"/>
    <col min="16" max="16" width="2.81640625" customWidth="1"/>
    <col min="17" max="17" width="3.90625" customWidth="1"/>
    <col min="18" max="18" width="3.1796875" customWidth="1"/>
    <col min="19" max="19" width="10.7265625" bestFit="1" customWidth="1"/>
    <col min="20" max="20" width="11.6328125" customWidth="1"/>
    <col min="21" max="21" width="9.90625" bestFit="1" customWidth="1"/>
    <col min="24" max="24" width="11.81640625" bestFit="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5</v>
      </c>
      <c r="E1" t="s">
        <v>16</v>
      </c>
      <c r="G1" t="s">
        <v>15</v>
      </c>
      <c r="J1" s="2" t="s">
        <v>30</v>
      </c>
      <c r="K1" s="2" t="s">
        <v>34</v>
      </c>
      <c r="L1" t="s">
        <v>13</v>
      </c>
      <c r="S1" t="s">
        <v>2</v>
      </c>
      <c r="T1" t="s">
        <v>28</v>
      </c>
      <c r="U1" t="s">
        <v>33</v>
      </c>
      <c r="V1" t="s">
        <v>29</v>
      </c>
    </row>
    <row r="2" spans="1:25" x14ac:dyDescent="0.35">
      <c r="A2" t="s">
        <v>31</v>
      </c>
      <c r="B2">
        <v>2119</v>
      </c>
      <c r="C2" t="s">
        <v>27</v>
      </c>
      <c r="D2" t="s">
        <v>6</v>
      </c>
      <c r="E2">
        <v>464300</v>
      </c>
      <c r="F2">
        <v>8</v>
      </c>
      <c r="G2">
        <v>432309</v>
      </c>
      <c r="H2">
        <v>8</v>
      </c>
      <c r="J2" s="2">
        <v>2</v>
      </c>
      <c r="K2" s="2">
        <v>8.1</v>
      </c>
      <c r="L2" t="s">
        <v>12</v>
      </c>
      <c r="S2" t="s">
        <v>8</v>
      </c>
      <c r="T2">
        <v>1400000</v>
      </c>
      <c r="U2">
        <v>49</v>
      </c>
      <c r="V2">
        <f>49/4000</f>
        <v>1.225E-2</v>
      </c>
      <c r="Y2" s="2"/>
    </row>
    <row r="3" spans="1:25" x14ac:dyDescent="0.35">
      <c r="A3">
        <v>907</v>
      </c>
      <c r="B3">
        <v>2125</v>
      </c>
      <c r="C3" t="s">
        <v>3</v>
      </c>
      <c r="D3" t="s">
        <v>6</v>
      </c>
      <c r="E3">
        <v>506600</v>
      </c>
      <c r="F3">
        <v>5</v>
      </c>
      <c r="G3">
        <v>452725</v>
      </c>
      <c r="H3">
        <v>7</v>
      </c>
      <c r="J3" s="2">
        <v>1</v>
      </c>
      <c r="K3" s="2">
        <v>34.200000000000003</v>
      </c>
      <c r="L3" t="s">
        <v>14</v>
      </c>
      <c r="S3" t="s">
        <v>8</v>
      </c>
      <c r="T3">
        <v>699900</v>
      </c>
      <c r="U3">
        <v>49</v>
      </c>
      <c r="V3">
        <f t="shared" ref="V3:V8" si="0">49/4000</f>
        <v>1.225E-2</v>
      </c>
      <c r="Y3" s="2"/>
    </row>
    <row r="4" spans="1:25" x14ac:dyDescent="0.35">
      <c r="A4">
        <v>612</v>
      </c>
      <c r="B4">
        <v>2127</v>
      </c>
      <c r="C4" t="s">
        <v>17</v>
      </c>
      <c r="D4" t="s">
        <v>6</v>
      </c>
      <c r="E4">
        <v>686800</v>
      </c>
      <c r="F4">
        <v>3</v>
      </c>
      <c r="G4">
        <v>658485</v>
      </c>
      <c r="H4">
        <v>2</v>
      </c>
      <c r="I4" t="s">
        <v>24</v>
      </c>
      <c r="J4" s="2">
        <v>1</v>
      </c>
      <c r="K4" s="2">
        <v>79.2</v>
      </c>
      <c r="S4" t="s">
        <v>8</v>
      </c>
      <c r="T4">
        <v>350000</v>
      </c>
      <c r="U4">
        <v>49</v>
      </c>
      <c r="V4">
        <f t="shared" si="0"/>
        <v>1.225E-2</v>
      </c>
      <c r="Y4" s="2"/>
    </row>
    <row r="5" spans="1:25" x14ac:dyDescent="0.35">
      <c r="A5">
        <v>1207</v>
      </c>
      <c r="B5">
        <v>2130</v>
      </c>
      <c r="C5" t="s">
        <v>4</v>
      </c>
      <c r="D5" t="s">
        <v>6</v>
      </c>
      <c r="E5">
        <v>616900</v>
      </c>
      <c r="F5">
        <v>4</v>
      </c>
      <c r="G5">
        <v>577081</v>
      </c>
      <c r="H5">
        <v>5</v>
      </c>
      <c r="J5" s="2">
        <v>1</v>
      </c>
      <c r="K5" s="2">
        <v>52.7</v>
      </c>
      <c r="S5" t="s">
        <v>8</v>
      </c>
      <c r="T5">
        <v>539900</v>
      </c>
      <c r="U5">
        <v>49</v>
      </c>
      <c r="V5">
        <f t="shared" si="0"/>
        <v>1.225E-2</v>
      </c>
      <c r="Y5" s="2"/>
    </row>
    <row r="6" spans="1:25" x14ac:dyDescent="0.35">
      <c r="A6">
        <v>103</v>
      </c>
      <c r="B6">
        <v>2115</v>
      </c>
      <c r="C6" t="s">
        <v>18</v>
      </c>
      <c r="D6" t="s">
        <v>6</v>
      </c>
      <c r="E6">
        <v>689700</v>
      </c>
      <c r="F6">
        <v>2</v>
      </c>
      <c r="G6">
        <v>647605</v>
      </c>
      <c r="H6">
        <v>4</v>
      </c>
      <c r="J6" s="2">
        <v>1</v>
      </c>
      <c r="K6" s="2">
        <v>68.099999999999994</v>
      </c>
      <c r="S6" t="s">
        <v>8</v>
      </c>
      <c r="T6">
        <v>360000</v>
      </c>
      <c r="U6">
        <v>49</v>
      </c>
      <c r="V6">
        <f t="shared" si="0"/>
        <v>1.225E-2</v>
      </c>
      <c r="Y6" s="2"/>
    </row>
    <row r="7" spans="1:25" x14ac:dyDescent="0.35">
      <c r="A7">
        <v>503</v>
      </c>
      <c r="B7">
        <v>2128</v>
      </c>
      <c r="C7" t="s">
        <v>19</v>
      </c>
      <c r="D7" t="s">
        <v>6</v>
      </c>
      <c r="E7">
        <v>479700</v>
      </c>
      <c r="F7">
        <v>7</v>
      </c>
      <c r="G7">
        <v>429069</v>
      </c>
      <c r="H7">
        <v>9</v>
      </c>
      <c r="J7" s="2">
        <v>1</v>
      </c>
      <c r="K7" s="2">
        <v>62.5</v>
      </c>
      <c r="S7" t="s">
        <v>8</v>
      </c>
      <c r="T7">
        <v>741000</v>
      </c>
      <c r="U7">
        <v>49</v>
      </c>
      <c r="V7">
        <f t="shared" si="0"/>
        <v>1.225E-2</v>
      </c>
      <c r="Y7" s="2"/>
    </row>
    <row r="8" spans="1:25" x14ac:dyDescent="0.35">
      <c r="A8" t="s">
        <v>11</v>
      </c>
      <c r="B8">
        <v>2127</v>
      </c>
      <c r="C8" t="s">
        <v>21</v>
      </c>
      <c r="E8">
        <v>686800</v>
      </c>
      <c r="F8">
        <v>3</v>
      </c>
      <c r="G8">
        <v>656485</v>
      </c>
      <c r="H8">
        <v>3</v>
      </c>
      <c r="I8" t="s">
        <v>24</v>
      </c>
      <c r="J8" s="2">
        <v>3</v>
      </c>
      <c r="K8" s="2">
        <v>62.5</v>
      </c>
      <c r="S8" t="s">
        <v>8</v>
      </c>
      <c r="T8">
        <v>493200</v>
      </c>
      <c r="U8">
        <v>49</v>
      </c>
      <c r="V8">
        <f t="shared" si="0"/>
        <v>1.225E-2</v>
      </c>
      <c r="Y8" s="2"/>
    </row>
    <row r="9" spans="1:25" x14ac:dyDescent="0.35">
      <c r="A9" t="s">
        <v>9</v>
      </c>
      <c r="B9">
        <v>2116</v>
      </c>
      <c r="C9" t="s">
        <v>7</v>
      </c>
      <c r="E9">
        <v>1135400</v>
      </c>
      <c r="F9">
        <v>1</v>
      </c>
      <c r="G9">
        <v>1100193</v>
      </c>
      <c r="H9">
        <v>1</v>
      </c>
      <c r="I9" t="s">
        <v>22</v>
      </c>
      <c r="J9" s="2">
        <v>3</v>
      </c>
      <c r="K9" s="2">
        <v>77.099999999999994</v>
      </c>
      <c r="S9" t="s">
        <v>27</v>
      </c>
      <c r="T9">
        <v>450000</v>
      </c>
      <c r="U9">
        <v>209</v>
      </c>
      <c r="V9">
        <f>209/4000</f>
        <v>5.2249999999999998E-2</v>
      </c>
      <c r="Y9" s="2"/>
    </row>
    <row r="10" spans="1:25" x14ac:dyDescent="0.35">
      <c r="A10" t="s">
        <v>32</v>
      </c>
      <c r="C10" t="s">
        <v>20</v>
      </c>
      <c r="E10">
        <v>433800</v>
      </c>
      <c r="F10">
        <v>9</v>
      </c>
      <c r="G10">
        <v>409245</v>
      </c>
      <c r="H10">
        <v>10</v>
      </c>
      <c r="I10" t="s">
        <v>23</v>
      </c>
      <c r="J10" s="2">
        <v>1</v>
      </c>
      <c r="S10" t="s">
        <v>27</v>
      </c>
      <c r="T10">
        <v>439900</v>
      </c>
      <c r="U10">
        <v>209</v>
      </c>
      <c r="V10">
        <f t="shared" ref="V10:V15" si="1">209/4000</f>
        <v>5.2249999999999998E-2</v>
      </c>
      <c r="Y10" s="2"/>
    </row>
    <row r="11" spans="1:25" x14ac:dyDescent="0.35">
      <c r="A11" t="s">
        <v>10</v>
      </c>
      <c r="B11">
        <v>2134</v>
      </c>
      <c r="C11" t="s">
        <v>8</v>
      </c>
      <c r="E11">
        <v>493200</v>
      </c>
      <c r="F11">
        <v>6</v>
      </c>
      <c r="G11">
        <v>466603</v>
      </c>
      <c r="H11">
        <v>6</v>
      </c>
      <c r="J11" s="2">
        <v>2</v>
      </c>
      <c r="K11" s="2">
        <v>62.8</v>
      </c>
      <c r="S11" t="s">
        <v>27</v>
      </c>
      <c r="T11">
        <v>550901</v>
      </c>
      <c r="U11">
        <v>209</v>
      </c>
      <c r="V11">
        <f t="shared" si="1"/>
        <v>5.2249999999999998E-2</v>
      </c>
      <c r="Y11" s="2"/>
    </row>
    <row r="12" spans="1:25" x14ac:dyDescent="0.35">
      <c r="A12" t="s">
        <v>26</v>
      </c>
      <c r="B12">
        <v>2135</v>
      </c>
      <c r="C12" t="s">
        <v>25</v>
      </c>
      <c r="E12">
        <v>457200</v>
      </c>
      <c r="G12">
        <v>429700</v>
      </c>
      <c r="J12" s="2">
        <v>2</v>
      </c>
      <c r="K12" s="2">
        <v>79</v>
      </c>
      <c r="S12" t="s">
        <v>27</v>
      </c>
      <c r="T12">
        <v>759000</v>
      </c>
      <c r="U12">
        <v>209</v>
      </c>
      <c r="V12">
        <f t="shared" si="1"/>
        <v>5.2249999999999998E-2</v>
      </c>
      <c r="Y12" s="2"/>
    </row>
    <row r="13" spans="1:25" x14ac:dyDescent="0.35">
      <c r="H13" t="s">
        <v>8</v>
      </c>
      <c r="I13">
        <v>69</v>
      </c>
      <c r="S13" t="s">
        <v>27</v>
      </c>
      <c r="T13">
        <v>1065000</v>
      </c>
      <c r="U13">
        <v>209</v>
      </c>
      <c r="V13">
        <f t="shared" si="1"/>
        <v>5.2249999999999998E-2</v>
      </c>
    </row>
    <row r="14" spans="1:25" x14ac:dyDescent="0.35">
      <c r="H14" t="s">
        <v>27</v>
      </c>
      <c r="I14">
        <f>151 + 80</f>
        <v>231</v>
      </c>
      <c r="S14" t="s">
        <v>27</v>
      </c>
      <c r="T14">
        <v>433800</v>
      </c>
      <c r="U14">
        <v>209</v>
      </c>
      <c r="V14">
        <f t="shared" si="1"/>
        <v>5.2249999999999998E-2</v>
      </c>
    </row>
    <row r="15" spans="1:25" x14ac:dyDescent="0.35">
      <c r="S15" t="s">
        <v>27</v>
      </c>
      <c r="T15">
        <v>464300</v>
      </c>
      <c r="U15">
        <v>209</v>
      </c>
      <c r="V15">
        <f t="shared" si="1"/>
        <v>5.2249999999999998E-2</v>
      </c>
    </row>
    <row r="16" spans="1:25" x14ac:dyDescent="0.35">
      <c r="S16" t="s">
        <v>3</v>
      </c>
      <c r="T16">
        <v>506600</v>
      </c>
      <c r="U16">
        <v>88</v>
      </c>
      <c r="V16">
        <f>88/2000</f>
        <v>4.3999999999999997E-2</v>
      </c>
    </row>
    <row r="17" spans="19:22" x14ac:dyDescent="0.35">
      <c r="S17" t="s">
        <v>3</v>
      </c>
      <c r="T17">
        <v>442000</v>
      </c>
      <c r="U17">
        <v>88</v>
      </c>
      <c r="V17">
        <f t="shared" ref="V17:V20" si="2">88/2000</f>
        <v>4.3999999999999997E-2</v>
      </c>
    </row>
    <row r="18" spans="19:22" x14ac:dyDescent="0.35">
      <c r="S18" t="s">
        <v>3</v>
      </c>
      <c r="T18">
        <v>5449900</v>
      </c>
      <c r="U18">
        <v>88</v>
      </c>
      <c r="V18">
        <f t="shared" si="2"/>
        <v>4.3999999999999997E-2</v>
      </c>
    </row>
    <row r="19" spans="19:22" x14ac:dyDescent="0.35">
      <c r="S19" t="s">
        <v>3</v>
      </c>
      <c r="T19">
        <v>1695000</v>
      </c>
      <c r="U19">
        <v>88</v>
      </c>
      <c r="V19">
        <f t="shared" si="2"/>
        <v>4.3999999999999997E-2</v>
      </c>
    </row>
    <row r="20" spans="19:22" x14ac:dyDescent="0.35">
      <c r="S20" t="s">
        <v>3</v>
      </c>
      <c r="T20">
        <v>819000</v>
      </c>
      <c r="U20">
        <v>88</v>
      </c>
      <c r="V20">
        <f t="shared" si="2"/>
        <v>4.3999999999999997E-2</v>
      </c>
    </row>
    <row r="21" spans="19:22" x14ac:dyDescent="0.35">
      <c r="S21" t="s">
        <v>17</v>
      </c>
      <c r="T21">
        <v>686800</v>
      </c>
      <c r="U21">
        <v>117</v>
      </c>
      <c r="V21">
        <f>117/2000</f>
        <v>5.8500000000000003E-2</v>
      </c>
    </row>
    <row r="22" spans="19:22" x14ac:dyDescent="0.35">
      <c r="S22" t="s">
        <v>17</v>
      </c>
      <c r="T22">
        <v>639000</v>
      </c>
      <c r="U22">
        <v>117</v>
      </c>
      <c r="V22">
        <f t="shared" ref="V22:V29" si="3">117/2000</f>
        <v>5.8500000000000003E-2</v>
      </c>
    </row>
    <row r="23" spans="19:22" x14ac:dyDescent="0.35">
      <c r="S23" t="s">
        <v>17</v>
      </c>
      <c r="T23">
        <v>479000</v>
      </c>
      <c r="U23">
        <v>117</v>
      </c>
      <c r="V23">
        <f t="shared" si="3"/>
        <v>5.8500000000000003E-2</v>
      </c>
    </row>
    <row r="24" spans="19:22" x14ac:dyDescent="0.35">
      <c r="S24" t="s">
        <v>17</v>
      </c>
      <c r="T24">
        <v>1050000</v>
      </c>
      <c r="U24">
        <v>117</v>
      </c>
      <c r="V24">
        <f t="shared" si="3"/>
        <v>5.8500000000000003E-2</v>
      </c>
    </row>
    <row r="25" spans="19:22" x14ac:dyDescent="0.35">
      <c r="S25" t="s">
        <v>17</v>
      </c>
      <c r="T25">
        <v>1199000</v>
      </c>
      <c r="U25">
        <v>117</v>
      </c>
      <c r="V25">
        <f t="shared" si="3"/>
        <v>5.8500000000000003E-2</v>
      </c>
    </row>
    <row r="26" spans="19:22" x14ac:dyDescent="0.35">
      <c r="S26" t="s">
        <v>17</v>
      </c>
      <c r="T26">
        <v>1979000</v>
      </c>
      <c r="U26">
        <v>117</v>
      </c>
      <c r="V26">
        <f t="shared" si="3"/>
        <v>5.8500000000000003E-2</v>
      </c>
    </row>
    <row r="27" spans="19:22" x14ac:dyDescent="0.35">
      <c r="S27" t="s">
        <v>17</v>
      </c>
      <c r="T27">
        <v>2900000</v>
      </c>
      <c r="U27">
        <v>117</v>
      </c>
      <c r="V27">
        <f t="shared" si="3"/>
        <v>5.8500000000000003E-2</v>
      </c>
    </row>
    <row r="28" spans="19:22" x14ac:dyDescent="0.35">
      <c r="S28" t="s">
        <v>17</v>
      </c>
      <c r="T28">
        <v>639900</v>
      </c>
      <c r="U28">
        <v>117</v>
      </c>
      <c r="V28">
        <f t="shared" si="3"/>
        <v>5.8500000000000003E-2</v>
      </c>
    </row>
    <row r="29" spans="19:22" x14ac:dyDescent="0.35">
      <c r="S29" t="s">
        <v>17</v>
      </c>
      <c r="T29">
        <v>599000</v>
      </c>
      <c r="U29">
        <v>117</v>
      </c>
      <c r="V29">
        <f t="shared" si="3"/>
        <v>5.8500000000000003E-2</v>
      </c>
    </row>
    <row r="30" spans="19:22" x14ac:dyDescent="0.35">
      <c r="S30" t="s">
        <v>4</v>
      </c>
      <c r="T30">
        <v>616900</v>
      </c>
      <c r="U30">
        <v>10</v>
      </c>
      <c r="V30">
        <f>10/2000</f>
        <v>5.0000000000000001E-3</v>
      </c>
    </row>
    <row r="31" spans="19:22" x14ac:dyDescent="0.35">
      <c r="S31" t="s">
        <v>4</v>
      </c>
      <c r="T31">
        <v>1250000</v>
      </c>
      <c r="U31">
        <v>10</v>
      </c>
      <c r="V31">
        <f t="shared" ref="V31:V39" si="4">10/2000</f>
        <v>5.0000000000000001E-3</v>
      </c>
    </row>
    <row r="32" spans="19:22" x14ac:dyDescent="0.35">
      <c r="S32" t="s">
        <v>4</v>
      </c>
      <c r="T32">
        <v>1825000</v>
      </c>
      <c r="U32">
        <v>10</v>
      </c>
      <c r="V32">
        <f t="shared" si="4"/>
        <v>5.0000000000000001E-3</v>
      </c>
    </row>
    <row r="33" spans="19:22" x14ac:dyDescent="0.35">
      <c r="S33" t="s">
        <v>4</v>
      </c>
      <c r="T33">
        <v>469000</v>
      </c>
      <c r="U33">
        <v>10</v>
      </c>
      <c r="V33">
        <f t="shared" si="4"/>
        <v>5.0000000000000001E-3</v>
      </c>
    </row>
    <row r="34" spans="19:22" x14ac:dyDescent="0.35">
      <c r="S34" t="s">
        <v>4</v>
      </c>
      <c r="T34">
        <v>749900</v>
      </c>
      <c r="U34">
        <v>10</v>
      </c>
      <c r="V34">
        <f t="shared" si="4"/>
        <v>5.0000000000000001E-3</v>
      </c>
    </row>
    <row r="35" spans="19:22" x14ac:dyDescent="0.35">
      <c r="S35" t="s">
        <v>4</v>
      </c>
      <c r="T35">
        <v>850000</v>
      </c>
      <c r="U35">
        <v>10</v>
      </c>
      <c r="V35">
        <f t="shared" si="4"/>
        <v>5.0000000000000001E-3</v>
      </c>
    </row>
    <row r="36" spans="19:22" x14ac:dyDescent="0.35">
      <c r="S36" t="s">
        <v>4</v>
      </c>
      <c r="T36">
        <v>890000</v>
      </c>
      <c r="U36">
        <v>10</v>
      </c>
      <c r="V36">
        <f t="shared" si="4"/>
        <v>5.0000000000000001E-3</v>
      </c>
    </row>
    <row r="37" spans="19:22" x14ac:dyDescent="0.35">
      <c r="S37" t="s">
        <v>4</v>
      </c>
      <c r="T37">
        <v>499000</v>
      </c>
      <c r="U37">
        <v>10</v>
      </c>
      <c r="V37">
        <f t="shared" si="4"/>
        <v>5.0000000000000001E-3</v>
      </c>
    </row>
    <row r="38" spans="19:22" x14ac:dyDescent="0.35">
      <c r="S38" t="s">
        <v>4</v>
      </c>
      <c r="T38">
        <v>699000</v>
      </c>
      <c r="U38">
        <v>10</v>
      </c>
      <c r="V38">
        <f t="shared" si="4"/>
        <v>5.0000000000000001E-3</v>
      </c>
    </row>
    <row r="39" spans="19:22" x14ac:dyDescent="0.35">
      <c r="S39" t="s">
        <v>4</v>
      </c>
      <c r="T39">
        <v>550901</v>
      </c>
      <c r="U39">
        <v>10</v>
      </c>
      <c r="V39">
        <f t="shared" si="4"/>
        <v>5.0000000000000001E-3</v>
      </c>
    </row>
    <row r="40" spans="19:22" x14ac:dyDescent="0.35">
      <c r="S40" t="s">
        <v>19</v>
      </c>
      <c r="T40">
        <v>479700</v>
      </c>
      <c r="U40">
        <v>31</v>
      </c>
      <c r="V40">
        <f>31/2000</f>
        <v>1.55E-2</v>
      </c>
    </row>
    <row r="41" spans="19:22" x14ac:dyDescent="0.35">
      <c r="S41" t="s">
        <v>19</v>
      </c>
      <c r="T41">
        <v>899000</v>
      </c>
      <c r="U41">
        <v>31</v>
      </c>
      <c r="V41">
        <f t="shared" ref="V41:V47" si="5">31/2000</f>
        <v>1.55E-2</v>
      </c>
    </row>
    <row r="42" spans="19:22" x14ac:dyDescent="0.35">
      <c r="S42" t="s">
        <v>19</v>
      </c>
      <c r="T42">
        <v>384900</v>
      </c>
      <c r="U42">
        <v>31</v>
      </c>
      <c r="V42">
        <f t="shared" si="5"/>
        <v>1.55E-2</v>
      </c>
    </row>
    <row r="43" spans="19:22" x14ac:dyDescent="0.35">
      <c r="S43" t="s">
        <v>19</v>
      </c>
      <c r="T43">
        <v>799900</v>
      </c>
      <c r="U43">
        <v>31</v>
      </c>
      <c r="V43">
        <f t="shared" si="5"/>
        <v>1.55E-2</v>
      </c>
    </row>
    <row r="44" spans="19:22" x14ac:dyDescent="0.35">
      <c r="S44" t="s">
        <v>19</v>
      </c>
      <c r="T44">
        <v>999900</v>
      </c>
      <c r="U44">
        <v>31</v>
      </c>
      <c r="V44">
        <f t="shared" si="5"/>
        <v>1.55E-2</v>
      </c>
    </row>
    <row r="45" spans="19:22" x14ac:dyDescent="0.35">
      <c r="S45" t="s">
        <v>19</v>
      </c>
      <c r="T45">
        <v>1089000</v>
      </c>
      <c r="U45">
        <v>31</v>
      </c>
      <c r="V45">
        <f t="shared" si="5"/>
        <v>1.55E-2</v>
      </c>
    </row>
    <row r="46" spans="19:22" x14ac:dyDescent="0.35">
      <c r="S46" t="s">
        <v>19</v>
      </c>
      <c r="T46">
        <v>699000</v>
      </c>
      <c r="U46">
        <v>31</v>
      </c>
      <c r="V46">
        <f t="shared" si="5"/>
        <v>1.55E-2</v>
      </c>
    </row>
    <row r="47" spans="19:22" x14ac:dyDescent="0.35">
      <c r="S47" t="s">
        <v>19</v>
      </c>
      <c r="T47">
        <v>800000</v>
      </c>
      <c r="U47">
        <v>31</v>
      </c>
      <c r="V47">
        <f t="shared" si="5"/>
        <v>1.55E-2</v>
      </c>
    </row>
    <row r="48" spans="19:22" x14ac:dyDescent="0.35">
      <c r="S48" t="s">
        <v>21</v>
      </c>
      <c r="T48">
        <v>686800</v>
      </c>
      <c r="U48">
        <v>51</v>
      </c>
      <c r="V48">
        <f>51/6000</f>
        <v>8.5000000000000006E-3</v>
      </c>
    </row>
    <row r="49" spans="19:22" x14ac:dyDescent="0.35">
      <c r="S49" t="s">
        <v>21</v>
      </c>
      <c r="T49">
        <v>639000</v>
      </c>
      <c r="U49">
        <v>51</v>
      </c>
      <c r="V49">
        <f t="shared" ref="V49:V56" si="6">51/6000</f>
        <v>8.5000000000000006E-3</v>
      </c>
    </row>
    <row r="50" spans="19:22" x14ac:dyDescent="0.35">
      <c r="S50" t="s">
        <v>21</v>
      </c>
      <c r="T50">
        <v>479000</v>
      </c>
      <c r="U50">
        <v>51</v>
      </c>
      <c r="V50">
        <f t="shared" si="6"/>
        <v>8.5000000000000006E-3</v>
      </c>
    </row>
    <row r="51" spans="19:22" x14ac:dyDescent="0.35">
      <c r="S51" t="s">
        <v>21</v>
      </c>
      <c r="T51">
        <v>1050000</v>
      </c>
      <c r="U51">
        <v>51</v>
      </c>
      <c r="V51">
        <f t="shared" si="6"/>
        <v>8.5000000000000006E-3</v>
      </c>
    </row>
    <row r="52" spans="19:22" x14ac:dyDescent="0.35">
      <c r="S52" t="s">
        <v>21</v>
      </c>
      <c r="T52">
        <v>1199000</v>
      </c>
      <c r="U52">
        <v>51</v>
      </c>
      <c r="V52">
        <f t="shared" si="6"/>
        <v>8.5000000000000006E-3</v>
      </c>
    </row>
    <row r="53" spans="19:22" x14ac:dyDescent="0.35">
      <c r="S53" t="s">
        <v>21</v>
      </c>
      <c r="T53">
        <v>1979000</v>
      </c>
      <c r="U53">
        <v>51</v>
      </c>
      <c r="V53">
        <f t="shared" si="6"/>
        <v>8.5000000000000006E-3</v>
      </c>
    </row>
    <row r="54" spans="19:22" x14ac:dyDescent="0.35">
      <c r="S54" t="s">
        <v>21</v>
      </c>
      <c r="T54">
        <v>2900000</v>
      </c>
      <c r="U54">
        <v>51</v>
      </c>
      <c r="V54">
        <f t="shared" si="6"/>
        <v>8.5000000000000006E-3</v>
      </c>
    </row>
    <row r="55" spans="19:22" x14ac:dyDescent="0.35">
      <c r="S55" t="s">
        <v>21</v>
      </c>
      <c r="T55">
        <v>639900</v>
      </c>
      <c r="U55">
        <v>51</v>
      </c>
      <c r="V55">
        <f t="shared" si="6"/>
        <v>8.5000000000000006E-3</v>
      </c>
    </row>
    <row r="56" spans="19:22" x14ac:dyDescent="0.35">
      <c r="S56" t="s">
        <v>21</v>
      </c>
      <c r="T56">
        <v>599000</v>
      </c>
      <c r="U56">
        <v>51</v>
      </c>
      <c r="V56">
        <f t="shared" si="6"/>
        <v>8.5000000000000006E-3</v>
      </c>
    </row>
    <row r="57" spans="19:22" x14ac:dyDescent="0.35">
      <c r="S57" t="s">
        <v>7</v>
      </c>
      <c r="T57">
        <v>1135400</v>
      </c>
      <c r="U57">
        <v>69</v>
      </c>
      <c r="V57">
        <f>69/6000</f>
        <v>1.15E-2</v>
      </c>
    </row>
    <row r="58" spans="19:22" x14ac:dyDescent="0.35">
      <c r="S58" t="s">
        <v>7</v>
      </c>
      <c r="T58">
        <v>15500000</v>
      </c>
      <c r="U58">
        <v>69</v>
      </c>
      <c r="V58">
        <f t="shared" ref="V58:V62" si="7">69/6000</f>
        <v>1.15E-2</v>
      </c>
    </row>
    <row r="59" spans="19:22" x14ac:dyDescent="0.35">
      <c r="S59" t="s">
        <v>7</v>
      </c>
      <c r="T59">
        <v>7400000</v>
      </c>
      <c r="U59">
        <v>69</v>
      </c>
      <c r="V59">
        <f t="shared" si="7"/>
        <v>1.15E-2</v>
      </c>
    </row>
    <row r="60" spans="19:22" x14ac:dyDescent="0.35">
      <c r="S60" t="s">
        <v>7</v>
      </c>
      <c r="T60">
        <v>7500000</v>
      </c>
      <c r="U60">
        <v>69</v>
      </c>
      <c r="V60">
        <f t="shared" si="7"/>
        <v>1.15E-2</v>
      </c>
    </row>
    <row r="61" spans="19:22" x14ac:dyDescent="0.35">
      <c r="S61" t="s">
        <v>7</v>
      </c>
      <c r="T61">
        <v>6495000</v>
      </c>
      <c r="U61">
        <v>69</v>
      </c>
      <c r="V61">
        <f t="shared" si="7"/>
        <v>1.15E-2</v>
      </c>
    </row>
    <row r="62" spans="19:22" x14ac:dyDescent="0.35">
      <c r="S62" t="s">
        <v>7</v>
      </c>
      <c r="T62">
        <v>11000000</v>
      </c>
      <c r="U62">
        <v>69</v>
      </c>
      <c r="V62">
        <f t="shared" si="7"/>
        <v>1.15E-2</v>
      </c>
    </row>
    <row r="63" spans="19:22" x14ac:dyDescent="0.35">
      <c r="S63" t="s">
        <v>25</v>
      </c>
      <c r="T63">
        <v>457200</v>
      </c>
      <c r="U63">
        <v>30</v>
      </c>
      <c r="V63">
        <f>30/4000</f>
        <v>7.4999999999999997E-3</v>
      </c>
    </row>
    <row r="64" spans="19:22" x14ac:dyDescent="0.35">
      <c r="S64" t="s">
        <v>25</v>
      </c>
      <c r="T64">
        <v>690000</v>
      </c>
      <c r="U64">
        <v>30</v>
      </c>
      <c r="V64">
        <f t="shared" ref="V64:V68" si="8">30/4000</f>
        <v>7.4999999999999997E-3</v>
      </c>
    </row>
    <row r="65" spans="19:22" x14ac:dyDescent="0.35">
      <c r="S65" t="s">
        <v>25</v>
      </c>
      <c r="T65">
        <v>800000</v>
      </c>
      <c r="U65">
        <v>30</v>
      </c>
      <c r="V65">
        <f t="shared" si="8"/>
        <v>7.4999999999999997E-3</v>
      </c>
    </row>
    <row r="66" spans="19:22" x14ac:dyDescent="0.35">
      <c r="S66" t="s">
        <v>25</v>
      </c>
      <c r="T66">
        <v>619000</v>
      </c>
      <c r="U66">
        <v>30</v>
      </c>
      <c r="V66">
        <f t="shared" si="8"/>
        <v>7.4999999999999997E-3</v>
      </c>
    </row>
    <row r="67" spans="19:22" x14ac:dyDescent="0.35">
      <c r="S67" t="s">
        <v>25</v>
      </c>
      <c r="T67">
        <v>1299900</v>
      </c>
      <c r="U67">
        <v>30</v>
      </c>
      <c r="V67">
        <f t="shared" si="8"/>
        <v>7.4999999999999997E-3</v>
      </c>
    </row>
    <row r="68" spans="19:22" x14ac:dyDescent="0.35">
      <c r="S68" t="s">
        <v>25</v>
      </c>
      <c r="T68">
        <v>1050000</v>
      </c>
      <c r="U68">
        <v>30</v>
      </c>
      <c r="V68">
        <f t="shared" si="8"/>
        <v>7.4999999999999997E-3</v>
      </c>
    </row>
    <row r="69" spans="19:22" x14ac:dyDescent="0.35">
      <c r="S69" t="s">
        <v>18</v>
      </c>
      <c r="T69">
        <v>2100000</v>
      </c>
      <c r="U69">
        <v>3</v>
      </c>
      <c r="V69" s="1">
        <f>0.00075</f>
        <v>7.5000000000000002E-4</v>
      </c>
    </row>
    <row r="70" spans="19:22" x14ac:dyDescent="0.35">
      <c r="S70" t="s">
        <v>18</v>
      </c>
      <c r="T70">
        <v>599000</v>
      </c>
      <c r="U70">
        <v>3</v>
      </c>
      <c r="V70" s="1">
        <f t="shared" ref="V70:V73" si="9">0.00075</f>
        <v>7.5000000000000002E-4</v>
      </c>
    </row>
    <row r="71" spans="19:22" x14ac:dyDescent="0.35">
      <c r="S71" t="s">
        <v>18</v>
      </c>
      <c r="T71">
        <v>579000</v>
      </c>
      <c r="U71">
        <v>3</v>
      </c>
      <c r="V71" s="1">
        <f t="shared" si="9"/>
        <v>7.5000000000000002E-4</v>
      </c>
    </row>
    <row r="72" spans="19:22" x14ac:dyDescent="0.35">
      <c r="S72" t="s">
        <v>18</v>
      </c>
      <c r="T72">
        <v>849000</v>
      </c>
      <c r="U72">
        <v>3</v>
      </c>
      <c r="V72" s="1">
        <f t="shared" si="9"/>
        <v>7.5000000000000002E-4</v>
      </c>
    </row>
    <row r="73" spans="19:22" x14ac:dyDescent="0.35">
      <c r="S73" t="s">
        <v>18</v>
      </c>
      <c r="T73">
        <v>2500000</v>
      </c>
      <c r="U73">
        <v>3</v>
      </c>
      <c r="V73" s="1">
        <f t="shared" si="9"/>
        <v>7.5000000000000002E-4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Fionnuala</dc:creator>
  <cp:lastModifiedBy>Fionnuala</cp:lastModifiedBy>
  <dcterms:created xsi:type="dcterms:W3CDTF">2018-11-28T23:34:07Z</dcterms:created>
  <dcterms:modified xsi:type="dcterms:W3CDTF">2018-12-05T17:43:37Z</dcterms:modified>
</cp:coreProperties>
</file>