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cond edn\Data_Second Edition\"/>
    </mc:Choice>
  </mc:AlternateContent>
  <bookViews>
    <workbookView xWindow="360" yWindow="60" windowWidth="11340" windowHeight="6030"/>
  </bookViews>
  <sheets>
    <sheet name="Electricity" sheetId="1" r:id="rId1"/>
  </sheets>
  <calcPr calcId="152511"/>
</workbook>
</file>

<file path=xl/calcChain.xml><?xml version="1.0" encoding="utf-8"?>
<calcChain xmlns="http://schemas.openxmlformats.org/spreadsheetml/2006/main">
  <c r="D21" i="1" l="1"/>
  <c r="F21" i="1" s="1"/>
  <c r="G21" i="1" s="1"/>
  <c r="E21" i="1" l="1"/>
  <c r="H21" i="1" s="1"/>
  <c r="D32" i="1"/>
  <c r="H32" i="1" s="1"/>
  <c r="D31" i="1"/>
  <c r="H31" i="1" s="1"/>
  <c r="E30" i="1"/>
  <c r="D30" i="1"/>
  <c r="H30" i="1" s="1"/>
  <c r="D29" i="1"/>
  <c r="H29" i="1" s="1"/>
  <c r="D28" i="1"/>
  <c r="H28" i="1" s="1"/>
  <c r="E27" i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H2" i="1"/>
  <c r="D5" i="1"/>
  <c r="H5" i="1" s="1"/>
  <c r="D6" i="1"/>
  <c r="H6" i="1" s="1"/>
  <c r="D7" i="1"/>
  <c r="E7" i="1" s="1"/>
  <c r="D8" i="1"/>
  <c r="H8" i="1" s="1"/>
  <c r="D9" i="1"/>
  <c r="H9" i="1" s="1"/>
  <c r="D10" i="1"/>
  <c r="H10" i="1" s="1"/>
  <c r="D11" i="1"/>
  <c r="F11" i="1" s="1"/>
  <c r="G11" i="1" s="1"/>
  <c r="D12" i="1"/>
  <c r="H12" i="1" s="1"/>
  <c r="D13" i="1"/>
  <c r="H13" i="1" s="1"/>
  <c r="D3" i="1"/>
  <c r="F3" i="1" s="1"/>
  <c r="G3" i="1" s="1"/>
  <c r="D4" i="1"/>
  <c r="H4" i="1" s="1"/>
  <c r="D2" i="1"/>
  <c r="E2" i="1" s="1"/>
  <c r="E4" i="1"/>
  <c r="E8" i="1" l="1"/>
  <c r="H7" i="1"/>
  <c r="F2" i="1"/>
  <c r="G2" i="1" s="1"/>
  <c r="F7" i="1"/>
  <c r="G7" i="1" s="1"/>
  <c r="E12" i="1"/>
  <c r="E11" i="1"/>
  <c r="H11" i="1"/>
  <c r="B34" i="1"/>
  <c r="F25" i="1"/>
  <c r="G25" i="1" s="1"/>
  <c r="E22" i="1"/>
  <c r="F6" i="1"/>
  <c r="G6" i="1" s="1"/>
  <c r="E3" i="1"/>
  <c r="B16" i="1" s="1"/>
  <c r="B15" i="1"/>
  <c r="F10" i="1"/>
  <c r="G10" i="1" s="1"/>
  <c r="F26" i="1"/>
  <c r="G26" i="1" s="1"/>
  <c r="F22" i="1"/>
  <c r="G22" i="1" s="1"/>
  <c r="E26" i="1"/>
  <c r="E31" i="1"/>
  <c r="E23" i="1"/>
  <c r="F29" i="1"/>
  <c r="G29" i="1" s="1"/>
  <c r="F30" i="1"/>
  <c r="G30" i="1" s="1"/>
  <c r="F24" i="1"/>
  <c r="G24" i="1" s="1"/>
  <c r="E25" i="1"/>
  <c r="F28" i="1"/>
  <c r="G28" i="1" s="1"/>
  <c r="E29" i="1"/>
  <c r="F32" i="1"/>
  <c r="G32" i="1" s="1"/>
  <c r="B36" i="1"/>
  <c r="E36" i="1" s="1"/>
  <c r="F23" i="1"/>
  <c r="G23" i="1" s="1"/>
  <c r="E24" i="1"/>
  <c r="F27" i="1"/>
  <c r="G27" i="1" s="1"/>
  <c r="E28" i="1"/>
  <c r="F31" i="1"/>
  <c r="G31" i="1" s="1"/>
  <c r="E32" i="1"/>
  <c r="H3" i="1"/>
  <c r="E6" i="1"/>
  <c r="E13" i="1"/>
  <c r="E9" i="1"/>
  <c r="F12" i="1"/>
  <c r="G12" i="1" s="1"/>
  <c r="F8" i="1"/>
  <c r="G8" i="1" s="1"/>
  <c r="F4" i="1"/>
  <c r="G4" i="1" s="1"/>
  <c r="E10" i="1"/>
  <c r="F13" i="1"/>
  <c r="G13" i="1" s="1"/>
  <c r="F9" i="1"/>
  <c r="G9" i="1" s="1"/>
  <c r="F5" i="1"/>
  <c r="G5" i="1" s="1"/>
  <c r="E5" i="1"/>
  <c r="B17" i="1" l="1"/>
  <c r="E17" i="1" s="1"/>
  <c r="E16" i="1"/>
  <c r="E15" i="1"/>
  <c r="E35" i="1"/>
  <c r="B35" i="1"/>
  <c r="E34" i="1"/>
</calcChain>
</file>

<file path=xl/sharedStrings.xml><?xml version="1.0" encoding="utf-8"?>
<sst xmlns="http://schemas.openxmlformats.org/spreadsheetml/2006/main" count="29" uniqueCount="15">
  <si>
    <t>Period</t>
  </si>
  <si>
    <t>Actual</t>
  </si>
  <si>
    <t>Forecast</t>
  </si>
  <si>
    <t>Absolute Errors</t>
  </si>
  <si>
    <t>Percentage Errors</t>
  </si>
  <si>
    <t>Absolute Percentage Errors</t>
  </si>
  <si>
    <t>Squared Errors</t>
  </si>
  <si>
    <t>Errors</t>
  </si>
  <si>
    <t>ME =</t>
  </si>
  <si>
    <t xml:space="preserve">MAE = </t>
  </si>
  <si>
    <t>MSE =</t>
  </si>
  <si>
    <t>MPE =</t>
  </si>
  <si>
    <t>MAPE =</t>
  </si>
  <si>
    <t>RMSE =</t>
  </si>
  <si>
    <t>RANDOM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</si>
</sst>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409]mmm\-yy;@"/>
    <numFmt numFmtId="166" formatCode="0.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0" fillId="0" borderId="0" xfId="0" applyAlignment="1"/>
    <xf numFmtId="16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166" fontId="0" fillId="0" borderId="0" xfId="0" applyNumberFormat="1" applyAlignment="1">
      <alignment horizontal="right"/>
    </xf>
    <xf numFmtId="166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15" sqref="J15"/>
    </sheetView>
  </sheetViews>
  <sheetFormatPr defaultRowHeight="12.75" x14ac:dyDescent="0.2"/>
  <cols>
    <col min="4" max="4" width="10.28515625" customWidth="1"/>
    <col min="5" max="5" width="9.85546875" customWidth="1"/>
    <col min="6" max="6" width="10.7109375" customWidth="1"/>
    <col min="7" max="7" width="10.5703125" customWidth="1"/>
    <col min="8" max="8" width="9.140625" customWidth="1"/>
  </cols>
  <sheetData>
    <row r="1" spans="1:10" ht="39" customHeight="1" x14ac:dyDescent="0.2">
      <c r="A1" s="7" t="s">
        <v>0</v>
      </c>
      <c r="B1" s="8" t="s">
        <v>1</v>
      </c>
      <c r="C1" s="8" t="s">
        <v>2</v>
      </c>
      <c r="D1" s="8" t="s">
        <v>7</v>
      </c>
      <c r="E1" s="8" t="s">
        <v>3</v>
      </c>
      <c r="F1" s="8" t="s">
        <v>4</v>
      </c>
      <c r="G1" s="8" t="s">
        <v>5</v>
      </c>
      <c r="H1" s="8" t="s">
        <v>6</v>
      </c>
      <c r="I1" s="9"/>
      <c r="J1" s="9"/>
    </row>
    <row r="2" spans="1:10" x14ac:dyDescent="0.2">
      <c r="A2" s="5">
        <v>37624</v>
      </c>
      <c r="B2" s="2">
        <v>790</v>
      </c>
      <c r="C2" s="2">
        <v>820</v>
      </c>
      <c r="D2" s="2">
        <f t="shared" ref="D2:D13" si="0">B2-C2</f>
        <v>-30</v>
      </c>
      <c r="E2" s="2">
        <f t="shared" ref="E2:E13" si="1">ABS(D2)</f>
        <v>30</v>
      </c>
      <c r="F2" s="10">
        <f>100*D2/B2</f>
        <v>-3.7974683544303796</v>
      </c>
      <c r="G2" s="10">
        <f>ABS(F2)</f>
        <v>3.7974683544303796</v>
      </c>
      <c r="H2" s="1">
        <f>D2^2</f>
        <v>900</v>
      </c>
    </row>
    <row r="3" spans="1:10" x14ac:dyDescent="0.2">
      <c r="A3" s="5">
        <v>37655</v>
      </c>
      <c r="B3" s="2">
        <v>810</v>
      </c>
      <c r="C3" s="2">
        <v>790</v>
      </c>
      <c r="D3" s="2">
        <f t="shared" si="0"/>
        <v>20</v>
      </c>
      <c r="E3" s="2">
        <f t="shared" si="1"/>
        <v>20</v>
      </c>
      <c r="F3" s="10">
        <f t="shared" ref="F3:F13" si="2">100*D3/B3</f>
        <v>2.4691358024691357</v>
      </c>
      <c r="G3" s="10">
        <f t="shared" ref="G3:G13" si="3">ABS(F3)</f>
        <v>2.4691358024691357</v>
      </c>
      <c r="H3" s="1">
        <f t="shared" ref="H3:H13" si="4">D3^2</f>
        <v>400</v>
      </c>
    </row>
    <row r="4" spans="1:10" x14ac:dyDescent="0.2">
      <c r="A4" s="5">
        <v>37683</v>
      </c>
      <c r="B4" s="2">
        <v>680</v>
      </c>
      <c r="C4" s="2">
        <v>720</v>
      </c>
      <c r="D4" s="2">
        <f t="shared" si="0"/>
        <v>-40</v>
      </c>
      <c r="E4" s="2">
        <f t="shared" si="1"/>
        <v>40</v>
      </c>
      <c r="F4" s="10">
        <f t="shared" si="2"/>
        <v>-5.882352941176471</v>
      </c>
      <c r="G4" s="10">
        <f t="shared" si="3"/>
        <v>5.882352941176471</v>
      </c>
      <c r="H4" s="1">
        <f t="shared" si="4"/>
        <v>1600</v>
      </c>
    </row>
    <row r="5" spans="1:10" x14ac:dyDescent="0.2">
      <c r="A5" s="5">
        <v>37714</v>
      </c>
      <c r="B5" s="2">
        <v>500</v>
      </c>
      <c r="C5" s="2">
        <v>640</v>
      </c>
      <c r="D5" s="2">
        <f t="shared" si="0"/>
        <v>-140</v>
      </c>
      <c r="E5" s="2">
        <f t="shared" si="1"/>
        <v>140</v>
      </c>
      <c r="F5" s="10">
        <f t="shared" si="2"/>
        <v>-28</v>
      </c>
      <c r="G5" s="10">
        <f t="shared" si="3"/>
        <v>28</v>
      </c>
      <c r="H5" s="1">
        <f t="shared" si="4"/>
        <v>19600</v>
      </c>
    </row>
    <row r="6" spans="1:10" x14ac:dyDescent="0.2">
      <c r="A6" s="5">
        <v>37744</v>
      </c>
      <c r="B6" s="2">
        <v>520</v>
      </c>
      <c r="C6" s="2">
        <v>780</v>
      </c>
      <c r="D6" s="2">
        <f t="shared" si="0"/>
        <v>-260</v>
      </c>
      <c r="E6" s="2">
        <f t="shared" si="1"/>
        <v>260</v>
      </c>
      <c r="F6" s="10">
        <f t="shared" si="2"/>
        <v>-50</v>
      </c>
      <c r="G6" s="10">
        <f t="shared" si="3"/>
        <v>50</v>
      </c>
      <c r="H6" s="1">
        <f t="shared" si="4"/>
        <v>67600</v>
      </c>
    </row>
    <row r="7" spans="1:10" x14ac:dyDescent="0.2">
      <c r="A7" s="5">
        <v>37775</v>
      </c>
      <c r="B7" s="2">
        <v>810</v>
      </c>
      <c r="C7" s="2">
        <v>980</v>
      </c>
      <c r="D7" s="2">
        <f t="shared" si="0"/>
        <v>-170</v>
      </c>
      <c r="E7" s="2">
        <f t="shared" si="1"/>
        <v>170</v>
      </c>
      <c r="F7" s="10">
        <f t="shared" si="2"/>
        <v>-20.987654320987655</v>
      </c>
      <c r="G7" s="10">
        <f t="shared" si="3"/>
        <v>20.987654320987655</v>
      </c>
      <c r="H7" s="1">
        <f t="shared" si="4"/>
        <v>28900</v>
      </c>
    </row>
    <row r="8" spans="1:10" x14ac:dyDescent="0.2">
      <c r="A8" s="5">
        <v>37805</v>
      </c>
      <c r="B8" s="6">
        <v>1120</v>
      </c>
      <c r="C8" s="6">
        <v>1550</v>
      </c>
      <c r="D8" s="2">
        <f t="shared" si="0"/>
        <v>-430</v>
      </c>
      <c r="E8" s="2">
        <f t="shared" si="1"/>
        <v>430</v>
      </c>
      <c r="F8" s="10">
        <f t="shared" si="2"/>
        <v>-38.392857142857146</v>
      </c>
      <c r="G8" s="10">
        <f t="shared" si="3"/>
        <v>38.392857142857146</v>
      </c>
      <c r="H8" s="1">
        <f t="shared" si="4"/>
        <v>184900</v>
      </c>
    </row>
    <row r="9" spans="1:10" x14ac:dyDescent="0.2">
      <c r="A9" s="5">
        <v>37836</v>
      </c>
      <c r="B9" s="6">
        <v>1840</v>
      </c>
      <c r="C9" s="6">
        <v>1850</v>
      </c>
      <c r="D9" s="2">
        <f t="shared" si="0"/>
        <v>-10</v>
      </c>
      <c r="E9" s="2">
        <f t="shared" si="1"/>
        <v>10</v>
      </c>
      <c r="F9" s="10">
        <f t="shared" si="2"/>
        <v>-0.54347826086956519</v>
      </c>
      <c r="G9" s="10">
        <f t="shared" si="3"/>
        <v>0.54347826086956519</v>
      </c>
      <c r="H9" s="1">
        <f t="shared" si="4"/>
        <v>100</v>
      </c>
    </row>
    <row r="10" spans="1:10" x14ac:dyDescent="0.2">
      <c r="A10" s="5">
        <v>37867</v>
      </c>
      <c r="B10" s="6">
        <v>1600</v>
      </c>
      <c r="C10" s="6">
        <v>1880</v>
      </c>
      <c r="D10" s="2">
        <f t="shared" si="0"/>
        <v>-280</v>
      </c>
      <c r="E10" s="2">
        <f t="shared" si="1"/>
        <v>280</v>
      </c>
      <c r="F10" s="10">
        <f t="shared" si="2"/>
        <v>-17.5</v>
      </c>
      <c r="G10" s="10">
        <f t="shared" si="3"/>
        <v>17.5</v>
      </c>
      <c r="H10" s="1">
        <f t="shared" si="4"/>
        <v>78400</v>
      </c>
    </row>
    <row r="11" spans="1:10" x14ac:dyDescent="0.2">
      <c r="A11" s="5">
        <v>37897</v>
      </c>
      <c r="B11" s="6">
        <v>1250</v>
      </c>
      <c r="C11" s="6">
        <v>1600</v>
      </c>
      <c r="D11" s="2">
        <f t="shared" si="0"/>
        <v>-350</v>
      </c>
      <c r="E11" s="2">
        <f t="shared" si="1"/>
        <v>350</v>
      </c>
      <c r="F11" s="10">
        <f t="shared" si="2"/>
        <v>-28</v>
      </c>
      <c r="G11" s="10">
        <f t="shared" si="3"/>
        <v>28</v>
      </c>
      <c r="H11" s="1">
        <f t="shared" si="4"/>
        <v>122500</v>
      </c>
    </row>
    <row r="12" spans="1:10" x14ac:dyDescent="0.2">
      <c r="A12" s="5">
        <v>37928</v>
      </c>
      <c r="B12" s="6">
        <v>740</v>
      </c>
      <c r="C12" s="6">
        <v>890</v>
      </c>
      <c r="D12" s="2">
        <f t="shared" si="0"/>
        <v>-150</v>
      </c>
      <c r="E12" s="2">
        <f t="shared" si="1"/>
        <v>150</v>
      </c>
      <c r="F12" s="10">
        <f t="shared" si="2"/>
        <v>-20.27027027027027</v>
      </c>
      <c r="G12" s="10">
        <f t="shared" si="3"/>
        <v>20.27027027027027</v>
      </c>
      <c r="H12" s="1">
        <f t="shared" si="4"/>
        <v>22500</v>
      </c>
    </row>
    <row r="13" spans="1:10" x14ac:dyDescent="0.2">
      <c r="A13" s="5">
        <v>37958</v>
      </c>
      <c r="B13" s="6">
        <v>610</v>
      </c>
      <c r="C13" s="6">
        <v>690</v>
      </c>
      <c r="D13" s="2">
        <f t="shared" si="0"/>
        <v>-80</v>
      </c>
      <c r="E13" s="2">
        <f t="shared" si="1"/>
        <v>80</v>
      </c>
      <c r="F13" s="10">
        <f t="shared" si="2"/>
        <v>-13.114754098360656</v>
      </c>
      <c r="G13" s="10">
        <f t="shared" si="3"/>
        <v>13.114754098360656</v>
      </c>
      <c r="H13" s="1">
        <f t="shared" si="4"/>
        <v>6400</v>
      </c>
    </row>
    <row r="14" spans="1:10" x14ac:dyDescent="0.2">
      <c r="A14" s="5"/>
      <c r="B14" s="6"/>
      <c r="C14" s="6"/>
      <c r="D14" s="2"/>
      <c r="E14" s="2"/>
      <c r="F14" s="10"/>
      <c r="G14" s="10"/>
      <c r="H14" s="1"/>
    </row>
    <row r="15" spans="1:10" x14ac:dyDescent="0.2">
      <c r="A15" s="12" t="s">
        <v>8</v>
      </c>
      <c r="B15" s="13">
        <f>AVERAGE(D2:D13)</f>
        <v>-160</v>
      </c>
      <c r="C15" s="6"/>
      <c r="D15" s="6" t="s">
        <v>11</v>
      </c>
      <c r="E15" s="11">
        <f>AVERAGE(F2:F13)</f>
        <v>-18.668308298873583</v>
      </c>
      <c r="F15" s="10"/>
      <c r="G15" s="10"/>
      <c r="H15" s="1"/>
    </row>
    <row r="16" spans="1:10" x14ac:dyDescent="0.2">
      <c r="A16" s="12" t="s">
        <v>9</v>
      </c>
      <c r="B16" s="13">
        <f>AVERAGE(E2:E13)</f>
        <v>163.33333333333334</v>
      </c>
      <c r="C16" s="6"/>
      <c r="D16" s="6" t="s">
        <v>12</v>
      </c>
      <c r="E16" s="11">
        <f>AVERAGE(G2:G13)</f>
        <v>19.079830932618439</v>
      </c>
      <c r="F16" s="10"/>
      <c r="G16" s="10"/>
      <c r="H16" s="1"/>
    </row>
    <row r="17" spans="1:8" x14ac:dyDescent="0.2">
      <c r="A17" s="12" t="s">
        <v>10</v>
      </c>
      <c r="B17" s="13">
        <f>AVERAGE(H2:H13)</f>
        <v>44483.333333333336</v>
      </c>
      <c r="D17" s="6" t="s">
        <v>13</v>
      </c>
      <c r="E17" s="11">
        <f>SQRT(B17)</f>
        <v>210.91072360914544</v>
      </c>
      <c r="F17" s="11"/>
      <c r="G17" s="11"/>
      <c r="H17" s="3"/>
    </row>
    <row r="18" spans="1:8" x14ac:dyDescent="0.2">
      <c r="A18" s="4"/>
      <c r="B18" s="4"/>
      <c r="C18" s="4"/>
      <c r="D18" s="4"/>
      <c r="E18" s="4"/>
      <c r="F18" s="11"/>
      <c r="G18" s="11"/>
      <c r="H18" s="3"/>
    </row>
    <row r="19" spans="1:8" x14ac:dyDescent="0.2">
      <c r="A19" s="14" t="s">
        <v>14</v>
      </c>
      <c r="B19" s="4"/>
      <c r="C19" s="4"/>
      <c r="D19" s="4"/>
      <c r="E19" s="4"/>
    </row>
    <row r="20" spans="1:8" ht="38.25" x14ac:dyDescent="0.2">
      <c r="A20" s="7" t="s">
        <v>0</v>
      </c>
      <c r="B20" s="8" t="s">
        <v>1</v>
      </c>
      <c r="C20" s="8" t="s">
        <v>2</v>
      </c>
      <c r="D20" s="8" t="s">
        <v>7</v>
      </c>
      <c r="E20" s="8" t="s">
        <v>3</v>
      </c>
      <c r="F20" s="8" t="s">
        <v>4</v>
      </c>
      <c r="G20" s="8" t="s">
        <v>5</v>
      </c>
      <c r="H20" s="8" t="s">
        <v>6</v>
      </c>
    </row>
    <row r="21" spans="1:8" x14ac:dyDescent="0.2">
      <c r="A21" s="5">
        <v>37624</v>
      </c>
      <c r="B21" s="2">
        <v>790</v>
      </c>
      <c r="C21" s="2">
        <v>690</v>
      </c>
      <c r="D21" s="2">
        <f>B21-C21</f>
        <v>100</v>
      </c>
      <c r="E21" s="2">
        <f>ABS(D21)</f>
        <v>100</v>
      </c>
      <c r="F21" s="10">
        <f>100*D21/B21</f>
        <v>12.658227848101266</v>
      </c>
      <c r="G21" s="10">
        <f>ABS(F21)</f>
        <v>12.658227848101266</v>
      </c>
      <c r="H21" s="1">
        <f>E21^2</f>
        <v>10000</v>
      </c>
    </row>
    <row r="22" spans="1:8" x14ac:dyDescent="0.2">
      <c r="A22" s="5">
        <v>37655</v>
      </c>
      <c r="B22" s="2">
        <v>810</v>
      </c>
      <c r="C22" s="2">
        <v>790</v>
      </c>
      <c r="D22" s="2">
        <f t="shared" ref="D22:D32" si="5">B22-C22</f>
        <v>20</v>
      </c>
      <c r="E22" s="2">
        <f t="shared" ref="E22:E32" si="6">ABS(D22)</f>
        <v>20</v>
      </c>
      <c r="F22" s="10">
        <f t="shared" ref="F22:F32" si="7">100*D22/B22</f>
        <v>2.4691358024691357</v>
      </c>
      <c r="G22" s="10">
        <f t="shared" ref="G22:G32" si="8">ABS(F22)</f>
        <v>2.4691358024691357</v>
      </c>
      <c r="H22" s="1">
        <f t="shared" ref="H22:H32" si="9">D22^2</f>
        <v>400</v>
      </c>
    </row>
    <row r="23" spans="1:8" x14ac:dyDescent="0.2">
      <c r="A23" s="5">
        <v>37683</v>
      </c>
      <c r="B23" s="2">
        <v>680</v>
      </c>
      <c r="C23" s="2">
        <v>810</v>
      </c>
      <c r="D23" s="2">
        <f t="shared" si="5"/>
        <v>-130</v>
      </c>
      <c r="E23" s="2">
        <f t="shared" si="6"/>
        <v>130</v>
      </c>
      <c r="F23" s="10">
        <f t="shared" si="7"/>
        <v>-19.117647058823529</v>
      </c>
      <c r="G23" s="10">
        <f t="shared" si="8"/>
        <v>19.117647058823529</v>
      </c>
      <c r="H23" s="1">
        <f t="shared" si="9"/>
        <v>16900</v>
      </c>
    </row>
    <row r="24" spans="1:8" x14ac:dyDescent="0.2">
      <c r="A24" s="5">
        <v>37714</v>
      </c>
      <c r="B24" s="2">
        <v>500</v>
      </c>
      <c r="C24" s="2">
        <v>680</v>
      </c>
      <c r="D24" s="2">
        <f t="shared" si="5"/>
        <v>-180</v>
      </c>
      <c r="E24" s="2">
        <f t="shared" si="6"/>
        <v>180</v>
      </c>
      <c r="F24" s="10">
        <f t="shared" si="7"/>
        <v>-36</v>
      </c>
      <c r="G24" s="10">
        <f t="shared" si="8"/>
        <v>36</v>
      </c>
      <c r="H24" s="1">
        <f t="shared" si="9"/>
        <v>32400</v>
      </c>
    </row>
    <row r="25" spans="1:8" x14ac:dyDescent="0.2">
      <c r="A25" s="5">
        <v>37744</v>
      </c>
      <c r="B25" s="2">
        <v>520</v>
      </c>
      <c r="C25" s="2">
        <v>500</v>
      </c>
      <c r="D25" s="2">
        <f t="shared" si="5"/>
        <v>20</v>
      </c>
      <c r="E25" s="2">
        <f t="shared" si="6"/>
        <v>20</v>
      </c>
      <c r="F25" s="10">
        <f t="shared" si="7"/>
        <v>3.8461538461538463</v>
      </c>
      <c r="G25" s="10">
        <f t="shared" si="8"/>
        <v>3.8461538461538463</v>
      </c>
      <c r="H25" s="1">
        <f t="shared" si="9"/>
        <v>400</v>
      </c>
    </row>
    <row r="26" spans="1:8" x14ac:dyDescent="0.2">
      <c r="A26" s="5">
        <v>37775</v>
      </c>
      <c r="B26" s="2">
        <v>810</v>
      </c>
      <c r="C26" s="2">
        <v>520</v>
      </c>
      <c r="D26" s="2">
        <f t="shared" si="5"/>
        <v>290</v>
      </c>
      <c r="E26" s="2">
        <f t="shared" si="6"/>
        <v>290</v>
      </c>
      <c r="F26" s="10">
        <f t="shared" si="7"/>
        <v>35.802469135802468</v>
      </c>
      <c r="G26" s="10">
        <f t="shared" si="8"/>
        <v>35.802469135802468</v>
      </c>
      <c r="H26" s="1">
        <f t="shared" si="9"/>
        <v>84100</v>
      </c>
    </row>
    <row r="27" spans="1:8" x14ac:dyDescent="0.2">
      <c r="A27" s="5">
        <v>37805</v>
      </c>
      <c r="B27" s="6">
        <v>1120</v>
      </c>
      <c r="C27" s="2">
        <v>810</v>
      </c>
      <c r="D27" s="2">
        <f t="shared" si="5"/>
        <v>310</v>
      </c>
      <c r="E27" s="2">
        <f t="shared" si="6"/>
        <v>310</v>
      </c>
      <c r="F27" s="10">
        <f t="shared" si="7"/>
        <v>27.678571428571427</v>
      </c>
      <c r="G27" s="10">
        <f t="shared" si="8"/>
        <v>27.678571428571427</v>
      </c>
      <c r="H27" s="1">
        <f t="shared" si="9"/>
        <v>96100</v>
      </c>
    </row>
    <row r="28" spans="1:8" x14ac:dyDescent="0.2">
      <c r="A28" s="5">
        <v>37836</v>
      </c>
      <c r="B28" s="6">
        <v>1840</v>
      </c>
      <c r="C28" s="6">
        <v>1120</v>
      </c>
      <c r="D28" s="2">
        <f t="shared" si="5"/>
        <v>720</v>
      </c>
      <c r="E28" s="2">
        <f t="shared" si="6"/>
        <v>720</v>
      </c>
      <c r="F28" s="10">
        <f t="shared" si="7"/>
        <v>39.130434782608695</v>
      </c>
      <c r="G28" s="10">
        <f t="shared" si="8"/>
        <v>39.130434782608695</v>
      </c>
      <c r="H28" s="1">
        <f t="shared" si="9"/>
        <v>518400</v>
      </c>
    </row>
    <row r="29" spans="1:8" x14ac:dyDescent="0.2">
      <c r="A29" s="5">
        <v>37867</v>
      </c>
      <c r="B29" s="6">
        <v>1600</v>
      </c>
      <c r="C29" s="6">
        <v>1840</v>
      </c>
      <c r="D29" s="2">
        <f t="shared" si="5"/>
        <v>-240</v>
      </c>
      <c r="E29" s="2">
        <f t="shared" si="6"/>
        <v>240</v>
      </c>
      <c r="F29" s="10">
        <f t="shared" si="7"/>
        <v>-15</v>
      </c>
      <c r="G29" s="10">
        <f t="shared" si="8"/>
        <v>15</v>
      </c>
      <c r="H29" s="1">
        <f t="shared" si="9"/>
        <v>57600</v>
      </c>
    </row>
    <row r="30" spans="1:8" x14ac:dyDescent="0.2">
      <c r="A30" s="5">
        <v>37897</v>
      </c>
      <c r="B30" s="6">
        <v>1250</v>
      </c>
      <c r="C30" s="6">
        <v>1600</v>
      </c>
      <c r="D30" s="2">
        <f t="shared" si="5"/>
        <v>-350</v>
      </c>
      <c r="E30" s="2">
        <f t="shared" si="6"/>
        <v>350</v>
      </c>
      <c r="F30" s="10">
        <f t="shared" si="7"/>
        <v>-28</v>
      </c>
      <c r="G30" s="10">
        <f t="shared" si="8"/>
        <v>28</v>
      </c>
      <c r="H30" s="1">
        <f t="shared" si="9"/>
        <v>122500</v>
      </c>
    </row>
    <row r="31" spans="1:8" x14ac:dyDescent="0.2">
      <c r="A31" s="5">
        <v>37928</v>
      </c>
      <c r="B31" s="6">
        <v>740</v>
      </c>
      <c r="C31" s="6">
        <v>1250</v>
      </c>
      <c r="D31" s="2">
        <f t="shared" si="5"/>
        <v>-510</v>
      </c>
      <c r="E31" s="2">
        <f t="shared" si="6"/>
        <v>510</v>
      </c>
      <c r="F31" s="10">
        <f t="shared" si="7"/>
        <v>-68.918918918918919</v>
      </c>
      <c r="G31" s="10">
        <f t="shared" si="8"/>
        <v>68.918918918918919</v>
      </c>
      <c r="H31" s="1">
        <f t="shared" si="9"/>
        <v>260100</v>
      </c>
    </row>
    <row r="32" spans="1:8" x14ac:dyDescent="0.2">
      <c r="A32" s="5">
        <v>37958</v>
      </c>
      <c r="B32" s="6">
        <v>610</v>
      </c>
      <c r="C32" s="6">
        <v>740</v>
      </c>
      <c r="D32" s="2">
        <f t="shared" si="5"/>
        <v>-130</v>
      </c>
      <c r="E32" s="2">
        <f t="shared" si="6"/>
        <v>130</v>
      </c>
      <c r="F32" s="10">
        <f t="shared" si="7"/>
        <v>-21.311475409836067</v>
      </c>
      <c r="G32" s="10">
        <f t="shared" si="8"/>
        <v>21.311475409836067</v>
      </c>
      <c r="H32" s="1">
        <f t="shared" si="9"/>
        <v>16900</v>
      </c>
    </row>
    <row r="33" spans="1:8" x14ac:dyDescent="0.2">
      <c r="A33" s="5"/>
      <c r="B33" s="6"/>
      <c r="C33" s="6"/>
      <c r="D33" s="2"/>
      <c r="E33" s="2"/>
      <c r="F33" s="10"/>
      <c r="G33" s="10"/>
      <c r="H33" s="1"/>
    </row>
    <row r="34" spans="1:8" x14ac:dyDescent="0.2">
      <c r="A34" s="12" t="s">
        <v>8</v>
      </c>
      <c r="B34" s="13">
        <f>AVERAGE(D21:D32)</f>
        <v>-6.666666666666667</v>
      </c>
      <c r="C34" s="6"/>
      <c r="D34" s="6" t="s">
        <v>11</v>
      </c>
      <c r="E34" s="11">
        <f>AVERAGE(F21:F32)</f>
        <v>-5.5635873786559733</v>
      </c>
      <c r="F34" s="10"/>
      <c r="G34" s="10"/>
      <c r="H34" s="1"/>
    </row>
    <row r="35" spans="1:8" x14ac:dyDescent="0.2">
      <c r="A35" s="12" t="s">
        <v>9</v>
      </c>
      <c r="B35" s="13">
        <f>AVERAGE(E21:E32)</f>
        <v>250</v>
      </c>
      <c r="C35" s="6"/>
      <c r="D35" s="6" t="s">
        <v>12</v>
      </c>
      <c r="E35" s="11">
        <f>AVERAGE(G21:G32)</f>
        <v>25.827752852607116</v>
      </c>
      <c r="F35" s="10"/>
      <c r="G35" s="10"/>
      <c r="H35" s="1"/>
    </row>
    <row r="36" spans="1:8" x14ac:dyDescent="0.2">
      <c r="A36" s="12" t="s">
        <v>10</v>
      </c>
      <c r="B36" s="13">
        <f>AVERAGE(H21:H32)</f>
        <v>101316.66666666667</v>
      </c>
      <c r="D36" s="6" t="s">
        <v>13</v>
      </c>
      <c r="E36" s="11">
        <f>SQRT(B36)</f>
        <v>318.3027908559186</v>
      </c>
      <c r="F36" s="11"/>
      <c r="G36" s="11"/>
      <c r="H36" s="3"/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</vt:lpstr>
    </vt:vector>
  </TitlesOfParts>
  <Company>Georgetown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 Derr Statistics</dc:creator>
  <cp:lastModifiedBy>Keith</cp:lastModifiedBy>
  <cp:lastPrinted>2002-03-11T14:18:26Z</cp:lastPrinted>
  <dcterms:created xsi:type="dcterms:W3CDTF">2002-03-11T14:07:52Z</dcterms:created>
  <dcterms:modified xsi:type="dcterms:W3CDTF">2016-05-25T15:01:46Z</dcterms:modified>
</cp:coreProperties>
</file>