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meira/projects/dd_tokenomics/"/>
    </mc:Choice>
  </mc:AlternateContent>
  <xr:revisionPtr revIDLastSave="0" documentId="13_ncr:1_{98256E94-0EC2-BB4C-96D0-3F718817CF9E}" xr6:coauthVersionLast="47" xr6:coauthVersionMax="47" xr10:uidLastSave="{00000000-0000-0000-0000-000000000000}"/>
  <bookViews>
    <workbookView xWindow="0" yWindow="500" windowWidth="34700" windowHeight="21900" xr2:uid="{670DB8AE-B43E-CE48-B17C-4A479669A450}"/>
  </bookViews>
  <sheets>
    <sheet name="Macro_distributions" sheetId="1" r:id="rId1"/>
    <sheet name="Chainverse Incentives inflation" sheetId="2" r:id="rId2"/>
  </sheets>
  <definedNames>
    <definedName name="_xlchart.v1.0" hidden="1">Macro_distributions!$A$6:$A$9</definedName>
    <definedName name="_xlchart.v1.1" hidden="1">Macro_distributions!$B$6:$B$9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C8" i="1"/>
  <c r="C54" i="1"/>
  <c r="C53" i="1"/>
  <c r="C51" i="1"/>
  <c r="D51" i="1" s="1"/>
  <c r="B28" i="1"/>
  <c r="C28" i="1" s="1"/>
  <c r="D28" i="1" s="1"/>
  <c r="C30" i="1"/>
  <c r="D30" i="1" s="1"/>
  <c r="C29" i="1"/>
  <c r="D29" i="1" s="1"/>
  <c r="C9" i="1"/>
  <c r="D9" i="1" s="1"/>
  <c r="C7" i="1"/>
  <c r="D7" i="1" s="1"/>
  <c r="C6" i="1"/>
  <c r="D6" i="1" s="1"/>
  <c r="D54" i="1" l="1"/>
  <c r="D56" i="1"/>
  <c r="D53" i="1"/>
  <c r="B50" i="1"/>
  <c r="C50" i="1" l="1"/>
  <c r="D50" i="1" s="1"/>
  <c r="B52" i="1"/>
  <c r="C52" i="1" s="1"/>
  <c r="D52" i="1" s="1"/>
</calcChain>
</file>

<file path=xl/sharedStrings.xml><?xml version="1.0" encoding="utf-8"?>
<sst xmlns="http://schemas.openxmlformats.org/spreadsheetml/2006/main" count="23" uniqueCount="18">
  <si>
    <t>Token Supply:</t>
  </si>
  <si>
    <t>Hypoathecial Unit Value:</t>
  </si>
  <si>
    <t>Macro Breakdown</t>
  </si>
  <si>
    <t>Investors</t>
  </si>
  <si>
    <t>Founders</t>
  </si>
  <si>
    <t>Community</t>
  </si>
  <si>
    <t>%</t>
  </si>
  <si>
    <t># Tokens</t>
  </si>
  <si>
    <t>Community Breakdown</t>
  </si>
  <si>
    <t>Chainverse Incentives</t>
  </si>
  <si>
    <t>Strategic Airdrops</t>
  </si>
  <si>
    <t>Contributor Incentives</t>
  </si>
  <si>
    <t>Staking Incentives (?)</t>
  </si>
  <si>
    <t>Tokenomics Breakdown</t>
  </si>
  <si>
    <t>Test Cohort Incentives*</t>
  </si>
  <si>
    <t>* Value for all possible cohorts</t>
  </si>
  <si>
    <t>Treasury</t>
  </si>
  <si>
    <t>Ecosystem Incentives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</si>
</sst>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2" fillId="0" borderId="0" xfId="0" applyFont="1" applyAlignment="1">
      <alignment horizontal="right"/>
    </xf>
    <xf numFmtId="165" fontId="0" fillId="2" borderId="0" xfId="1" applyNumberFormat="1" applyFont="1" applyFill="1" applyAlignment="1">
      <alignment horizontal="left"/>
    </xf>
    <xf numFmtId="43" fontId="0" fillId="2" borderId="0" xfId="1" applyFont="1" applyFill="1"/>
    <xf numFmtId="0" fontId="3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9" fontId="4" fillId="4" borderId="0" xfId="2" applyFont="1" applyFill="1" applyAlignment="1">
      <alignment horizontal="center"/>
    </xf>
    <xf numFmtId="165" fontId="5" fillId="4" borderId="0" xfId="1" applyNumberFormat="1" applyFont="1" applyFill="1" applyAlignment="1">
      <alignment horizontal="center"/>
    </xf>
    <xf numFmtId="0" fontId="0" fillId="0" borderId="0" xfId="0" applyFont="1"/>
    <xf numFmtId="43" fontId="0" fillId="0" borderId="0" xfId="0" applyNumberFormat="1" applyFont="1"/>
    <xf numFmtId="10" fontId="0" fillId="0" borderId="0" xfId="2" applyNumberFormat="1" applyFont="1"/>
    <xf numFmtId="0" fontId="7" fillId="0" borderId="0" xfId="0" applyFont="1" applyAlignment="1">
      <alignment horizontal="right"/>
    </xf>
    <xf numFmtId="166" fontId="4" fillId="4" borderId="0" xfId="2" applyNumberFormat="1" applyFont="1" applyFill="1" applyAlignment="1">
      <alignment horizontal="center"/>
    </xf>
    <xf numFmtId="0" fontId="8" fillId="5" borderId="1" xfId="0" applyFont="1" applyFill="1" applyBorder="1" applyAlignment="1">
      <alignment horizontal="right"/>
    </xf>
    <xf numFmtId="0" fontId="8" fillId="5" borderId="1" xfId="0" applyFont="1" applyFill="1" applyBorder="1" applyAlignment="1">
      <alignment horizontal="center"/>
    </xf>
    <xf numFmtId="0" fontId="9" fillId="3" borderId="0" xfId="0" applyFont="1" applyFill="1" applyAlignment="1">
      <alignment horizontal="right"/>
    </xf>
    <xf numFmtId="166" fontId="10" fillId="3" borderId="0" xfId="2" applyNumberFormat="1" applyFont="1" applyFill="1" applyAlignment="1">
      <alignment horizontal="center"/>
    </xf>
    <xf numFmtId="165" fontId="11" fillId="3" borderId="0" xfId="1" applyNumberFormat="1" applyFont="1" applyFill="1" applyAlignment="1">
      <alignment horizontal="center"/>
    </xf>
    <xf numFmtId="0" fontId="12" fillId="0" borderId="0" xfId="0" applyFont="1" applyAlignment="1">
      <alignment horizontal="right"/>
    </xf>
    <xf numFmtId="166" fontId="10" fillId="4" borderId="0" xfId="2" applyNumberFormat="1" applyFont="1" applyFill="1" applyAlignment="1">
      <alignment horizontal="center"/>
    </xf>
    <xf numFmtId="165" fontId="11" fillId="4" borderId="0" xfId="1" applyNumberFormat="1" applyFont="1" applyFill="1" applyAlignment="1">
      <alignment horizontal="center"/>
    </xf>
    <xf numFmtId="10" fontId="10" fillId="4" borderId="0" xfId="2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DMND - Macro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906-3140-AD56-749650700C30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06-3140-AD56-749650700C30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906-3140-AD56-749650700C30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5.0134171361758656E-2"/>
                  <c:y val="9.17320936760608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06-3140-AD56-749650700C30}"/>
                </c:ext>
              </c:extLst>
            </c:dLbl>
            <c:dLbl>
              <c:idx val="1"/>
              <c:layout>
                <c:manualLayout>
                  <c:x val="5.2169627081157237E-2"/>
                  <c:y val="-5.80451086341201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06-3140-AD56-749650700C30}"/>
                </c:ext>
              </c:extLst>
            </c:dLbl>
            <c:dLbl>
              <c:idx val="2"/>
              <c:layout>
                <c:manualLayout>
                  <c:x val="-4.3390401377323037E-4"/>
                  <c:y val="-4.64475741355758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06-3140-AD56-749650700C30}"/>
                </c:ext>
              </c:extLst>
            </c:dLbl>
            <c:dLbl>
              <c:idx val="3"/>
              <c:layout>
                <c:manualLayout>
                  <c:x val="1.0130692103752463E-2"/>
                  <c:y val="8.9252451019413922E-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Macro_distributions!$A$6:$A$9</c:f>
              <c:strCache>
                <c:ptCount val="4"/>
                <c:pt idx="0">
                  <c:v>Investors</c:v>
                </c:pt>
                <c:pt idx="1">
                  <c:v>Founders</c:v>
                </c:pt>
                <c:pt idx="2">
                  <c:v>Treasury</c:v>
                </c:pt>
                <c:pt idx="3">
                  <c:v>Community</c:v>
                </c:pt>
              </c:strCache>
            </c:strRef>
          </c:cat>
          <c:val>
            <c:numRef>
              <c:f>Macro_distributions!$B$6:$B$9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</c:v>
                </c:pt>
                <c:pt idx="3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6-3140-AD56-749650700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Community Share</a:t>
            </a:r>
            <a:r>
              <a:rPr lang="en-US" b="1" baseline="0"/>
              <a:t> Breakdown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B6-E246-AE3C-6278BBC68A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B6-E246-AE3C-6278BBC68A4C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5B6-E246-AE3C-6278BBC68A4C}"/>
              </c:ext>
            </c:extLst>
          </c:dPt>
          <c:dLbls>
            <c:dLbl>
              <c:idx val="0"/>
              <c:layout>
                <c:manualLayout>
                  <c:x val="-3.424379795511575E-2"/>
                  <c:y val="2.92850339710285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B6-E246-AE3C-6278BBC68A4C}"/>
                </c:ext>
              </c:extLst>
            </c:dLbl>
            <c:dLbl>
              <c:idx val="1"/>
              <c:layout>
                <c:manualLayout>
                  <c:x val="1.8070245302065496E-2"/>
                  <c:y val="-3.92709046434153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B6-E246-AE3C-6278BBC68A4C}"/>
                </c:ext>
              </c:extLst>
            </c:dLbl>
            <c:dLbl>
              <c:idx val="2"/>
              <c:layout>
                <c:manualLayout>
                  <c:x val="3.269857376935547E-2"/>
                  <c:y val="3.438125576223295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B6-E246-AE3C-6278BBC68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Macro_distributions!$A$28:$A$30</c:f>
              <c:strCache>
                <c:ptCount val="3"/>
                <c:pt idx="0">
                  <c:v>Ecosystem Incentives</c:v>
                </c:pt>
                <c:pt idx="1">
                  <c:v>Contributor Incentives</c:v>
                </c:pt>
                <c:pt idx="2">
                  <c:v>Strategic Airdrops</c:v>
                </c:pt>
              </c:strCache>
            </c:strRef>
          </c:cat>
          <c:val>
            <c:numRef>
              <c:f>Macro_distributions!$B$28:$B$30</c:f>
              <c:numCache>
                <c:formatCode>0.0%</c:formatCode>
                <c:ptCount val="3"/>
                <c:pt idx="0">
                  <c:v>0.22500000000000003</c:v>
                </c:pt>
                <c:pt idx="1">
                  <c:v>5.5E-2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6-E246-AE3C-6278BBC68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12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83156</xdr:colOff>
      <xdr:row>3</xdr:row>
      <xdr:rowOff>182636</xdr:rowOff>
    </xdr:from>
    <xdr:to>
      <xdr:col>7</xdr:col>
      <xdr:colOff>737811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DF7DE-4273-6443-A9F3-9DDA4B64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42566</xdr:colOff>
      <xdr:row>26</xdr:row>
      <xdr:rowOff>90527</xdr:rowOff>
    </xdr:from>
    <xdr:to>
      <xdr:col>7</xdr:col>
      <xdr:colOff>760721</xdr:colOff>
      <xdr:row>40</xdr:row>
      <xdr:rowOff>118044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38ED3-5C4C-4543-AE11-B0FF93B24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F55D-E526-024E-ADE7-6B3879031566}">
  <dimension ref="A1:D56"/>
  <sheetViews>
    <sheetView showGridLines="0" tabSelected="1" zoomScale="120" zoomScaleNormal="120" workbookViewId="0">
      <selection sqref="A1:C53"/>
    </sheetView>
  </sheetViews>
  <sheetFormatPr baseColWidth="10" defaultRowHeight="16" x14ac:dyDescent="0.2"/>
  <cols>
    <col min="1" max="1" width="28.83203125" bestFit="1" customWidth="1"/>
    <col min="2" max="2" width="15.1640625" bestFit="1" customWidth="1"/>
    <col min="3" max="3" width="15.5" bestFit="1" customWidth="1"/>
    <col min="4" max="4" width="13" bestFit="1" customWidth="1"/>
    <col min="6" max="6" width="29.83203125" bestFit="1" customWidth="1"/>
    <col min="7" max="7" width="11" bestFit="1" customWidth="1"/>
    <col min="8" max="8" width="14.5" bestFit="1" customWidth="1"/>
    <col min="9" max="9" width="13" bestFit="1" customWidth="1"/>
  </cols>
  <sheetData>
    <row r="1" spans="1:4" x14ac:dyDescent="0.2">
      <c r="A1" s="2" t="s">
        <v>0</v>
      </c>
      <c r="B1" s="3">
        <v>250000000</v>
      </c>
    </row>
    <row r="2" spans="1:4" x14ac:dyDescent="0.2">
      <c r="A2" s="2" t="s">
        <v>1</v>
      </c>
      <c r="B2" s="4">
        <v>0.1</v>
      </c>
    </row>
    <row r="5" spans="1:4" ht="20" thickBot="1" x14ac:dyDescent="0.3">
      <c r="A5" s="5" t="s">
        <v>2</v>
      </c>
      <c r="B5" s="6" t="s">
        <v>6</v>
      </c>
      <c r="C5" s="6" t="s">
        <v>7</v>
      </c>
    </row>
    <row r="6" spans="1:4" ht="19" x14ac:dyDescent="0.25">
      <c r="A6" s="7" t="s">
        <v>3</v>
      </c>
      <c r="B6" s="8">
        <v>0.25</v>
      </c>
      <c r="C6" s="9">
        <f>B6*$B$1</f>
        <v>62500000</v>
      </c>
      <c r="D6" s="1">
        <f>C6*$B$2</f>
        <v>6250000</v>
      </c>
    </row>
    <row r="7" spans="1:4" ht="19" x14ac:dyDescent="0.25">
      <c r="A7" s="7" t="s">
        <v>4</v>
      </c>
      <c r="B7" s="8">
        <v>0.25</v>
      </c>
      <c r="C7" s="9">
        <f t="shared" ref="C7:C9" si="0">B7*$B$1</f>
        <v>62500000</v>
      </c>
      <c r="D7" s="1">
        <f t="shared" ref="D7:D9" si="1">C7*$B$2</f>
        <v>6250000</v>
      </c>
    </row>
    <row r="8" spans="1:4" ht="19" x14ac:dyDescent="0.25">
      <c r="A8" s="7" t="s">
        <v>16</v>
      </c>
      <c r="B8" s="8">
        <v>0.2</v>
      </c>
      <c r="C8" s="9">
        <f t="shared" si="0"/>
        <v>50000000</v>
      </c>
      <c r="D8" s="1"/>
    </row>
    <row r="9" spans="1:4" ht="19" x14ac:dyDescent="0.25">
      <c r="A9" s="7" t="s">
        <v>5</v>
      </c>
      <c r="B9" s="8">
        <f>1-SUM(B6:B8)</f>
        <v>0.30000000000000004</v>
      </c>
      <c r="C9" s="9">
        <f t="shared" si="0"/>
        <v>75000000.000000015</v>
      </c>
      <c r="D9" s="1">
        <f t="shared" si="1"/>
        <v>7500000.0000000019</v>
      </c>
    </row>
    <row r="27" spans="1:4" ht="20" thickBot="1" x14ac:dyDescent="0.3">
      <c r="A27" s="5" t="s">
        <v>8</v>
      </c>
      <c r="B27" s="6" t="s">
        <v>6</v>
      </c>
      <c r="C27" s="6" t="s">
        <v>7</v>
      </c>
    </row>
    <row r="28" spans="1:4" ht="19" x14ac:dyDescent="0.25">
      <c r="A28" s="7" t="s">
        <v>17</v>
      </c>
      <c r="B28" s="14">
        <f>B9-SUM(B29:B34)</f>
        <v>0.22500000000000003</v>
      </c>
      <c r="C28" s="9">
        <f>B28*$B$1</f>
        <v>56250000.000000007</v>
      </c>
      <c r="D28" s="1">
        <f t="shared" ref="D28:D30" si="2">C28*$B$2</f>
        <v>5625000.0000000009</v>
      </c>
    </row>
    <row r="29" spans="1:4" ht="19" x14ac:dyDescent="0.25">
      <c r="A29" s="7" t="s">
        <v>11</v>
      </c>
      <c r="B29" s="14">
        <v>5.5E-2</v>
      </c>
      <c r="C29" s="9">
        <f t="shared" ref="C29:C30" si="3">B29*$B$1</f>
        <v>13750000</v>
      </c>
      <c r="D29" s="1">
        <f t="shared" si="2"/>
        <v>1375000</v>
      </c>
    </row>
    <row r="30" spans="1:4" ht="19" x14ac:dyDescent="0.25">
      <c r="A30" s="7" t="s">
        <v>10</v>
      </c>
      <c r="B30" s="14">
        <v>0.02</v>
      </c>
      <c r="C30" s="9">
        <f t="shared" si="3"/>
        <v>5000000</v>
      </c>
      <c r="D30" s="1">
        <f t="shared" si="2"/>
        <v>500000</v>
      </c>
    </row>
    <row r="49" spans="1:4" ht="22" thickBot="1" x14ac:dyDescent="0.3">
      <c r="A49" s="15" t="s">
        <v>13</v>
      </c>
      <c r="B49" s="16" t="s">
        <v>6</v>
      </c>
      <c r="C49" s="16" t="s">
        <v>7</v>
      </c>
    </row>
    <row r="50" spans="1:4" ht="21" x14ac:dyDescent="0.25">
      <c r="A50" s="17" t="s">
        <v>17</v>
      </c>
      <c r="B50" s="18">
        <f>B28</f>
        <v>0.22500000000000003</v>
      </c>
      <c r="C50" s="19">
        <f>B50*$B$1</f>
        <v>56250000.000000007</v>
      </c>
      <c r="D50" s="1">
        <f t="shared" ref="D50:D54" si="4">C50*$B$2</f>
        <v>5625000.0000000009</v>
      </c>
    </row>
    <row r="51" spans="1:4" ht="21" x14ac:dyDescent="0.25">
      <c r="A51" s="20" t="s">
        <v>12</v>
      </c>
      <c r="B51" s="21">
        <v>0.08</v>
      </c>
      <c r="C51" s="22">
        <f t="shared" ref="C51:C53" si="5">B51*$B$1</f>
        <v>20000000</v>
      </c>
      <c r="D51" s="1">
        <f t="shared" si="4"/>
        <v>2000000</v>
      </c>
    </row>
    <row r="52" spans="1:4" ht="21" x14ac:dyDescent="0.25">
      <c r="A52" s="20" t="s">
        <v>9</v>
      </c>
      <c r="B52" s="21">
        <f>B50-B53-B51</f>
        <v>0.14000000000000001</v>
      </c>
      <c r="C52" s="22">
        <f t="shared" si="5"/>
        <v>35000000</v>
      </c>
      <c r="D52" s="1">
        <f t="shared" si="4"/>
        <v>3500000</v>
      </c>
    </row>
    <row r="53" spans="1:4" ht="21" x14ac:dyDescent="0.25">
      <c r="A53" s="20" t="s">
        <v>14</v>
      </c>
      <c r="B53" s="23">
        <v>5.0000000000000001E-3</v>
      </c>
      <c r="C53" s="22">
        <f t="shared" si="5"/>
        <v>1250000</v>
      </c>
      <c r="D53" s="1">
        <f t="shared" si="4"/>
        <v>125000</v>
      </c>
    </row>
    <row r="54" spans="1:4" x14ac:dyDescent="0.2">
      <c r="A54" s="13" t="s">
        <v>15</v>
      </c>
      <c r="B54" s="12">
        <v>5.0000000000000001E-4</v>
      </c>
      <c r="C54" s="11">
        <f>B54*B1</f>
        <v>125000</v>
      </c>
      <c r="D54" s="1">
        <f t="shared" si="4"/>
        <v>12500</v>
      </c>
    </row>
    <row r="55" spans="1:4" x14ac:dyDescent="0.2">
      <c r="A55" s="10"/>
      <c r="B55" s="10"/>
      <c r="C55" s="10"/>
    </row>
    <row r="56" spans="1:4" x14ac:dyDescent="0.2">
      <c r="D56" s="12">
        <f>C54/B1</f>
        <v>5.0000000000000001E-4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4B15-5935-D44E-94C3-294BB444811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Macro_distributions</vt:lpstr>
      <vt:lpstr>Chainverse Incentives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2022-03-29T03:01:03Z</dcterms:created>
  <dcterms:modified xsi:type="dcterms:W3CDTF">2022-03-30T04:12:56Z</dcterms:modified>
</cp:coreProperties>
</file>