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Table 1.4" sheetId="1" r:id="rId1"/>
  </sheets>
  <definedNames>
    <definedName name="_xlnm.Print_Area" localSheetId="0">'Table 1.4'!$A$1:$Q$36</definedName>
    <definedName name="Z_7D5F35CD_26AA_460E_BE95_23E2A00512DF_.wvu.PrintArea" localSheetId="0" hidden="1">'Table 1.4'!$A$1:$Q$36</definedName>
    <definedName name="Z_7D5F35CD_26AA_460E_BE95_23E2A00512DF_.wvu.Rows" localSheetId="0" hidden="1">'Table 1.4'!$28:$28</definedName>
  </definedNames>
  <calcPr calcId="145621"/>
</workbook>
</file>

<file path=xl/calcChain.xml><?xml version="1.0" encoding="utf-8"?>
<calcChain xmlns="http://schemas.openxmlformats.org/spreadsheetml/2006/main">
  <c r="M33" i="1" l="1"/>
  <c r="C7" i="1" l="1"/>
  <c r="D7" i="1"/>
  <c r="E7" i="1"/>
  <c r="M7" i="1" s="1"/>
  <c r="F7" i="1"/>
  <c r="G7" i="1"/>
  <c r="H7" i="1"/>
  <c r="I7" i="1"/>
  <c r="J7" i="1"/>
  <c r="K7" i="1"/>
  <c r="L7" i="1"/>
  <c r="M8" i="1"/>
  <c r="N8" i="1"/>
  <c r="M9" i="1"/>
  <c r="N9" i="1"/>
  <c r="M10" i="1"/>
  <c r="N10" i="1"/>
  <c r="C11" i="1"/>
  <c r="D11" i="1"/>
  <c r="E11" i="1"/>
  <c r="F11" i="1"/>
  <c r="G11" i="1"/>
  <c r="H11" i="1"/>
  <c r="I11" i="1"/>
  <c r="I29" i="1" s="1"/>
  <c r="I33" i="1" s="1"/>
  <c r="J11" i="1"/>
  <c r="K11" i="1"/>
  <c r="L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2" i="1"/>
  <c r="N22" i="1"/>
  <c r="M23" i="1"/>
  <c r="N23" i="1"/>
  <c r="M24" i="1"/>
  <c r="N24" i="1"/>
  <c r="C25" i="1"/>
  <c r="D25" i="1"/>
  <c r="E25" i="1"/>
  <c r="F25" i="1"/>
  <c r="G25" i="1"/>
  <c r="G29" i="1" s="1"/>
  <c r="G33" i="1" s="1"/>
  <c r="I25" i="1"/>
  <c r="J25" i="1"/>
  <c r="K25" i="1"/>
  <c r="G26" i="1"/>
  <c r="H26" i="1"/>
  <c r="H25" i="1" s="1"/>
  <c r="H29" i="1" s="1"/>
  <c r="H33" i="1" s="1"/>
  <c r="L26" i="1"/>
  <c r="M26" i="1"/>
  <c r="N26" i="1"/>
  <c r="M27" i="1"/>
  <c r="N27" i="1"/>
  <c r="N11" i="1" l="1"/>
  <c r="M11" i="1"/>
  <c r="M25" i="1"/>
  <c r="N25" i="1"/>
  <c r="K29" i="1"/>
  <c r="K33" i="1" s="1"/>
  <c r="J29" i="1"/>
  <c r="J33" i="1" s="1"/>
  <c r="L29" i="1"/>
  <c r="L33" i="1" s="1"/>
  <c r="F29" i="1"/>
  <c r="F33" i="1" s="1"/>
  <c r="N7" i="1"/>
  <c r="N29" i="1" s="1"/>
  <c r="N33" i="1" s="1"/>
  <c r="M29" i="1"/>
  <c r="C29" i="1"/>
  <c r="C33" i="1" s="1"/>
  <c r="E29" i="1"/>
  <c r="E33" i="1" s="1"/>
  <c r="D29" i="1"/>
  <c r="D33" i="1" s="1"/>
</calcChain>
</file>

<file path=xl/sharedStrings.xml><?xml version="1.0" encoding="utf-8"?>
<sst xmlns="http://schemas.openxmlformats.org/spreadsheetml/2006/main" count="91" uniqueCount="70">
  <si>
    <t>Total AEN</t>
  </si>
  <si>
    <t xml:space="preserve">NEA Total </t>
  </si>
  <si>
    <t>Russie</t>
  </si>
  <si>
    <t>Russia</t>
  </si>
  <si>
    <t>Roumanie</t>
  </si>
  <si>
    <t>Romania</t>
  </si>
  <si>
    <t>Argentine</t>
  </si>
  <si>
    <t>Argentina</t>
  </si>
  <si>
    <t>Total OCDE</t>
  </si>
  <si>
    <t>OECD Total</t>
  </si>
  <si>
    <t>Corée</t>
  </si>
  <si>
    <t>Korea</t>
  </si>
  <si>
    <t>Japon</t>
  </si>
  <si>
    <t>Japan</t>
  </si>
  <si>
    <t>OCDE Pacifique</t>
  </si>
  <si>
    <t>-</t>
  </si>
  <si>
    <t>OECD Pacific</t>
  </si>
  <si>
    <t>Royaume-Uni</t>
  </si>
  <si>
    <t>United Kingdom</t>
  </si>
  <si>
    <t>Suisse</t>
  </si>
  <si>
    <t>Switzerland</t>
  </si>
  <si>
    <t>Suède</t>
  </si>
  <si>
    <t>Sweden</t>
  </si>
  <si>
    <t>Espagne</t>
  </si>
  <si>
    <t>Spain</t>
  </si>
  <si>
    <t>Slovénie</t>
  </si>
  <si>
    <t>Slovenia</t>
  </si>
  <si>
    <t>République slovaque</t>
  </si>
  <si>
    <t>Slovak Republic</t>
  </si>
  <si>
    <t>Pays-Bas</t>
  </si>
  <si>
    <t>Netherlands</t>
  </si>
  <si>
    <t>Hongrie</t>
  </si>
  <si>
    <t>Hungary</t>
  </si>
  <si>
    <t>Allemagne</t>
  </si>
  <si>
    <t>Germany</t>
  </si>
  <si>
    <t>France</t>
  </si>
  <si>
    <t>Finlande</t>
  </si>
  <si>
    <t>Finland</t>
  </si>
  <si>
    <t xml:space="preserve"> République tchèque</t>
  </si>
  <si>
    <t>Czech Republic</t>
  </si>
  <si>
    <t>Belgique</t>
  </si>
  <si>
    <t>Belgium</t>
  </si>
  <si>
    <t>OCDE Europe</t>
  </si>
  <si>
    <t>OECD Europe</t>
  </si>
  <si>
    <t>États-Unis</t>
  </si>
  <si>
    <t>United States</t>
  </si>
  <si>
    <t>Mexique</t>
  </si>
  <si>
    <t>Mexico</t>
  </si>
  <si>
    <t>Canada</t>
  </si>
  <si>
    <t xml:space="preserve">Canada </t>
  </si>
  <si>
    <t>OCDE Amérique</t>
  </si>
  <si>
    <t>OECD America</t>
  </si>
  <si>
    <t>Puissance</t>
  </si>
  <si>
    <t>Tranches</t>
  </si>
  <si>
    <t>Capacity</t>
  </si>
  <si>
    <t>Units</t>
  </si>
  <si>
    <t>Pays</t>
  </si>
  <si>
    <t>Total</t>
  </si>
  <si>
    <t>FBR</t>
  </si>
  <si>
    <t>HWR</t>
  </si>
  <si>
    <r>
      <t>Others</t>
    </r>
    <r>
      <rPr>
        <b/>
        <vertAlign val="superscript"/>
        <sz val="9"/>
        <rFont val="Arial Narrow"/>
        <family val="2"/>
      </rPr>
      <t>(a)</t>
    </r>
  </si>
  <si>
    <t>PWR</t>
  </si>
  <si>
    <t>BWR</t>
  </si>
  <si>
    <t>Country</t>
  </si>
  <si>
    <t>(en GWe nets)</t>
  </si>
  <si>
    <t>(net GWe)</t>
  </si>
  <si>
    <t>Centrales nucléaires connectées au réseau</t>
  </si>
  <si>
    <t>Nuclear power plants connected to the grid</t>
  </si>
  <si>
    <t>Tableau 1.4</t>
  </si>
  <si>
    <t>Table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</si>
</sst>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;;&quot;-&quot;"/>
    <numFmt numFmtId="167" formatCode="0;;&quot;-&quot;"/>
    <numFmt numFmtId="168" formatCode="0.0"/>
    <numFmt numFmtId="169" formatCode="0.00;;&quot;-&quot;"/>
  </numFmts>
  <fonts count="25">
    <font>
      <sz val="10"/>
      <name val="Arial"/>
      <family val="2"/>
    </font>
    <font>
      <sz val="10"/>
      <name val="Arial"/>
      <family val="2"/>
    </font>
    <font>
      <sz val="10"/>
      <name val="Helvetica"/>
      <family val="2"/>
    </font>
    <font>
      <sz val="11"/>
      <name val="Helvetica"/>
      <family val="2"/>
    </font>
    <font>
      <sz val="11"/>
      <color rgb="FFFF0000"/>
      <name val="Helvetica"/>
      <family val="2"/>
    </font>
    <font>
      <sz val="8"/>
      <name val="Arial"/>
      <family val="2"/>
    </font>
    <font>
      <sz val="8"/>
      <color indexed="10"/>
      <name val="Arial"/>
      <family val="2"/>
    </font>
    <font>
      <i/>
      <sz val="11"/>
      <name val="Helvetica"/>
      <family val="2"/>
    </font>
    <font>
      <sz val="11"/>
      <color indexed="10"/>
      <name val="Helvetica"/>
      <family val="2"/>
    </font>
    <font>
      <b/>
      <sz val="10"/>
      <name val="Helvetica"/>
      <family val="2"/>
    </font>
    <font>
      <b/>
      <sz val="9"/>
      <name val="Arial Narrow"/>
      <family val="2"/>
    </font>
    <font>
      <sz val="9"/>
      <name val="Arial Narrow"/>
      <family val="2"/>
    </font>
    <font>
      <sz val="12"/>
      <name val="Courier New"/>
      <family val="3"/>
    </font>
    <font>
      <sz val="9"/>
      <color rgb="FFFF0000"/>
      <name val="Arial Narrow"/>
      <family val="2"/>
    </font>
    <font>
      <b/>
      <sz val="10"/>
      <color rgb="FF2E4383"/>
      <name val="Helvetica"/>
      <family val="2"/>
    </font>
    <font>
      <b/>
      <sz val="10"/>
      <color rgb="FFC7013C"/>
      <name val="Helvetica"/>
      <family val="2"/>
    </font>
    <font>
      <b/>
      <sz val="10"/>
      <color rgb="FF008938"/>
      <name val="Helvetica"/>
      <family val="2"/>
    </font>
    <font>
      <b/>
      <vertAlign val="superscript"/>
      <sz val="9"/>
      <name val="Arial Narrow"/>
      <family val="2"/>
    </font>
    <font>
      <sz val="11"/>
      <name val="Caecilia Roman"/>
      <family val="1"/>
    </font>
    <font>
      <sz val="10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sz val="10"/>
      <color rgb="FF2A8344"/>
      <name val="Caecilia Roman"/>
      <family val="1"/>
    </font>
    <font>
      <b/>
      <sz val="11"/>
      <color rgb="FF2A8344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2" fillId="0" borderId="0" xfId="0" applyFont="1" applyFill="1"/>
    <xf numFmtId="0" fontId="3" fillId="0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 applyAlignment="1"/>
    <xf numFmtId="0" fontId="9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top"/>
    </xf>
    <xf numFmtId="0" fontId="12" fillId="0" borderId="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" fillId="0" borderId="0" xfId="0" applyFont="1" applyFill="1" applyAlignment="1"/>
    <xf numFmtId="0" fontId="11" fillId="3" borderId="8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0" fontId="14" fillId="0" borderId="0" xfId="0" applyFont="1" applyFill="1"/>
    <xf numFmtId="168" fontId="14" fillId="0" borderId="0" xfId="0" applyNumberFormat="1" applyFont="1" applyFill="1"/>
    <xf numFmtId="0" fontId="12" fillId="0" borderId="0" xfId="0" applyFont="1" applyBorder="1" applyAlignment="1">
      <alignment horizontal="center" vertical="center" wrapText="1"/>
    </xf>
    <xf numFmtId="166" fontId="3" fillId="0" borderId="0" xfId="0" applyNumberFormat="1" applyFont="1" applyFill="1" applyBorder="1" applyAlignment="1"/>
    <xf numFmtId="0" fontId="15" fillId="0" borderId="0" xfId="0" applyFont="1" applyFill="1"/>
    <xf numFmtId="165" fontId="15" fillId="0" borderId="0" xfId="0" applyNumberFormat="1" applyFont="1" applyFill="1"/>
    <xf numFmtId="0" fontId="2" fillId="0" borderId="0" xfId="0" applyFont="1" applyFill="1" applyBorder="1" applyAlignment="1"/>
    <xf numFmtId="0" fontId="16" fillId="0" borderId="0" xfId="0" applyFont="1" applyFill="1"/>
    <xf numFmtId="165" fontId="16" fillId="0" borderId="0" xfId="0" applyNumberFormat="1" applyFont="1" applyFill="1"/>
    <xf numFmtId="0" fontId="10" fillId="4" borderId="11" xfId="0" applyFont="1" applyFill="1" applyBorder="1" applyAlignment="1">
      <alignment horizontal="center" vertical="top"/>
    </xf>
    <xf numFmtId="0" fontId="10" fillId="4" borderId="12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3" fillId="0" borderId="0" xfId="0" applyFont="1" applyFill="1" applyAlignment="1">
      <alignment vertical="top"/>
    </xf>
    <xf numFmtId="0" fontId="20" fillId="0" borderId="0" xfId="0" applyFont="1" applyFill="1" applyAlignment="1">
      <alignment horizontal="right" vertical="top"/>
    </xf>
    <xf numFmtId="0" fontId="21" fillId="0" borderId="0" xfId="0" applyFont="1" applyFill="1" applyAlignment="1">
      <alignment vertical="top"/>
    </xf>
    <xf numFmtId="0" fontId="21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0" fillId="0" borderId="0" xfId="0" applyFont="1" applyFill="1" applyAlignment="1">
      <alignment horizontal="right"/>
    </xf>
    <xf numFmtId="0" fontId="21" fillId="0" borderId="0" xfId="0" applyFont="1" applyFill="1" applyAlignment="1"/>
    <xf numFmtId="0" fontId="21" fillId="0" borderId="0" xfId="0" applyFont="1" applyFill="1" applyAlignment="1">
      <alignment horizontal="center"/>
    </xf>
    <xf numFmtId="0" fontId="18" fillId="0" borderId="0" xfId="0" applyFont="1" applyFill="1" applyAlignment="1"/>
    <xf numFmtId="0" fontId="22" fillId="0" borderId="0" xfId="0" applyFont="1" applyFill="1" applyAlignment="1"/>
    <xf numFmtId="0" fontId="23" fillId="0" borderId="0" xfId="0" applyFont="1" applyFill="1" applyAlignment="1"/>
    <xf numFmtId="0" fontId="24" fillId="0" borderId="0" xfId="0" applyFont="1" applyFill="1" applyAlignment="1"/>
    <xf numFmtId="166" fontId="11" fillId="0" borderId="0" xfId="1" applyNumberFormat="1" applyFont="1" applyFill="1" applyBorder="1" applyAlignment="1">
      <alignment horizontal="center" vertical="center"/>
    </xf>
    <xf numFmtId="167" fontId="10" fillId="2" borderId="10" xfId="1" applyNumberFormat="1" applyFont="1" applyFill="1" applyBorder="1" applyAlignment="1">
      <alignment horizontal="right" vertical="center" indent="2"/>
    </xf>
    <xf numFmtId="0" fontId="11" fillId="5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top"/>
    </xf>
    <xf numFmtId="0" fontId="10" fillId="2" borderId="11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vertical="center"/>
    </xf>
    <xf numFmtId="166" fontId="11" fillId="0" borderId="9" xfId="1" applyNumberFormat="1" applyFont="1" applyFill="1" applyBorder="1" applyAlignment="1">
      <alignment horizontal="center" vertical="center"/>
    </xf>
    <xf numFmtId="167" fontId="10" fillId="2" borderId="9" xfId="0" applyNumberFormat="1" applyFont="1" applyFill="1" applyBorder="1" applyAlignment="1">
      <alignment horizontal="center" vertical="center"/>
    </xf>
    <xf numFmtId="166" fontId="10" fillId="2" borderId="0" xfId="1" applyNumberFormat="1" applyFont="1" applyFill="1" applyBorder="1" applyAlignment="1">
      <alignment horizontal="center" vertical="center"/>
    </xf>
    <xf numFmtId="167" fontId="10" fillId="2" borderId="5" xfId="0" applyNumberFormat="1" applyFont="1" applyFill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166" fontId="11" fillId="0" borderId="6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Border="1" applyAlignment="1">
      <alignment horizontal="center" vertical="center"/>
    </xf>
    <xf numFmtId="167" fontId="10" fillId="2" borderId="9" xfId="1" quotePrefix="1" applyNumberFormat="1" applyFont="1" applyFill="1" applyBorder="1" applyAlignment="1">
      <alignment horizontal="center" vertical="center"/>
    </xf>
    <xf numFmtId="168" fontId="10" fillId="2" borderId="8" xfId="1" applyNumberFormat="1" applyFont="1" applyFill="1" applyBorder="1" applyAlignment="1">
      <alignment horizontal="center" vertical="center"/>
    </xf>
    <xf numFmtId="167" fontId="10" fillId="0" borderId="9" xfId="0" applyNumberFormat="1" applyFont="1" applyFill="1" applyBorder="1" applyAlignment="1">
      <alignment horizontal="center" vertical="center"/>
    </xf>
    <xf numFmtId="167" fontId="11" fillId="0" borderId="9" xfId="1" quotePrefix="1" applyNumberFormat="1" applyFont="1" applyFill="1" applyBorder="1" applyAlignment="1">
      <alignment horizontal="center" vertical="center"/>
    </xf>
    <xf numFmtId="166" fontId="11" fillId="0" borderId="9" xfId="1" quotePrefix="1" applyNumberFormat="1" applyFont="1" applyFill="1" applyBorder="1" applyAlignment="1">
      <alignment horizontal="center" vertical="center"/>
    </xf>
    <xf numFmtId="167" fontId="11" fillId="0" borderId="9" xfId="0" applyNumberFormat="1" applyFont="1" applyFill="1" applyBorder="1" applyAlignment="1">
      <alignment horizontal="center" vertical="center"/>
    </xf>
    <xf numFmtId="168" fontId="11" fillId="0" borderId="8" xfId="1" applyNumberFormat="1" applyFont="1" applyFill="1" applyBorder="1" applyAlignment="1">
      <alignment horizontal="center" vertical="center"/>
    </xf>
    <xf numFmtId="166" fontId="11" fillId="0" borderId="8" xfId="1" applyNumberFormat="1" applyFont="1" applyFill="1" applyBorder="1" applyAlignment="1">
      <alignment horizontal="center" vertical="center"/>
    </xf>
    <xf numFmtId="167" fontId="13" fillId="0" borderId="9" xfId="1" applyNumberFormat="1" applyFont="1" applyFill="1" applyBorder="1" applyAlignment="1">
      <alignment horizontal="center" vertical="center"/>
    </xf>
    <xf numFmtId="166" fontId="13" fillId="0" borderId="9" xfId="1" applyNumberFormat="1" applyFont="1" applyFill="1" applyBorder="1" applyAlignment="1">
      <alignment horizontal="center" vertical="center"/>
    </xf>
    <xf numFmtId="166" fontId="13" fillId="0" borderId="8" xfId="1" applyNumberFormat="1" applyFont="1" applyFill="1" applyBorder="1" applyAlignment="1">
      <alignment horizontal="center" vertical="center"/>
    </xf>
    <xf numFmtId="167" fontId="10" fillId="2" borderId="9" xfId="1" applyNumberFormat="1" applyFont="1" applyFill="1" applyBorder="1" applyAlignment="1">
      <alignment horizontal="center" vertical="center"/>
    </xf>
    <xf numFmtId="166" fontId="10" fillId="2" borderId="9" xfId="1" applyNumberFormat="1" applyFont="1" applyFill="1" applyBorder="1" applyAlignment="1">
      <alignment horizontal="center" vertical="center"/>
    </xf>
    <xf numFmtId="169" fontId="11" fillId="0" borderId="9" xfId="1" applyNumberFormat="1" applyFont="1" applyFill="1" applyBorder="1" applyAlignment="1">
      <alignment horizontal="center" vertical="center"/>
    </xf>
    <xf numFmtId="167" fontId="10" fillId="0" borderId="9" xfId="1" applyNumberFormat="1" applyFont="1" applyFill="1" applyBorder="1" applyAlignment="1">
      <alignment horizontal="center" vertical="center"/>
    </xf>
    <xf numFmtId="166" fontId="10" fillId="0" borderId="9" xfId="1" applyNumberFormat="1" applyFont="1" applyFill="1" applyBorder="1" applyAlignment="1">
      <alignment horizontal="center" vertical="center"/>
    </xf>
    <xf numFmtId="167" fontId="10" fillId="2" borderId="12" xfId="1" applyNumberFormat="1" applyFont="1" applyFill="1" applyBorder="1" applyAlignment="1">
      <alignment horizontal="center" vertical="center"/>
    </xf>
    <xf numFmtId="166" fontId="10" fillId="2" borderId="12" xfId="1" applyNumberFormat="1" applyFont="1" applyFill="1" applyBorder="1" applyAlignment="1">
      <alignment horizontal="center" vertical="center"/>
    </xf>
    <xf numFmtId="167" fontId="10" fillId="2" borderId="10" xfId="1" applyNumberFormat="1" applyFont="1" applyFill="1" applyBorder="1" applyAlignment="1">
      <alignment horizontal="center" vertical="center"/>
    </xf>
    <xf numFmtId="166" fontId="10" fillId="2" borderId="10" xfId="1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0" fillId="2" borderId="6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8" xfId="0" applyFont="1" applyFill="1" applyBorder="1" applyAlignment="1">
      <alignment horizontal="right" vertical="center"/>
    </xf>
    <xf numFmtId="164" fontId="10" fillId="4" borderId="7" xfId="1" applyFont="1" applyFill="1" applyBorder="1" applyAlignment="1">
      <alignment horizontal="center" vertical="center"/>
    </xf>
    <xf numFmtId="164" fontId="10" fillId="4" borderId="1" xfId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10" fillId="3" borderId="13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8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11" xfId="0" applyFont="1" applyFill="1" applyBorder="1" applyAlignment="1">
      <alignment horizontal="right" vertical="center"/>
    </xf>
    <xf numFmtId="0" fontId="10" fillId="3" borderId="1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7" xfId="1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121754</xdr:rowOff>
    </xdr:from>
    <xdr:to>
      <xdr:col>7</xdr:col>
      <xdr:colOff>96921</xdr:colOff>
      <xdr:row>39</xdr:row>
      <xdr:rowOff>171450</xdr:rowOff>
    </xdr:to>
    <xdr:sp macro="" textlink="">
      <xdr:nvSpPr>
        <xdr:cNvPr id="2" name="TextBox 1"/>
        <xdr:cNvSpPr txBox="1"/>
      </xdr:nvSpPr>
      <xdr:spPr>
        <a:xfrm>
          <a:off x="0" y="6694004"/>
          <a:ext cx="4630821" cy="916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8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Including AGRs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and Russian RBMK.</a:t>
          </a: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800"/>
            </a:lnSpc>
          </a:pPr>
          <a:endParaRPr lang="en-GB" sz="800" b="0" i="0" u="none" strike="noStrike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(BWR) boiling water reactor; (PWR) pressurised water reactor; (HWR) heavy water reactor; (FBR) fast breeder reactor;</a:t>
          </a:r>
          <a:r>
            <a:rPr lang="en-GB" sz="800" b="0" i="0" u="none" strike="noStrike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(AGR) advanced gas-cooled reactor; (RBMK) graphite moderated reactor. </a:t>
          </a:r>
        </a:p>
      </xdr:txBody>
    </xdr:sp>
    <xdr:clientData/>
  </xdr:twoCellAnchor>
  <xdr:twoCellAnchor>
    <xdr:from>
      <xdr:col>7</xdr:col>
      <xdr:colOff>358140</xdr:colOff>
      <xdr:row>34</xdr:row>
      <xdr:rowOff>124101</xdr:rowOff>
    </xdr:from>
    <xdr:to>
      <xdr:col>15</xdr:col>
      <xdr:colOff>378478</xdr:colOff>
      <xdr:row>40</xdr:row>
      <xdr:rowOff>19050</xdr:rowOff>
    </xdr:to>
    <xdr:sp macro="" textlink="">
      <xdr:nvSpPr>
        <xdr:cNvPr id="3" name="TextBox 2"/>
        <xdr:cNvSpPr txBox="1"/>
      </xdr:nvSpPr>
      <xdr:spPr>
        <a:xfrm>
          <a:off x="4892040" y="6696351"/>
          <a:ext cx="4611388" cy="942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Y compris les réacteurs AGR et les RBMK russes. </a:t>
          </a:r>
        </a:p>
        <a:p>
          <a:pPr>
            <a:lnSpc>
              <a:spcPts val="800"/>
            </a:lnSpc>
          </a:pPr>
          <a:endParaRPr lang="en-GB" sz="800" b="0" i="0" u="none" strike="noStrike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800"/>
            </a:lnSpc>
          </a:pP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(BWR) réacteur à eau bouillante ; (PWR) réacteur à eau pressurisée ; (HWR) réacteur à eau lourde ; (FBR) réacteur à neutrons rapides ; (AGR) réacteur avancé refroidi au gaz ; (RBMK) réacteur de grande puissance à tubes de force.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"/>
  <sheetViews>
    <sheetView tabSelected="1" zoomScale="85" zoomScaleNormal="85" workbookViewId="0">
      <selection activeCell="N34" sqref="N34"/>
    </sheetView>
  </sheetViews>
  <sheetFormatPr defaultRowHeight="14.25"/>
  <cols>
    <col min="1" max="1" width="1.140625" style="5" customWidth="1"/>
    <col min="2" max="2" width="16.28515625" style="3" customWidth="1"/>
    <col min="3" max="4" width="12.5703125" style="3" customWidth="1"/>
    <col min="5" max="6" width="11.85546875" style="3" customWidth="1"/>
    <col min="7" max="8" width="12.140625" style="3" customWidth="1"/>
    <col min="9" max="9" width="11.7109375" style="3" customWidth="1"/>
    <col min="10" max="10" width="12.28515625" style="3" customWidth="1"/>
    <col min="11" max="12" width="11.85546875" style="3" customWidth="1"/>
    <col min="13" max="13" width="10.7109375" style="3" customWidth="1"/>
    <col min="14" max="14" width="13.5703125" style="3" customWidth="1"/>
    <col min="15" max="15" width="3.28515625" style="4" customWidth="1"/>
    <col min="16" max="16" width="14.7109375" style="3" customWidth="1"/>
    <col min="17" max="17" width="4.140625" style="3" customWidth="1"/>
    <col min="18" max="18" width="9.140625" style="2"/>
    <col min="19" max="16384" width="9.140625" style="1"/>
  </cols>
  <sheetData>
    <row r="1" spans="1:19" s="16" customFormat="1" ht="17.100000000000001" customHeight="1">
      <c r="A1" s="67" t="s">
        <v>69</v>
      </c>
      <c r="B1" s="66"/>
      <c r="C1" s="65"/>
      <c r="D1" s="65"/>
      <c r="E1" s="65"/>
      <c r="F1" s="64"/>
      <c r="G1" s="64"/>
      <c r="H1" s="64"/>
      <c r="I1" s="64"/>
      <c r="J1" s="64"/>
      <c r="K1" s="64"/>
      <c r="L1" s="64"/>
      <c r="M1" s="62"/>
      <c r="N1" s="62"/>
      <c r="O1" s="63"/>
      <c r="P1" s="62"/>
      <c r="Q1" s="61" t="s">
        <v>68</v>
      </c>
      <c r="R1" s="17"/>
    </row>
    <row r="2" spans="1:19" s="25" customFormat="1" ht="24.95" customHeight="1">
      <c r="A2" s="60" t="s">
        <v>67</v>
      </c>
      <c r="B2" s="59"/>
      <c r="C2" s="58"/>
      <c r="D2" s="58"/>
      <c r="E2" s="58"/>
      <c r="F2" s="57"/>
      <c r="G2" s="57"/>
      <c r="H2" s="57"/>
      <c r="I2" s="57"/>
      <c r="J2" s="57"/>
      <c r="K2" s="57"/>
      <c r="L2" s="57"/>
      <c r="M2" s="55"/>
      <c r="N2" s="55"/>
      <c r="O2" s="56"/>
      <c r="P2" s="55"/>
      <c r="Q2" s="54" t="s">
        <v>66</v>
      </c>
      <c r="R2" s="53"/>
    </row>
    <row r="3" spans="1:19" s="22" customFormat="1" ht="17.100000000000001" customHeight="1">
      <c r="A3" s="52" t="s">
        <v>65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  <c r="P3" s="50"/>
      <c r="Q3" s="49" t="s">
        <v>64</v>
      </c>
      <c r="R3" s="48"/>
    </row>
    <row r="4" spans="1:19" s="47" customFormat="1" ht="27" customHeight="1">
      <c r="A4" s="113" t="s">
        <v>63</v>
      </c>
      <c r="B4" s="114"/>
      <c r="C4" s="111" t="s">
        <v>62</v>
      </c>
      <c r="D4" s="128"/>
      <c r="E4" s="111" t="s">
        <v>61</v>
      </c>
      <c r="F4" s="128"/>
      <c r="G4" s="129" t="s">
        <v>60</v>
      </c>
      <c r="H4" s="130"/>
      <c r="I4" s="111" t="s">
        <v>59</v>
      </c>
      <c r="J4" s="112"/>
      <c r="K4" s="111" t="s">
        <v>58</v>
      </c>
      <c r="L4" s="128"/>
      <c r="M4" s="111" t="s">
        <v>57</v>
      </c>
      <c r="N4" s="112"/>
      <c r="O4" s="119" t="s">
        <v>56</v>
      </c>
      <c r="P4" s="120"/>
      <c r="Q4" s="121"/>
    </row>
    <row r="5" spans="1:19" s="22" customFormat="1" ht="18.95" customHeight="1">
      <c r="A5" s="115"/>
      <c r="B5" s="116"/>
      <c r="C5" s="46" t="s">
        <v>55</v>
      </c>
      <c r="D5" s="45" t="s">
        <v>54</v>
      </c>
      <c r="E5" s="46" t="s">
        <v>55</v>
      </c>
      <c r="F5" s="45" t="s">
        <v>54</v>
      </c>
      <c r="G5" s="46" t="s">
        <v>55</v>
      </c>
      <c r="H5" s="45" t="s">
        <v>54</v>
      </c>
      <c r="I5" s="46" t="s">
        <v>55</v>
      </c>
      <c r="J5" s="45" t="s">
        <v>54</v>
      </c>
      <c r="K5" s="46" t="s">
        <v>55</v>
      </c>
      <c r="L5" s="45" t="s">
        <v>54</v>
      </c>
      <c r="M5" s="46" t="s">
        <v>55</v>
      </c>
      <c r="N5" s="45" t="s">
        <v>54</v>
      </c>
      <c r="O5" s="122"/>
      <c r="P5" s="123"/>
      <c r="Q5" s="124"/>
    </row>
    <row r="6" spans="1:19" s="22" customFormat="1" ht="18.95" customHeight="1">
      <c r="A6" s="117"/>
      <c r="B6" s="118"/>
      <c r="C6" s="43" t="s">
        <v>53</v>
      </c>
      <c r="D6" s="42" t="s">
        <v>52</v>
      </c>
      <c r="E6" s="43" t="s">
        <v>53</v>
      </c>
      <c r="F6" s="42" t="s">
        <v>52</v>
      </c>
      <c r="G6" s="43" t="s">
        <v>53</v>
      </c>
      <c r="H6" s="42" t="s">
        <v>52</v>
      </c>
      <c r="I6" s="43" t="s">
        <v>53</v>
      </c>
      <c r="J6" s="42" t="s">
        <v>52</v>
      </c>
      <c r="K6" s="43" t="s">
        <v>53</v>
      </c>
      <c r="L6" s="42" t="s">
        <v>52</v>
      </c>
      <c r="M6" s="43" t="s">
        <v>53</v>
      </c>
      <c r="N6" s="42" t="s">
        <v>52</v>
      </c>
      <c r="O6" s="125"/>
      <c r="P6" s="126"/>
      <c r="Q6" s="127"/>
    </row>
    <row r="7" spans="1:19" s="40" customFormat="1" ht="14.25" customHeight="1">
      <c r="A7" s="131" t="s">
        <v>51</v>
      </c>
      <c r="B7" s="132"/>
      <c r="C7" s="78">
        <f>SUM(C8:C10)</f>
        <v>36</v>
      </c>
      <c r="D7" s="79">
        <f>SUM(D8:D10)</f>
        <v>35.800000000000004</v>
      </c>
      <c r="E7" s="78">
        <f>SUM(E8:E10)</f>
        <v>65</v>
      </c>
      <c r="F7" s="79">
        <f>SUM(F8:F10)</f>
        <v>65.400000000000006</v>
      </c>
      <c r="G7" s="80">
        <f>SUM(G8:G10)</f>
        <v>0</v>
      </c>
      <c r="H7" s="79">
        <f>H8+H9+H10</f>
        <v>0</v>
      </c>
      <c r="I7" s="80">
        <f>SUM(I8:I10)</f>
        <v>19</v>
      </c>
      <c r="J7" s="79">
        <f>J8+J9+J10</f>
        <v>13.6</v>
      </c>
      <c r="K7" s="80">
        <f>SUM(K8:K10)</f>
        <v>0</v>
      </c>
      <c r="L7" s="79">
        <f>L8+L9+L10</f>
        <v>0</v>
      </c>
      <c r="M7" s="80">
        <f t="shared" ref="M7:M19" si="0">C7+E7+G7+I7+K7</f>
        <v>120</v>
      </c>
      <c r="N7" s="79">
        <f t="shared" ref="N7:N19" si="1">D7+F7+H7+J7+L7</f>
        <v>114.80000000000001</v>
      </c>
      <c r="O7" s="140" t="s">
        <v>50</v>
      </c>
      <c r="P7" s="141"/>
      <c r="Q7" s="142"/>
      <c r="R7" s="41"/>
    </row>
    <row r="8" spans="1:19" s="29" customFormat="1" ht="14.25" customHeight="1">
      <c r="A8" s="133" t="s">
        <v>49</v>
      </c>
      <c r="B8" s="134"/>
      <c r="C8" s="81">
        <v>0</v>
      </c>
      <c r="D8" s="68">
        <v>0</v>
      </c>
      <c r="E8" s="81">
        <v>0</v>
      </c>
      <c r="F8" s="68">
        <v>0</v>
      </c>
      <c r="G8" s="81">
        <v>0</v>
      </c>
      <c r="H8" s="68">
        <v>0</v>
      </c>
      <c r="I8" s="81">
        <v>19</v>
      </c>
      <c r="J8" s="68">
        <v>13.6</v>
      </c>
      <c r="K8" s="81">
        <v>0</v>
      </c>
      <c r="L8" s="68">
        <v>0</v>
      </c>
      <c r="M8" s="81">
        <f t="shared" si="0"/>
        <v>19</v>
      </c>
      <c r="N8" s="68">
        <f t="shared" si="1"/>
        <v>13.6</v>
      </c>
      <c r="O8" s="136" t="s">
        <v>48</v>
      </c>
      <c r="P8" s="137"/>
      <c r="Q8" s="138"/>
    </row>
    <row r="9" spans="1:19" s="29" customFormat="1" ht="14.25" customHeight="1">
      <c r="A9" s="133" t="s">
        <v>47</v>
      </c>
      <c r="B9" s="134"/>
      <c r="C9" s="81">
        <v>2</v>
      </c>
      <c r="D9" s="68">
        <v>1.6</v>
      </c>
      <c r="E9" s="81">
        <v>0</v>
      </c>
      <c r="F9" s="68">
        <v>0</v>
      </c>
      <c r="G9" s="81">
        <v>0</v>
      </c>
      <c r="H9" s="82">
        <v>0</v>
      </c>
      <c r="I9" s="81">
        <v>0</v>
      </c>
      <c r="J9" s="68">
        <v>0</v>
      </c>
      <c r="K9" s="81">
        <v>0</v>
      </c>
      <c r="L9" s="68">
        <v>0</v>
      </c>
      <c r="M9" s="81">
        <f t="shared" si="0"/>
        <v>2</v>
      </c>
      <c r="N9" s="68">
        <f t="shared" si="1"/>
        <v>1.6</v>
      </c>
      <c r="O9" s="136" t="s">
        <v>46</v>
      </c>
      <c r="P9" s="137"/>
      <c r="Q9" s="138"/>
    </row>
    <row r="10" spans="1:19" s="39" customFormat="1" ht="14.25" customHeight="1">
      <c r="A10" s="133" t="s">
        <v>45</v>
      </c>
      <c r="B10" s="134"/>
      <c r="C10" s="81">
        <v>34</v>
      </c>
      <c r="D10" s="68">
        <v>34.200000000000003</v>
      </c>
      <c r="E10" s="81">
        <v>65</v>
      </c>
      <c r="F10" s="68">
        <v>65.400000000000006</v>
      </c>
      <c r="G10" s="81">
        <v>0</v>
      </c>
      <c r="H10" s="68">
        <v>0</v>
      </c>
      <c r="I10" s="81">
        <v>0</v>
      </c>
      <c r="J10" s="68">
        <v>0</v>
      </c>
      <c r="K10" s="81">
        <v>0</v>
      </c>
      <c r="L10" s="68">
        <v>0</v>
      </c>
      <c r="M10" s="81">
        <f t="shared" si="0"/>
        <v>99</v>
      </c>
      <c r="N10" s="68">
        <f t="shared" si="1"/>
        <v>99.600000000000009</v>
      </c>
      <c r="O10" s="136" t="s">
        <v>44</v>
      </c>
      <c r="P10" s="137"/>
      <c r="Q10" s="138"/>
    </row>
    <row r="11" spans="1:19" s="37" customFormat="1" ht="14.25" customHeight="1">
      <c r="A11" s="105" t="s">
        <v>43</v>
      </c>
      <c r="B11" s="106"/>
      <c r="C11" s="78">
        <f t="shared" ref="C11:L11" si="2">SUM(C12:C24)</f>
        <v>11</v>
      </c>
      <c r="D11" s="79">
        <f t="shared" si="2"/>
        <v>11.5</v>
      </c>
      <c r="E11" s="78">
        <f t="shared" si="2"/>
        <v>102</v>
      </c>
      <c r="F11" s="79">
        <f t="shared" si="2"/>
        <v>99.030000000000015</v>
      </c>
      <c r="G11" s="78">
        <f t="shared" si="2"/>
        <v>14</v>
      </c>
      <c r="H11" s="79">
        <f t="shared" si="2"/>
        <v>7.7</v>
      </c>
      <c r="I11" s="78">
        <f t="shared" si="2"/>
        <v>0</v>
      </c>
      <c r="J11" s="79">
        <f t="shared" si="2"/>
        <v>0</v>
      </c>
      <c r="K11" s="78">
        <f t="shared" si="2"/>
        <v>0</v>
      </c>
      <c r="L11" s="79">
        <f t="shared" si="2"/>
        <v>0</v>
      </c>
      <c r="M11" s="78">
        <f t="shared" si="0"/>
        <v>127</v>
      </c>
      <c r="N11" s="79">
        <f t="shared" si="1"/>
        <v>118.23000000000002</v>
      </c>
      <c r="O11" s="108" t="s">
        <v>42</v>
      </c>
      <c r="P11" s="109"/>
      <c r="Q11" s="110"/>
      <c r="R11" s="38"/>
    </row>
    <row r="12" spans="1:19" s="29" customFormat="1" ht="14.25" customHeight="1">
      <c r="A12" s="133" t="s">
        <v>41</v>
      </c>
      <c r="B12" s="134"/>
      <c r="C12" s="81">
        <v>0</v>
      </c>
      <c r="D12" s="68">
        <v>0</v>
      </c>
      <c r="E12" s="81">
        <v>7</v>
      </c>
      <c r="F12" s="68">
        <v>5.9</v>
      </c>
      <c r="G12" s="81">
        <v>0</v>
      </c>
      <c r="H12" s="68">
        <v>0</v>
      </c>
      <c r="I12" s="81">
        <v>0</v>
      </c>
      <c r="J12" s="68">
        <v>0</v>
      </c>
      <c r="K12" s="81">
        <v>0</v>
      </c>
      <c r="L12" s="68">
        <v>0</v>
      </c>
      <c r="M12" s="81">
        <f t="shared" si="0"/>
        <v>7</v>
      </c>
      <c r="N12" s="68">
        <f t="shared" si="1"/>
        <v>5.9</v>
      </c>
      <c r="O12" s="136" t="s">
        <v>40</v>
      </c>
      <c r="P12" s="137"/>
      <c r="Q12" s="138"/>
      <c r="S12" s="36"/>
    </row>
    <row r="13" spans="1:19" s="29" customFormat="1" ht="14.25" customHeight="1">
      <c r="A13" s="133" t="s">
        <v>39</v>
      </c>
      <c r="B13" s="134"/>
      <c r="C13" s="81">
        <v>0</v>
      </c>
      <c r="D13" s="68">
        <v>0</v>
      </c>
      <c r="E13" s="81">
        <v>6</v>
      </c>
      <c r="F13" s="68">
        <v>3.9</v>
      </c>
      <c r="G13" s="81">
        <v>0</v>
      </c>
      <c r="H13" s="68">
        <v>0</v>
      </c>
      <c r="I13" s="81">
        <v>0</v>
      </c>
      <c r="J13" s="68">
        <v>0</v>
      </c>
      <c r="K13" s="81">
        <v>0</v>
      </c>
      <c r="L13" s="68">
        <v>0</v>
      </c>
      <c r="M13" s="81">
        <f t="shared" si="0"/>
        <v>6</v>
      </c>
      <c r="N13" s="68">
        <f t="shared" si="1"/>
        <v>3.9</v>
      </c>
      <c r="O13" s="136" t="s">
        <v>38</v>
      </c>
      <c r="P13" s="137"/>
      <c r="Q13" s="138"/>
      <c r="S13" s="36"/>
    </row>
    <row r="14" spans="1:19" s="29" customFormat="1" ht="14.25" customHeight="1">
      <c r="A14" s="133" t="s">
        <v>37</v>
      </c>
      <c r="B14" s="134"/>
      <c r="C14" s="81">
        <v>2</v>
      </c>
      <c r="D14" s="68">
        <v>1.8</v>
      </c>
      <c r="E14" s="81">
        <v>2</v>
      </c>
      <c r="F14" s="68">
        <v>1</v>
      </c>
      <c r="G14" s="81">
        <v>0</v>
      </c>
      <c r="H14" s="68">
        <v>0</v>
      </c>
      <c r="I14" s="81">
        <v>0</v>
      </c>
      <c r="J14" s="68">
        <v>0</v>
      </c>
      <c r="K14" s="81">
        <v>0</v>
      </c>
      <c r="L14" s="68">
        <v>0</v>
      </c>
      <c r="M14" s="81">
        <f t="shared" si="0"/>
        <v>4</v>
      </c>
      <c r="N14" s="68">
        <f t="shared" si="1"/>
        <v>2.8</v>
      </c>
      <c r="O14" s="136" t="s">
        <v>36</v>
      </c>
      <c r="P14" s="137"/>
      <c r="Q14" s="138"/>
      <c r="S14" s="36"/>
    </row>
    <row r="15" spans="1:19" s="29" customFormat="1" ht="14.25" customHeight="1">
      <c r="A15" s="133" t="s">
        <v>35</v>
      </c>
      <c r="B15" s="134"/>
      <c r="C15" s="81">
        <v>0</v>
      </c>
      <c r="D15" s="68">
        <v>0</v>
      </c>
      <c r="E15" s="81">
        <v>58</v>
      </c>
      <c r="F15" s="83">
        <v>63</v>
      </c>
      <c r="G15" s="81">
        <v>0</v>
      </c>
      <c r="H15" s="68">
        <v>0</v>
      </c>
      <c r="I15" s="81">
        <v>0</v>
      </c>
      <c r="J15" s="68">
        <v>0</v>
      </c>
      <c r="K15" s="81">
        <v>0</v>
      </c>
      <c r="L15" s="68">
        <v>0</v>
      </c>
      <c r="M15" s="81">
        <f t="shared" si="0"/>
        <v>58</v>
      </c>
      <c r="N15" s="83">
        <f t="shared" si="1"/>
        <v>63</v>
      </c>
      <c r="O15" s="136" t="s">
        <v>35</v>
      </c>
      <c r="P15" s="137"/>
      <c r="Q15" s="138"/>
      <c r="S15" s="36"/>
    </row>
    <row r="16" spans="1:19" s="29" customFormat="1" ht="14.25" customHeight="1">
      <c r="A16" s="133" t="s">
        <v>34</v>
      </c>
      <c r="B16" s="134"/>
      <c r="C16" s="81">
        <v>1</v>
      </c>
      <c r="D16" s="68">
        <v>1.3</v>
      </c>
      <c r="E16" s="81">
        <v>6</v>
      </c>
      <c r="F16" s="68">
        <v>8.1999999999999993</v>
      </c>
      <c r="G16" s="81">
        <v>0</v>
      </c>
      <c r="H16" s="68">
        <v>0</v>
      </c>
      <c r="I16" s="81">
        <v>0</v>
      </c>
      <c r="J16" s="68">
        <v>0</v>
      </c>
      <c r="K16" s="81">
        <v>0</v>
      </c>
      <c r="L16" s="68">
        <v>0</v>
      </c>
      <c r="M16" s="81">
        <f t="shared" si="0"/>
        <v>7</v>
      </c>
      <c r="N16" s="68">
        <f t="shared" si="1"/>
        <v>9.5</v>
      </c>
      <c r="O16" s="136" t="s">
        <v>33</v>
      </c>
      <c r="P16" s="137"/>
      <c r="Q16" s="138"/>
      <c r="S16" s="36"/>
    </row>
    <row r="17" spans="1:19" s="29" customFormat="1" ht="14.25" customHeight="1">
      <c r="A17" s="133" t="s">
        <v>32</v>
      </c>
      <c r="B17" s="134"/>
      <c r="C17" s="81">
        <v>0</v>
      </c>
      <c r="D17" s="68">
        <v>0</v>
      </c>
      <c r="E17" s="81">
        <v>4</v>
      </c>
      <c r="F17" s="68">
        <v>1.89</v>
      </c>
      <c r="G17" s="81">
        <v>0</v>
      </c>
      <c r="H17" s="68">
        <v>0</v>
      </c>
      <c r="I17" s="81">
        <v>0</v>
      </c>
      <c r="J17" s="68">
        <v>0</v>
      </c>
      <c r="K17" s="81">
        <v>0</v>
      </c>
      <c r="L17" s="68">
        <v>0</v>
      </c>
      <c r="M17" s="81">
        <f t="shared" si="0"/>
        <v>4</v>
      </c>
      <c r="N17" s="68">
        <f t="shared" si="1"/>
        <v>1.89</v>
      </c>
      <c r="O17" s="136" t="s">
        <v>31</v>
      </c>
      <c r="P17" s="137"/>
      <c r="Q17" s="138"/>
      <c r="S17" s="35"/>
    </row>
    <row r="18" spans="1:19" s="29" customFormat="1" ht="14.25" customHeight="1">
      <c r="A18" s="133" t="s">
        <v>30</v>
      </c>
      <c r="B18" s="134"/>
      <c r="C18" s="81">
        <v>0</v>
      </c>
      <c r="D18" s="68">
        <v>0</v>
      </c>
      <c r="E18" s="81">
        <v>1</v>
      </c>
      <c r="F18" s="68">
        <v>0.5</v>
      </c>
      <c r="G18" s="81">
        <v>0</v>
      </c>
      <c r="H18" s="68">
        <v>0</v>
      </c>
      <c r="I18" s="81">
        <v>0</v>
      </c>
      <c r="J18" s="68">
        <v>0</v>
      </c>
      <c r="K18" s="81">
        <v>0</v>
      </c>
      <c r="L18" s="68">
        <v>0</v>
      </c>
      <c r="M18" s="81">
        <f t="shared" si="0"/>
        <v>1</v>
      </c>
      <c r="N18" s="68">
        <f t="shared" si="1"/>
        <v>0.5</v>
      </c>
      <c r="O18" s="136" t="s">
        <v>29</v>
      </c>
      <c r="P18" s="137"/>
      <c r="Q18" s="138"/>
      <c r="S18" s="35"/>
    </row>
    <row r="19" spans="1:19" s="29" customFormat="1" ht="14.25" customHeight="1">
      <c r="A19" s="133" t="s">
        <v>28</v>
      </c>
      <c r="B19" s="134"/>
      <c r="C19" s="81">
        <v>0</v>
      </c>
      <c r="D19" s="68">
        <v>0</v>
      </c>
      <c r="E19" s="81">
        <v>4</v>
      </c>
      <c r="F19" s="68">
        <v>1.9</v>
      </c>
      <c r="G19" s="81">
        <v>0</v>
      </c>
      <c r="H19" s="68">
        <v>0</v>
      </c>
      <c r="I19" s="81">
        <v>0</v>
      </c>
      <c r="J19" s="68">
        <v>0</v>
      </c>
      <c r="K19" s="81">
        <v>0</v>
      </c>
      <c r="L19" s="68">
        <v>0</v>
      </c>
      <c r="M19" s="81">
        <f t="shared" si="0"/>
        <v>4</v>
      </c>
      <c r="N19" s="68">
        <f t="shared" si="1"/>
        <v>1.9</v>
      </c>
      <c r="O19" s="136" t="s">
        <v>27</v>
      </c>
      <c r="P19" s="137"/>
      <c r="Q19" s="138"/>
      <c r="S19" s="35"/>
    </row>
    <row r="20" spans="1:19" s="29" customFormat="1" ht="14.25" customHeight="1">
      <c r="A20" s="133" t="s">
        <v>26</v>
      </c>
      <c r="B20" s="134"/>
      <c r="C20" s="81">
        <v>0</v>
      </c>
      <c r="D20" s="68">
        <v>0</v>
      </c>
      <c r="E20" s="81">
        <v>1</v>
      </c>
      <c r="F20" s="68">
        <v>0.7</v>
      </c>
      <c r="G20" s="81">
        <v>0</v>
      </c>
      <c r="H20" s="68">
        <v>0</v>
      </c>
      <c r="I20" s="81">
        <v>0</v>
      </c>
      <c r="J20" s="68">
        <v>0</v>
      </c>
      <c r="K20" s="81">
        <v>0</v>
      </c>
      <c r="L20" s="68">
        <v>0</v>
      </c>
      <c r="M20" s="81">
        <v>1</v>
      </c>
      <c r="N20" s="68">
        <v>0.7</v>
      </c>
      <c r="O20" s="136" t="s">
        <v>25</v>
      </c>
      <c r="P20" s="137"/>
      <c r="Q20" s="138"/>
      <c r="S20" s="35"/>
    </row>
    <row r="21" spans="1:19" s="29" customFormat="1" ht="14.25" customHeight="1">
      <c r="A21" s="133" t="s">
        <v>24</v>
      </c>
      <c r="B21" s="134"/>
      <c r="C21" s="81">
        <v>1</v>
      </c>
      <c r="D21" s="68">
        <v>1.1000000000000001</v>
      </c>
      <c r="E21" s="81">
        <v>6</v>
      </c>
      <c r="F21" s="68">
        <v>6</v>
      </c>
      <c r="G21" s="81">
        <v>0</v>
      </c>
      <c r="H21" s="68">
        <v>0</v>
      </c>
      <c r="I21" s="81">
        <v>0</v>
      </c>
      <c r="J21" s="68">
        <v>0</v>
      </c>
      <c r="K21" s="81">
        <v>0</v>
      </c>
      <c r="L21" s="68">
        <v>0</v>
      </c>
      <c r="M21" s="81">
        <f t="shared" ref="M21:N24" si="3">C21+E21+G21+I21+K21</f>
        <v>7</v>
      </c>
      <c r="N21" s="68">
        <f t="shared" si="3"/>
        <v>7.1</v>
      </c>
      <c r="O21" s="136" t="s">
        <v>23</v>
      </c>
      <c r="P21" s="137"/>
      <c r="Q21" s="138"/>
      <c r="S21" s="35"/>
    </row>
    <row r="22" spans="1:19" s="29" customFormat="1" ht="14.25" customHeight="1">
      <c r="A22" s="133" t="s">
        <v>22</v>
      </c>
      <c r="B22" s="134"/>
      <c r="C22" s="81">
        <v>5</v>
      </c>
      <c r="D22" s="68">
        <v>5.6</v>
      </c>
      <c r="E22" s="81">
        <v>3</v>
      </c>
      <c r="F22" s="68">
        <v>3.04</v>
      </c>
      <c r="G22" s="81">
        <v>0</v>
      </c>
      <c r="H22" s="68">
        <v>0</v>
      </c>
      <c r="I22" s="81">
        <v>0</v>
      </c>
      <c r="J22" s="68">
        <v>0</v>
      </c>
      <c r="K22" s="81">
        <v>0</v>
      </c>
      <c r="L22" s="68">
        <v>0</v>
      </c>
      <c r="M22" s="81">
        <f t="shared" si="3"/>
        <v>8</v>
      </c>
      <c r="N22" s="68">
        <f t="shared" si="3"/>
        <v>8.64</v>
      </c>
      <c r="O22" s="136" t="s">
        <v>21</v>
      </c>
      <c r="P22" s="137"/>
      <c r="Q22" s="138"/>
      <c r="S22" s="35"/>
    </row>
    <row r="23" spans="1:19" s="29" customFormat="1" ht="14.25" customHeight="1">
      <c r="A23" s="133" t="s">
        <v>20</v>
      </c>
      <c r="B23" s="134"/>
      <c r="C23" s="81">
        <v>2</v>
      </c>
      <c r="D23" s="68">
        <v>1.7</v>
      </c>
      <c r="E23" s="81">
        <v>3</v>
      </c>
      <c r="F23" s="68">
        <v>1.8</v>
      </c>
      <c r="G23" s="81">
        <v>0</v>
      </c>
      <c r="H23" s="68">
        <v>0</v>
      </c>
      <c r="I23" s="81">
        <v>0</v>
      </c>
      <c r="J23" s="68">
        <v>0</v>
      </c>
      <c r="K23" s="81">
        <v>0</v>
      </c>
      <c r="L23" s="68">
        <v>0</v>
      </c>
      <c r="M23" s="81">
        <f t="shared" si="3"/>
        <v>5</v>
      </c>
      <c r="N23" s="68">
        <f t="shared" si="3"/>
        <v>3.5</v>
      </c>
      <c r="O23" s="136" t="s">
        <v>19</v>
      </c>
      <c r="P23" s="137"/>
      <c r="Q23" s="138"/>
      <c r="S23" s="35"/>
    </row>
    <row r="24" spans="1:19" s="29" customFormat="1" ht="14.25" customHeight="1">
      <c r="A24" s="133" t="s">
        <v>18</v>
      </c>
      <c r="B24" s="134"/>
      <c r="C24" s="81">
        <v>0</v>
      </c>
      <c r="D24" s="68">
        <v>0</v>
      </c>
      <c r="E24" s="81">
        <v>1</v>
      </c>
      <c r="F24" s="68">
        <v>1.2</v>
      </c>
      <c r="G24" s="81">
        <v>14</v>
      </c>
      <c r="H24" s="68">
        <v>7.7</v>
      </c>
      <c r="I24" s="81">
        <v>0</v>
      </c>
      <c r="J24" s="68">
        <v>0</v>
      </c>
      <c r="K24" s="81">
        <v>0</v>
      </c>
      <c r="L24" s="68">
        <v>0</v>
      </c>
      <c r="M24" s="81">
        <f t="shared" si="3"/>
        <v>15</v>
      </c>
      <c r="N24" s="68">
        <f t="shared" si="3"/>
        <v>8.9</v>
      </c>
      <c r="O24" s="136" t="s">
        <v>17</v>
      </c>
      <c r="P24" s="137"/>
      <c r="Q24" s="138"/>
      <c r="S24" s="26"/>
    </row>
    <row r="25" spans="1:19" s="33" customFormat="1" ht="14.25" customHeight="1">
      <c r="A25" s="105" t="s">
        <v>16</v>
      </c>
      <c r="B25" s="106"/>
      <c r="C25" s="78">
        <f>SUM(C26:C27)</f>
        <v>22</v>
      </c>
      <c r="D25" s="84">
        <f>SUM(D26:D27)</f>
        <v>23.1</v>
      </c>
      <c r="E25" s="78">
        <f>E26+E27</f>
        <v>38</v>
      </c>
      <c r="F25" s="84">
        <f>F26+F27</f>
        <v>35.700000000000003</v>
      </c>
      <c r="G25" s="78">
        <f>G26+G27</f>
        <v>0</v>
      </c>
      <c r="H25" s="79">
        <f>H26+H27</f>
        <v>0</v>
      </c>
      <c r="I25" s="78">
        <f>I27</f>
        <v>4</v>
      </c>
      <c r="J25" s="84">
        <f>J27</f>
        <v>2.8</v>
      </c>
      <c r="K25" s="85">
        <f>SUM(K26,K27)</f>
        <v>0</v>
      </c>
      <c r="L25" s="84" t="s">
        <v>15</v>
      </c>
      <c r="M25" s="78">
        <f>C25+E25+G25+I25+K25</f>
        <v>64</v>
      </c>
      <c r="N25" s="86">
        <f>D25+F25+J25</f>
        <v>61.6</v>
      </c>
      <c r="O25" s="109" t="s">
        <v>14</v>
      </c>
      <c r="P25" s="109"/>
      <c r="Q25" s="110"/>
      <c r="R25" s="34"/>
      <c r="S25" s="26"/>
    </row>
    <row r="26" spans="1:19" s="29" customFormat="1" ht="14.25" customHeight="1">
      <c r="A26" s="139" t="s">
        <v>13</v>
      </c>
      <c r="B26" s="134"/>
      <c r="C26" s="81">
        <v>22</v>
      </c>
      <c r="D26" s="77">
        <v>23.1</v>
      </c>
      <c r="E26" s="81">
        <v>18</v>
      </c>
      <c r="F26" s="77">
        <v>16</v>
      </c>
      <c r="G26" s="87">
        <f>G27+G28</f>
        <v>0</v>
      </c>
      <c r="H26" s="87">
        <f>H27+H28</f>
        <v>0</v>
      </c>
      <c r="I26" s="88">
        <v>0</v>
      </c>
      <c r="J26" s="89">
        <v>0</v>
      </c>
      <c r="K26" s="90"/>
      <c r="L26" s="87">
        <f>L27+L28</f>
        <v>0</v>
      </c>
      <c r="M26" s="90">
        <f>C26+E26+G26+I26+K26</f>
        <v>40</v>
      </c>
      <c r="N26" s="91">
        <f>D26+F26+J26</f>
        <v>39.1</v>
      </c>
      <c r="O26" s="137" t="s">
        <v>12</v>
      </c>
      <c r="P26" s="137"/>
      <c r="Q26" s="138"/>
      <c r="S26" s="26"/>
    </row>
    <row r="27" spans="1:19" s="29" customFormat="1" ht="14.25" customHeight="1">
      <c r="A27" s="139" t="s">
        <v>11</v>
      </c>
      <c r="B27" s="134"/>
      <c r="C27" s="81">
        <v>0</v>
      </c>
      <c r="D27" s="77">
        <v>0</v>
      </c>
      <c r="E27" s="81">
        <v>20</v>
      </c>
      <c r="F27" s="77">
        <v>19.7</v>
      </c>
      <c r="G27" s="81">
        <v>0</v>
      </c>
      <c r="H27" s="77">
        <v>0</v>
      </c>
      <c r="I27" s="81">
        <v>4</v>
      </c>
      <c r="J27" s="77">
        <v>2.8</v>
      </c>
      <c r="K27" s="81">
        <v>0</v>
      </c>
      <c r="L27" s="77">
        <v>0</v>
      </c>
      <c r="M27" s="81">
        <f>C27+E27+G27+I27+K27</f>
        <v>24</v>
      </c>
      <c r="N27" s="92">
        <f>D27+F27+H27+J27+L27</f>
        <v>22.5</v>
      </c>
      <c r="O27" s="137" t="s">
        <v>10</v>
      </c>
      <c r="P27" s="137"/>
      <c r="Q27" s="138"/>
      <c r="S27" s="26"/>
    </row>
    <row r="28" spans="1:19" s="25" customFormat="1" ht="14.25" hidden="1" customHeight="1">
      <c r="A28" s="72"/>
      <c r="B28" s="76"/>
      <c r="C28" s="93"/>
      <c r="D28" s="94"/>
      <c r="E28" s="93"/>
      <c r="F28" s="94"/>
      <c r="G28" s="93"/>
      <c r="H28" s="94"/>
      <c r="I28" s="93"/>
      <c r="J28" s="94"/>
      <c r="K28" s="93"/>
      <c r="L28" s="94"/>
      <c r="M28" s="93"/>
      <c r="N28" s="95"/>
      <c r="O28" s="71"/>
      <c r="P28" s="28"/>
      <c r="Q28" s="27"/>
      <c r="S28" s="26"/>
    </row>
    <row r="29" spans="1:19" s="21" customFormat="1" ht="14.25" customHeight="1">
      <c r="A29" s="135" t="s">
        <v>9</v>
      </c>
      <c r="B29" s="106"/>
      <c r="C29" s="96">
        <f t="shared" ref="C29:K29" si="4">C7+C11+C25</f>
        <v>69</v>
      </c>
      <c r="D29" s="97">
        <f t="shared" si="4"/>
        <v>70.400000000000006</v>
      </c>
      <c r="E29" s="96">
        <f t="shared" si="4"/>
        <v>205</v>
      </c>
      <c r="F29" s="97">
        <f t="shared" si="4"/>
        <v>200.13</v>
      </c>
      <c r="G29" s="96">
        <f t="shared" si="4"/>
        <v>14</v>
      </c>
      <c r="H29" s="97">
        <f t="shared" si="4"/>
        <v>7.7</v>
      </c>
      <c r="I29" s="96">
        <f t="shared" si="4"/>
        <v>23</v>
      </c>
      <c r="J29" s="97">
        <f t="shared" si="4"/>
        <v>16.399999999999999</v>
      </c>
      <c r="K29" s="96">
        <f t="shared" si="4"/>
        <v>0</v>
      </c>
      <c r="L29" s="97">
        <f>L7+L11</f>
        <v>0</v>
      </c>
      <c r="M29" s="96">
        <f>M7+M11+M25</f>
        <v>311</v>
      </c>
      <c r="N29" s="86">
        <f>+N25+N11+N7</f>
        <v>294.63</v>
      </c>
      <c r="O29" s="109" t="s">
        <v>8</v>
      </c>
      <c r="P29" s="109"/>
      <c r="Q29" s="110"/>
      <c r="S29" s="24"/>
    </row>
    <row r="30" spans="1:19" s="22" customFormat="1" ht="14.25" customHeight="1">
      <c r="A30" s="70" t="s">
        <v>7</v>
      </c>
      <c r="B30" s="32"/>
      <c r="C30" s="81"/>
      <c r="D30" s="77"/>
      <c r="E30" s="81"/>
      <c r="F30" s="77"/>
      <c r="G30" s="81">
        <v>1</v>
      </c>
      <c r="H30" s="98">
        <v>0.03</v>
      </c>
      <c r="I30" s="81">
        <v>3</v>
      </c>
      <c r="J30" s="77">
        <v>1.6</v>
      </c>
      <c r="K30" s="81"/>
      <c r="L30" s="77"/>
      <c r="M30" s="81">
        <v>4</v>
      </c>
      <c r="N30" s="91">
        <v>1.6</v>
      </c>
      <c r="O30" s="31"/>
      <c r="P30" s="31"/>
      <c r="Q30" s="30" t="s">
        <v>6</v>
      </c>
      <c r="S30" s="23"/>
    </row>
    <row r="31" spans="1:19" s="22" customFormat="1" ht="14.25" customHeight="1">
      <c r="A31" s="70" t="s">
        <v>5</v>
      </c>
      <c r="B31" s="32"/>
      <c r="C31" s="81"/>
      <c r="D31" s="77"/>
      <c r="E31" s="81"/>
      <c r="F31" s="77"/>
      <c r="G31" s="81"/>
      <c r="H31" s="77"/>
      <c r="I31" s="81">
        <v>2</v>
      </c>
      <c r="J31" s="77">
        <v>1.3</v>
      </c>
      <c r="K31" s="81"/>
      <c r="L31" s="77"/>
      <c r="M31" s="81">
        <v>2</v>
      </c>
      <c r="N31" s="91">
        <v>1.3</v>
      </c>
      <c r="O31" s="31"/>
      <c r="P31" s="31"/>
      <c r="Q31" s="30" t="s">
        <v>4</v>
      </c>
      <c r="S31" s="23"/>
    </row>
    <row r="32" spans="1:19" s="21" customFormat="1" ht="14.25" customHeight="1">
      <c r="A32" s="70" t="s">
        <v>3</v>
      </c>
      <c r="B32" s="32"/>
      <c r="C32" s="99"/>
      <c r="D32" s="100"/>
      <c r="E32" s="81">
        <v>18</v>
      </c>
      <c r="F32" s="77">
        <v>15.4</v>
      </c>
      <c r="G32" s="81">
        <v>15</v>
      </c>
      <c r="H32" s="77">
        <v>11.1</v>
      </c>
      <c r="I32" s="81"/>
      <c r="J32" s="77"/>
      <c r="K32" s="81">
        <v>2</v>
      </c>
      <c r="L32" s="77">
        <v>1.4</v>
      </c>
      <c r="M32" s="81">
        <v>35</v>
      </c>
      <c r="N32" s="91">
        <v>27.9</v>
      </c>
      <c r="O32" s="44"/>
      <c r="P32" s="44"/>
      <c r="Q32" s="30" t="s">
        <v>2</v>
      </c>
    </row>
    <row r="33" spans="1:18" s="21" customFormat="1" ht="14.25" customHeight="1">
      <c r="A33" s="73" t="s">
        <v>1</v>
      </c>
      <c r="B33" s="69"/>
      <c r="C33" s="101">
        <f t="shared" ref="C33:N33" si="5" xml:space="preserve"> C29+C30+C31+C32</f>
        <v>69</v>
      </c>
      <c r="D33" s="102">
        <f t="shared" si="5"/>
        <v>70.400000000000006</v>
      </c>
      <c r="E33" s="103">
        <f t="shared" si="5"/>
        <v>223</v>
      </c>
      <c r="F33" s="104">
        <f t="shared" si="5"/>
        <v>215.53</v>
      </c>
      <c r="G33" s="101">
        <f t="shared" si="5"/>
        <v>30</v>
      </c>
      <c r="H33" s="102">
        <f t="shared" si="5"/>
        <v>18.829999999999998</v>
      </c>
      <c r="I33" s="101">
        <f t="shared" si="5"/>
        <v>28</v>
      </c>
      <c r="J33" s="102">
        <f t="shared" si="5"/>
        <v>19.3</v>
      </c>
      <c r="K33" s="101">
        <f t="shared" si="5"/>
        <v>2</v>
      </c>
      <c r="L33" s="102">
        <f t="shared" si="5"/>
        <v>1.4</v>
      </c>
      <c r="M33" s="101">
        <f xml:space="preserve"> M29+M30+M31+M32</f>
        <v>352</v>
      </c>
      <c r="N33" s="102">
        <f t="shared" si="5"/>
        <v>325.43</v>
      </c>
      <c r="O33" s="74"/>
      <c r="P33" s="74"/>
      <c r="Q33" s="75" t="s">
        <v>0</v>
      </c>
    </row>
    <row r="34" spans="1:18" s="16" customFormat="1" ht="24.95" customHeight="1">
      <c r="A34" s="12"/>
      <c r="B34" s="11"/>
      <c r="C34" s="15"/>
      <c r="D34" s="15"/>
      <c r="E34" s="15"/>
      <c r="F34" s="15"/>
      <c r="G34" s="15"/>
      <c r="H34" s="15"/>
      <c r="I34" s="11"/>
      <c r="J34" s="15"/>
      <c r="K34" s="15"/>
      <c r="L34" s="15"/>
      <c r="M34" s="15"/>
      <c r="N34" s="20"/>
      <c r="O34" s="19"/>
      <c r="P34" s="12"/>
      <c r="Q34" s="18"/>
      <c r="R34" s="17"/>
    </row>
    <row r="35" spans="1:18" s="16" customFormat="1">
      <c r="A35" s="11"/>
      <c r="B35" s="11"/>
      <c r="C35" s="15"/>
      <c r="D35" s="15"/>
      <c r="E35" s="15"/>
      <c r="F35" s="15"/>
      <c r="G35" s="15"/>
      <c r="H35" s="15"/>
      <c r="I35" s="11"/>
      <c r="J35" s="15"/>
      <c r="K35" s="15"/>
      <c r="L35" s="15"/>
      <c r="M35" s="15"/>
      <c r="N35" s="15"/>
      <c r="O35" s="14"/>
      <c r="P35" s="12"/>
      <c r="Q35" s="12"/>
      <c r="R35" s="17"/>
    </row>
    <row r="36" spans="1:18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5"/>
      <c r="L36" s="15"/>
      <c r="M36" s="15"/>
      <c r="N36" s="11"/>
      <c r="O36" s="14"/>
      <c r="P36" s="12"/>
    </row>
    <row r="37" spans="1:18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3"/>
      <c r="P37" s="12"/>
    </row>
    <row r="38" spans="1:18" ht="11.25" customHeight="1">
      <c r="A38" s="11"/>
      <c r="B38" s="107"/>
      <c r="C38" s="107"/>
      <c r="D38" s="107"/>
      <c r="E38" s="107"/>
      <c r="F38" s="107"/>
      <c r="G38" s="10"/>
      <c r="H38" s="10"/>
      <c r="I38" s="9"/>
      <c r="J38" s="9"/>
      <c r="K38" s="9"/>
      <c r="L38" s="9"/>
      <c r="M38" s="9"/>
      <c r="N38" s="9"/>
      <c r="O38" s="8"/>
    </row>
    <row r="39" spans="1:18">
      <c r="A39" s="10"/>
      <c r="B39" s="107"/>
      <c r="C39" s="107"/>
      <c r="D39" s="107"/>
      <c r="E39" s="107"/>
      <c r="F39" s="107"/>
      <c r="G39" s="10"/>
      <c r="H39" s="10"/>
      <c r="I39" s="9"/>
      <c r="J39" s="9"/>
      <c r="K39" s="9"/>
      <c r="L39" s="9"/>
      <c r="M39" s="9"/>
      <c r="N39" s="9"/>
      <c r="O39" s="8"/>
    </row>
    <row r="40" spans="1:18">
      <c r="A40" s="10"/>
      <c r="B40" s="107"/>
      <c r="C40" s="107"/>
      <c r="D40" s="107"/>
      <c r="E40" s="107"/>
      <c r="F40" s="107"/>
      <c r="G40" s="10"/>
      <c r="H40" s="10"/>
      <c r="I40" s="9"/>
      <c r="J40" s="9"/>
      <c r="K40" s="9"/>
      <c r="L40" s="9"/>
      <c r="M40" s="9"/>
      <c r="N40" s="9"/>
      <c r="O40" s="8"/>
    </row>
    <row r="50" spans="1:10">
      <c r="A50" s="7"/>
      <c r="B50" s="6"/>
      <c r="C50" s="6"/>
      <c r="D50" s="6"/>
      <c r="E50" s="6"/>
      <c r="F50" s="7"/>
      <c r="G50" s="7"/>
      <c r="H50" s="7"/>
      <c r="I50" s="7"/>
      <c r="J50" s="7"/>
    </row>
    <row r="51" spans="1:10">
      <c r="A51" s="7"/>
      <c r="B51" s="6"/>
      <c r="C51" s="6"/>
      <c r="D51" s="6"/>
      <c r="E51" s="6"/>
      <c r="F51" s="6"/>
      <c r="G51" s="6"/>
      <c r="H51" s="6"/>
      <c r="I51" s="6"/>
      <c r="J51" s="6"/>
    </row>
  </sheetData>
  <mergeCells count="53">
    <mergeCell ref="O29:Q29"/>
    <mergeCell ref="O20:Q20"/>
    <mergeCell ref="O21:Q21"/>
    <mergeCell ref="O22:Q22"/>
    <mergeCell ref="O23:Q23"/>
    <mergeCell ref="O24:Q24"/>
    <mergeCell ref="O26:Q26"/>
    <mergeCell ref="O7:Q7"/>
    <mergeCell ref="O9:Q9"/>
    <mergeCell ref="O10:Q10"/>
    <mergeCell ref="O12:Q12"/>
    <mergeCell ref="O13:Q13"/>
    <mergeCell ref="O14:Q14"/>
    <mergeCell ref="A24:B24"/>
    <mergeCell ref="A25:B25"/>
    <mergeCell ref="A26:B26"/>
    <mergeCell ref="A27:B27"/>
    <mergeCell ref="A16:B16"/>
    <mergeCell ref="A17:B17"/>
    <mergeCell ref="O19:Q19"/>
    <mergeCell ref="O27:Q27"/>
    <mergeCell ref="A29:B29"/>
    <mergeCell ref="O8:Q8"/>
    <mergeCell ref="O15:Q15"/>
    <mergeCell ref="O16:Q16"/>
    <mergeCell ref="O17:Q17"/>
    <mergeCell ref="O18:Q18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1:B11"/>
    <mergeCell ref="B38:F40"/>
    <mergeCell ref="O11:Q11"/>
    <mergeCell ref="O25:Q25"/>
    <mergeCell ref="I4:J4"/>
    <mergeCell ref="A4:B6"/>
    <mergeCell ref="O4:Q6"/>
    <mergeCell ref="M4:N4"/>
    <mergeCell ref="C4:D4"/>
    <mergeCell ref="E4:F4"/>
    <mergeCell ref="G4:H4"/>
    <mergeCell ref="A7:B7"/>
    <mergeCell ref="K4:L4"/>
    <mergeCell ref="A8:B8"/>
    <mergeCell ref="A9:B9"/>
    <mergeCell ref="A10:B10"/>
  </mergeCells>
  <printOptions horizontalCentered="1" gridLines="1" gridLinesSet="0"/>
  <pageMargins left="0.62992125984251968" right="0.62992125984251968" top="0.62992125984251968" bottom="0.62992125984251968" header="0" footer="0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1.4</vt:lpstr>
      <vt:lpstr>'Table 1.4'!Print_Area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ANGRES Danielle, NEA/POL/CEN</cp:lastModifiedBy>
  <dcterms:created xsi:type="dcterms:W3CDTF">2018-12-04T10:35:04Z</dcterms:created>
  <dcterms:modified xsi:type="dcterms:W3CDTF">2018-12-11T15:08:14Z</dcterms:modified>
</cp:coreProperties>
</file>