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asa\Downloads\"/>
    </mc:Choice>
  </mc:AlternateContent>
  <xr:revisionPtr revIDLastSave="0" documentId="8_{BB43864C-1587-4119-9FAC-0B93EE75DA70}" xr6:coauthVersionLast="47" xr6:coauthVersionMax="47" xr10:uidLastSave="{00000000-0000-0000-0000-000000000000}"/>
  <bookViews>
    <workbookView xWindow="-108" yWindow="-108" windowWidth="23256" windowHeight="12576" xr2:uid="{65131A9D-D158-434C-B873-9478910C6E69}"/>
  </bookViews>
  <sheets>
    <sheet name="Novemb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6" i="1" s="1"/>
  <c r="F3" i="1"/>
  <c r="F4" i="1"/>
  <c r="F5" i="1"/>
  <c r="F7" i="1"/>
  <c r="F8" i="1"/>
  <c r="F9" i="1"/>
  <c r="F10" i="1"/>
  <c r="F12" i="1"/>
  <c r="F14" i="1"/>
  <c r="F16" i="1"/>
  <c r="F17" i="1"/>
  <c r="F18" i="1"/>
  <c r="F19" i="1"/>
  <c r="F21" i="1"/>
  <c r="F22" i="1"/>
  <c r="F23" i="1"/>
  <c r="F24" i="1"/>
  <c r="F25" i="1"/>
  <c r="F27" i="1"/>
  <c r="F28" i="1"/>
  <c r="F30" i="1"/>
  <c r="C11" i="1" l="1"/>
  <c r="F6" i="1"/>
  <c r="F11" i="1" l="1"/>
  <c r="C13" i="1"/>
  <c r="C15" i="1" l="1"/>
  <c r="F13" i="1"/>
  <c r="C20" i="1" l="1"/>
  <c r="F15" i="1"/>
  <c r="C26" i="1" l="1"/>
  <c r="F20" i="1"/>
  <c r="C29" i="1" l="1"/>
  <c r="F26" i="1"/>
  <c r="F29" i="1" l="1"/>
  <c r="C31" i="1"/>
  <c r="F31" i="1" s="1"/>
</calcChain>
</file>

<file path=xl/sharedStrings.xml><?xml version="1.0" encoding="utf-8"?>
<sst xmlns="http://schemas.openxmlformats.org/spreadsheetml/2006/main" count="65" uniqueCount="26">
  <si>
    <t>Saldo</t>
  </si>
  <si>
    <t>Retirada Sócio</t>
  </si>
  <si>
    <t>Transferencia Marcio</t>
  </si>
  <si>
    <t>Seguro</t>
  </si>
  <si>
    <t>Seguro Bradesco</t>
  </si>
  <si>
    <t>Receita</t>
  </si>
  <si>
    <t>Sispag Care</t>
  </si>
  <si>
    <t>Juros / Multa</t>
  </si>
  <si>
    <t>Enc Morat</t>
  </si>
  <si>
    <t>Multa Parcelamento</t>
  </si>
  <si>
    <t>Emprestimo</t>
  </si>
  <si>
    <t>Parcelamento Lis 06/36</t>
  </si>
  <si>
    <t>Reembolso</t>
  </si>
  <si>
    <t>Impostos / Tributos</t>
  </si>
  <si>
    <t>INSS 09/2021</t>
  </si>
  <si>
    <t>Pix Gomes</t>
  </si>
  <si>
    <t>Tarifas Bancárias</t>
  </si>
  <si>
    <t>Tar Conta Certa</t>
  </si>
  <si>
    <t>Mov Tit Cob</t>
  </si>
  <si>
    <t>Valor para relat mensal</t>
  </si>
  <si>
    <t>Observações:</t>
  </si>
  <si>
    <t>Tipo</t>
  </si>
  <si>
    <t>Valor</t>
  </si>
  <si>
    <t>Descrição</t>
  </si>
  <si>
    <t>Data</t>
  </si>
  <si>
    <t>Saldo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</si>
</sst>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4" fontId="0" fillId="0" borderId="1" xfId="1" applyFont="1" applyBorder="1"/>
    <xf numFmtId="16" fontId="0" fillId="0" borderId="1" xfId="0" applyNumberFormat="1" applyBorder="1"/>
    <xf numFmtId="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44" fontId="2" fillId="0" borderId="2" xfId="0" applyNumberFormat="1" applyFont="1" applyBorder="1"/>
    <xf numFmtId="16" fontId="0" fillId="2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sa\Downloads\Concilia&#231;&#227;o%20banc&#225;ria%202021%20-%20Assistencia.xlsx" TargetMode="External"/><Relationship Id="rId1" Type="http://schemas.openxmlformats.org/officeDocument/2006/relationships/externalLinkPath" Target="Concilia&#231;&#227;o%20banc&#225;ria%202021%20-%20Assisten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eiro"/>
      <sheetName val="Resultado Janeiro"/>
      <sheetName val="Fevereiro"/>
      <sheetName val="Resultado Fevereiro"/>
      <sheetName val="Março"/>
      <sheetName val="Resultado Março"/>
      <sheetName val="Abril"/>
      <sheetName val="Resultado Abril"/>
      <sheetName val="Maio"/>
      <sheetName val="Resultado Maio"/>
      <sheetName val="Junho"/>
      <sheetName val="Resultado Junho"/>
      <sheetName val="Julho"/>
      <sheetName val="Resultado Julho"/>
      <sheetName val="Agosto"/>
      <sheetName val="Resultado Agosto"/>
      <sheetName val="Setembro"/>
      <sheetName val="Resultado Setembro"/>
      <sheetName val="Outubro"/>
      <sheetName val="Resultado Outubro"/>
      <sheetName val="Resultado Novembro"/>
      <sheetName val="Dezembro"/>
      <sheetName val="Resultado Dezembro"/>
      <sheetName val="Consolidado 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5">
          <cell r="F55">
            <v>2519.170000000001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EFEC-336E-4C6E-91D2-D8DB6B0CD2FF}">
  <dimension ref="A1:F31"/>
  <sheetViews>
    <sheetView tabSelected="1" workbookViewId="0">
      <selection activeCell="D3" sqref="D3:D31"/>
    </sheetView>
  </sheetViews>
  <sheetFormatPr defaultRowHeight="14.4" x14ac:dyDescent="0.3"/>
  <cols>
    <col min="1" max="1" width="11.5546875" bestFit="1" customWidth="1"/>
    <col min="2" max="2" width="21.6640625" bestFit="1" customWidth="1"/>
    <col min="3" max="3" width="12.109375" bestFit="1" customWidth="1"/>
    <col min="4" max="4" width="18.44140625" bestFit="1" customWidth="1"/>
    <col min="5" max="5" width="12.88671875" bestFit="1" customWidth="1"/>
    <col min="6" max="6" width="21.88671875" bestFit="1" customWidth="1"/>
  </cols>
  <sheetData>
    <row r="1" spans="1:6" ht="21" x14ac:dyDescent="0.4">
      <c r="A1" s="9" t="s">
        <v>25</v>
      </c>
      <c r="B1" s="8">
        <f>[1]Outubro!F55</f>
        <v>2519.170000000001</v>
      </c>
      <c r="C1" s="7"/>
      <c r="D1" s="7"/>
      <c r="E1" s="7"/>
      <c r="F1" s="7"/>
    </row>
    <row r="2" spans="1:6" x14ac:dyDescent="0.3">
      <c r="A2" s="5" t="s">
        <v>24</v>
      </c>
      <c r="B2" s="5" t="s">
        <v>23</v>
      </c>
      <c r="C2" s="6" t="s">
        <v>22</v>
      </c>
      <c r="D2" s="6" t="s">
        <v>21</v>
      </c>
      <c r="E2" s="5" t="s">
        <v>20</v>
      </c>
      <c r="F2" s="4" t="s">
        <v>19</v>
      </c>
    </row>
    <row r="3" spans="1:6" x14ac:dyDescent="0.3">
      <c r="A3" s="3">
        <v>44866</v>
      </c>
      <c r="B3" s="1" t="s">
        <v>2</v>
      </c>
      <c r="C3" s="2">
        <v>-200</v>
      </c>
      <c r="D3" s="1" t="s">
        <v>1</v>
      </c>
      <c r="E3" s="1"/>
      <c r="F3" s="1">
        <f>IF(D3="Saldo",C3,IF(C3&lt;0,C3*-1,C3))</f>
        <v>200</v>
      </c>
    </row>
    <row r="4" spans="1:6" x14ac:dyDescent="0.3">
      <c r="A4" s="3">
        <v>44866</v>
      </c>
      <c r="B4" s="1" t="s">
        <v>2</v>
      </c>
      <c r="C4" s="2">
        <v>-1700</v>
      </c>
      <c r="D4" s="1" t="s">
        <v>1</v>
      </c>
      <c r="E4" s="1"/>
      <c r="F4" s="1">
        <f>IF(D4="Saldo",C4,IF(C4&lt;0,C4*-1,C4))</f>
        <v>1700</v>
      </c>
    </row>
    <row r="5" spans="1:6" x14ac:dyDescent="0.3">
      <c r="A5" s="3">
        <v>44866</v>
      </c>
      <c r="B5" s="1" t="s">
        <v>18</v>
      </c>
      <c r="C5" s="2">
        <v>424.93</v>
      </c>
      <c r="D5" s="1" t="s">
        <v>5</v>
      </c>
      <c r="E5" s="1"/>
      <c r="F5" s="1">
        <f>IF(D5="Saldo",C5,IF(C5&lt;0,C5*-1,C5))</f>
        <v>424.93</v>
      </c>
    </row>
    <row r="6" spans="1:6" x14ac:dyDescent="0.3">
      <c r="A6" s="3">
        <v>44866</v>
      </c>
      <c r="B6" s="1" t="s">
        <v>0</v>
      </c>
      <c r="C6" s="2">
        <f>B1+C3+C4+C5</f>
        <v>1044.100000000001</v>
      </c>
      <c r="D6" s="1" t="s">
        <v>0</v>
      </c>
      <c r="E6" s="1"/>
      <c r="F6" s="1">
        <f>IF(D6="Saldo",C6,IF(C6&lt;0,C6*-1,C6))</f>
        <v>1044.100000000001</v>
      </c>
    </row>
    <row r="7" spans="1:6" x14ac:dyDescent="0.3">
      <c r="A7" s="3">
        <v>44868</v>
      </c>
      <c r="B7" s="1" t="s">
        <v>2</v>
      </c>
      <c r="C7" s="2">
        <v>-500</v>
      </c>
      <c r="D7" s="1" t="s">
        <v>1</v>
      </c>
      <c r="E7" s="1"/>
      <c r="F7" s="1">
        <f>IF(D7="Saldo",C7,IF(C7&lt;0,C7*-1,C7))</f>
        <v>500</v>
      </c>
    </row>
    <row r="8" spans="1:6" x14ac:dyDescent="0.3">
      <c r="A8" s="3">
        <v>44868</v>
      </c>
      <c r="B8" s="1" t="s">
        <v>2</v>
      </c>
      <c r="C8" s="2">
        <v>-250</v>
      </c>
      <c r="D8" s="1" t="s">
        <v>1</v>
      </c>
      <c r="E8" s="1"/>
      <c r="F8" s="1">
        <f>IF(D8="Saldo",C8,IF(C8&lt;0,C8*-1,C8))</f>
        <v>250</v>
      </c>
    </row>
    <row r="9" spans="1:6" x14ac:dyDescent="0.3">
      <c r="A9" s="3">
        <v>44868</v>
      </c>
      <c r="B9" s="1" t="s">
        <v>2</v>
      </c>
      <c r="C9" s="2">
        <v>-50</v>
      </c>
      <c r="D9" s="1" t="s">
        <v>12</v>
      </c>
      <c r="E9" s="1"/>
      <c r="F9" s="1">
        <f>IF(D9="Saldo",C9,IF(C9&lt;0,C9*-1,C9))</f>
        <v>50</v>
      </c>
    </row>
    <row r="10" spans="1:6" x14ac:dyDescent="0.3">
      <c r="A10" s="3">
        <v>44868</v>
      </c>
      <c r="B10" s="1" t="s">
        <v>17</v>
      </c>
      <c r="C10" s="2">
        <v>-105</v>
      </c>
      <c r="D10" s="1" t="s">
        <v>16</v>
      </c>
      <c r="E10" s="1"/>
      <c r="F10" s="1">
        <f>IF(D10="Saldo",C10,IF(C10&lt;0,C10*-1,C10))</f>
        <v>105</v>
      </c>
    </row>
    <row r="11" spans="1:6" x14ac:dyDescent="0.3">
      <c r="A11" s="3">
        <v>44868</v>
      </c>
      <c r="B11" s="1" t="s">
        <v>0</v>
      </c>
      <c r="C11" s="2">
        <f>SUM(C6:C10)</f>
        <v>139.10000000000105</v>
      </c>
      <c r="D11" s="1" t="s">
        <v>0</v>
      </c>
      <c r="E11" s="1"/>
      <c r="F11" s="1">
        <f>IF(D11="Saldo",C11,IF(C11&lt;0,C11*-1,C11))</f>
        <v>139.10000000000105</v>
      </c>
    </row>
    <row r="12" spans="1:6" x14ac:dyDescent="0.3">
      <c r="A12" s="3">
        <v>44869</v>
      </c>
      <c r="B12" s="1" t="s">
        <v>15</v>
      </c>
      <c r="C12" s="2">
        <v>690</v>
      </c>
      <c r="D12" s="1" t="s">
        <v>5</v>
      </c>
      <c r="E12" s="1"/>
      <c r="F12" s="1">
        <f>IF(D12="Saldo",C12,IF(C12&lt;0,C12*-1,C12))</f>
        <v>690</v>
      </c>
    </row>
    <row r="13" spans="1:6" x14ac:dyDescent="0.3">
      <c r="A13" s="3">
        <v>44869</v>
      </c>
      <c r="B13" s="1" t="s">
        <v>0</v>
      </c>
      <c r="C13" s="2">
        <f>SUM(C11:C12)</f>
        <v>829.10000000000105</v>
      </c>
      <c r="D13" s="1" t="s">
        <v>0</v>
      </c>
      <c r="E13" s="1"/>
      <c r="F13" s="1">
        <f>IF(D13="Saldo",C13,IF(C13&lt;0,C13*-1,C13))</f>
        <v>829.10000000000105</v>
      </c>
    </row>
    <row r="14" spans="1:6" x14ac:dyDescent="0.3">
      <c r="A14" s="3">
        <v>44870</v>
      </c>
      <c r="B14" s="1" t="s">
        <v>14</v>
      </c>
      <c r="C14" s="2">
        <v>-310.56</v>
      </c>
      <c r="D14" s="1" t="s">
        <v>13</v>
      </c>
      <c r="E14" s="1"/>
      <c r="F14" s="1">
        <f>IF(D14="Saldo",C14,IF(C14&lt;0,C14*-1,C14))</f>
        <v>310.56</v>
      </c>
    </row>
    <row r="15" spans="1:6" x14ac:dyDescent="0.3">
      <c r="A15" s="3">
        <v>44870</v>
      </c>
      <c r="B15" s="1" t="s">
        <v>0</v>
      </c>
      <c r="C15" s="2">
        <f>SUM(C13:C14)</f>
        <v>518.5400000000011</v>
      </c>
      <c r="D15" s="1" t="s">
        <v>0</v>
      </c>
      <c r="E15" s="1"/>
      <c r="F15" s="1">
        <f>IF(D15="Saldo",C15,IF(C15&lt;0,C15*-1,C15))</f>
        <v>518.5400000000011</v>
      </c>
    </row>
    <row r="16" spans="1:6" x14ac:dyDescent="0.3">
      <c r="A16" s="3">
        <v>44873</v>
      </c>
      <c r="B16" s="1" t="s">
        <v>2</v>
      </c>
      <c r="C16" s="2">
        <v>-250</v>
      </c>
      <c r="D16" s="1" t="s">
        <v>1</v>
      </c>
      <c r="E16" s="1"/>
      <c r="F16" s="1">
        <f>IF(D16="Saldo",C16,IF(C16&lt;0,C16*-1,C16))</f>
        <v>250</v>
      </c>
    </row>
    <row r="17" spans="1:6" x14ac:dyDescent="0.3">
      <c r="A17" s="3">
        <v>44873</v>
      </c>
      <c r="B17" s="1" t="s">
        <v>2</v>
      </c>
      <c r="C17" s="2">
        <v>-150</v>
      </c>
      <c r="D17" s="1" t="s">
        <v>1</v>
      </c>
      <c r="E17" s="1"/>
      <c r="F17" s="1">
        <f>IF(D17="Saldo",C17,IF(C17&lt;0,C17*-1,C17))</f>
        <v>150</v>
      </c>
    </row>
    <row r="18" spans="1:6" x14ac:dyDescent="0.3">
      <c r="A18" s="3">
        <v>44873</v>
      </c>
      <c r="B18" s="1" t="s">
        <v>2</v>
      </c>
      <c r="C18" s="2">
        <v>-100</v>
      </c>
      <c r="D18" s="1" t="s">
        <v>12</v>
      </c>
      <c r="E18" s="1"/>
      <c r="F18" s="1">
        <f>IF(D18="Saldo",C18,IF(C18&lt;0,C18*-1,C18))</f>
        <v>100</v>
      </c>
    </row>
    <row r="19" spans="1:6" x14ac:dyDescent="0.3">
      <c r="A19" s="3">
        <v>44873</v>
      </c>
      <c r="B19" s="1" t="s">
        <v>2</v>
      </c>
      <c r="C19" s="2">
        <v>-15</v>
      </c>
      <c r="D19" s="1" t="s">
        <v>12</v>
      </c>
      <c r="E19" s="1"/>
      <c r="F19" s="1">
        <f>IF(D19="Saldo",C19,IF(C19&lt;0,C19*-1,C19))</f>
        <v>15</v>
      </c>
    </row>
    <row r="20" spans="1:6" x14ac:dyDescent="0.3">
      <c r="A20" s="3">
        <v>44873</v>
      </c>
      <c r="B20" s="1" t="s">
        <v>0</v>
      </c>
      <c r="C20" s="2">
        <f>SUM(C15:C19)</f>
        <v>3.5400000000011005</v>
      </c>
      <c r="D20" s="1" t="s">
        <v>0</v>
      </c>
      <c r="E20" s="1"/>
      <c r="F20" s="1">
        <f>IF(D20="Saldo",C20,IF(C20&lt;0,C20*-1,C20))</f>
        <v>3.5400000000011005</v>
      </c>
    </row>
    <row r="21" spans="1:6" x14ac:dyDescent="0.3">
      <c r="A21" s="3">
        <v>44890</v>
      </c>
      <c r="B21" s="1" t="s">
        <v>2</v>
      </c>
      <c r="C21" s="2">
        <v>-1700</v>
      </c>
      <c r="D21" s="1" t="s">
        <v>1</v>
      </c>
      <c r="E21" s="1"/>
      <c r="F21" s="1">
        <f>IF(D21="Saldo",C21,IF(C21&lt;0,C21*-1,C21))</f>
        <v>1700</v>
      </c>
    </row>
    <row r="22" spans="1:6" x14ac:dyDescent="0.3">
      <c r="A22" s="3">
        <v>44890</v>
      </c>
      <c r="B22" s="1" t="s">
        <v>11</v>
      </c>
      <c r="C22" s="2">
        <v>-2510.9699999999998</v>
      </c>
      <c r="D22" s="1" t="s">
        <v>10</v>
      </c>
      <c r="E22" s="1"/>
      <c r="F22" s="1">
        <f>IF(D22="Saldo",C22,IF(C22&lt;0,C22*-1,C22))</f>
        <v>2510.9699999999998</v>
      </c>
    </row>
    <row r="23" spans="1:6" x14ac:dyDescent="0.3">
      <c r="A23" s="3">
        <v>44890</v>
      </c>
      <c r="B23" s="1" t="s">
        <v>9</v>
      </c>
      <c r="C23" s="2">
        <v>-50.22</v>
      </c>
      <c r="D23" s="1" t="s">
        <v>7</v>
      </c>
      <c r="E23" s="1"/>
      <c r="F23" s="1">
        <f>IF(D23="Saldo",C23,IF(C23&lt;0,C23*-1,C23))</f>
        <v>50.22</v>
      </c>
    </row>
    <row r="24" spans="1:6" x14ac:dyDescent="0.3">
      <c r="A24" s="3">
        <v>44890</v>
      </c>
      <c r="B24" s="1" t="s">
        <v>8</v>
      </c>
      <c r="C24" s="2">
        <v>-17.739999999999998</v>
      </c>
      <c r="D24" s="1" t="s">
        <v>7</v>
      </c>
      <c r="E24" s="1"/>
      <c r="F24" s="1">
        <f>IF(D24="Saldo",C24,IF(C24&lt;0,C24*-1,C24))</f>
        <v>17.739999999999998</v>
      </c>
    </row>
    <row r="25" spans="1:6" x14ac:dyDescent="0.3">
      <c r="A25" s="3">
        <v>44890</v>
      </c>
      <c r="B25" s="1" t="s">
        <v>6</v>
      </c>
      <c r="C25" s="2">
        <v>5064.78</v>
      </c>
      <c r="D25" s="1" t="s">
        <v>5</v>
      </c>
      <c r="E25" s="1"/>
      <c r="F25" s="1">
        <f>IF(D25="Saldo",C25,IF(C25&lt;0,C25*-1,C25))</f>
        <v>5064.78</v>
      </c>
    </row>
    <row r="26" spans="1:6" x14ac:dyDescent="0.3">
      <c r="A26" s="3">
        <v>44890</v>
      </c>
      <c r="B26" s="1" t="s">
        <v>0</v>
      </c>
      <c r="C26" s="2">
        <f>SUM(C20:C25)</f>
        <v>789.39000000000124</v>
      </c>
      <c r="D26" s="1" t="s">
        <v>0</v>
      </c>
      <c r="E26" s="1"/>
      <c r="F26" s="1">
        <f>IF(D26="Saldo",C26,IF(C26&lt;0,C26*-1,C26))</f>
        <v>789.39000000000124</v>
      </c>
    </row>
    <row r="27" spans="1:6" x14ac:dyDescent="0.3">
      <c r="A27" s="3">
        <v>44894</v>
      </c>
      <c r="B27" s="1" t="s">
        <v>2</v>
      </c>
      <c r="C27" s="2">
        <v>-300</v>
      </c>
      <c r="D27" s="1" t="s">
        <v>1</v>
      </c>
      <c r="E27" s="1"/>
      <c r="F27" s="1">
        <f>IF(D27="Saldo",C27,IF(C27&lt;0,C27*-1,C27))</f>
        <v>300</v>
      </c>
    </row>
    <row r="28" spans="1:6" x14ac:dyDescent="0.3">
      <c r="A28" s="3">
        <v>44894</v>
      </c>
      <c r="B28" s="1" t="s">
        <v>4</v>
      </c>
      <c r="C28" s="2">
        <v>-177.48</v>
      </c>
      <c r="D28" s="1" t="s">
        <v>3</v>
      </c>
      <c r="E28" s="1"/>
      <c r="F28" s="1">
        <f>IF(D28="Saldo",C28,IF(C28&lt;0,C28*-1,C28))</f>
        <v>177.48</v>
      </c>
    </row>
    <row r="29" spans="1:6" x14ac:dyDescent="0.3">
      <c r="A29" s="3">
        <v>44894</v>
      </c>
      <c r="B29" s="1" t="s">
        <v>0</v>
      </c>
      <c r="C29" s="2">
        <f>SUM(C26:C28)</f>
        <v>311.91000000000122</v>
      </c>
      <c r="D29" s="1" t="s">
        <v>0</v>
      </c>
      <c r="E29" s="1"/>
      <c r="F29" s="1">
        <f>IF(D29="Saldo",C29,IF(C29&lt;0,C29*-1,C29))</f>
        <v>311.91000000000122</v>
      </c>
    </row>
    <row r="30" spans="1:6" x14ac:dyDescent="0.3">
      <c r="A30" s="3">
        <v>44895</v>
      </c>
      <c r="B30" s="1" t="s">
        <v>2</v>
      </c>
      <c r="C30" s="2">
        <v>-100</v>
      </c>
      <c r="D30" s="1" t="s">
        <v>1</v>
      </c>
      <c r="E30" s="1"/>
      <c r="F30" s="1">
        <f>IF(D30="Saldo",C30,IF(C30&lt;0,C30*-1,C30))</f>
        <v>100</v>
      </c>
    </row>
    <row r="31" spans="1:6" x14ac:dyDescent="0.3">
      <c r="A31" s="3">
        <v>44895</v>
      </c>
      <c r="B31" s="1" t="s">
        <v>0</v>
      </c>
      <c r="C31" s="2">
        <f>SUM(C29:C30)</f>
        <v>211.91000000000122</v>
      </c>
      <c r="D31" s="1" t="s">
        <v>0</v>
      </c>
      <c r="E31" s="1"/>
      <c r="F31" s="1">
        <f>IF(D31="Saldo",C31,IF(C31&lt;0,C31*-1,C31))</f>
        <v>211.91000000000122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Miguel</dc:creator>
  <cp:lastModifiedBy>Felipe Miguel</cp:lastModifiedBy>
  <cp:lastPrinted>2025-08-17T19:37:30Z</cp:lastPrinted>
  <dcterms:created xsi:type="dcterms:W3CDTF">2025-08-17T19:37:22Z</dcterms:created>
  <dcterms:modified xsi:type="dcterms:W3CDTF">2025-08-17T19:37:48Z</dcterms:modified>
</cp:coreProperties>
</file>