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ev\conciliadora\mariaconciliadora-backend\samples\"/>
    </mc:Choice>
  </mc:AlternateContent>
  <xr:revisionPtr revIDLastSave="0" documentId="13_ncr:1_{E8AF2908-A1B5-45BF-B3B6-E8D90A6B5FD3}" xr6:coauthVersionLast="47" xr6:coauthVersionMax="47" xr10:uidLastSave="{00000000-0000-0000-0000-000000000000}"/>
  <bookViews>
    <workbookView xWindow="-110" yWindow="-110" windowWidth="25820" windowHeight="15500" firstSheet="1" activeTab="8" xr2:uid="{00000000-000D-0000-FFFF-FFFF00000000}"/>
  </bookViews>
  <sheets>
    <sheet name="Janeiro" sheetId="1" r:id="rId1"/>
    <sheet name="Fevereiro" sheetId="29" r:id="rId2"/>
    <sheet name="Março" sheetId="30" r:id="rId3"/>
    <sheet name="Abril" sheetId="33" r:id="rId4"/>
    <sheet name="Maio" sheetId="35" r:id="rId5"/>
    <sheet name="Junho" sheetId="37" r:id="rId6"/>
    <sheet name="Julho" sheetId="39" r:id="rId7"/>
    <sheet name="Agosto" sheetId="41" r:id="rId8"/>
    <sheet name="Setembro" sheetId="43" r:id="rId9"/>
    <sheet name="Outubro" sheetId="45" r:id="rId10"/>
    <sheet name="Novembro" sheetId="46" r:id="rId11"/>
    <sheet name="Dezembro" sheetId="47" r:id="rId12"/>
  </sheets>
  <definedNames>
    <definedName name="_xlnm._FilterDatabase" localSheetId="3" hidden="1">Abril!$A$1:$F$39</definedName>
    <definedName name="_xlnm._FilterDatabase" localSheetId="7" hidden="1">Agosto!$A$1:$F$46</definedName>
    <definedName name="_xlnm._FilterDatabase" localSheetId="1" hidden="1">Fevereiro!$A$1:$F$57</definedName>
    <definedName name="_xlnm._FilterDatabase" localSheetId="0" hidden="1">Janeiro!$A$1:$E$199</definedName>
    <definedName name="_xlnm._FilterDatabase" localSheetId="6" hidden="1">Julho!$A$1:$F$72</definedName>
    <definedName name="_xlnm._FilterDatabase" localSheetId="9" hidden="1">Outubro!$A$1:$F$41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7" l="1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2" i="47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" i="46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2" i="45"/>
  <c r="F3" i="43" l="1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2" i="43"/>
  <c r="F3" i="41" l="1"/>
  <c r="F4" i="41"/>
  <c r="F6" i="41"/>
  <c r="F8" i="41"/>
  <c r="F9" i="41"/>
  <c r="F10" i="41"/>
  <c r="F11" i="41"/>
  <c r="F12" i="41"/>
  <c r="F13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1" i="41"/>
  <c r="F32" i="41"/>
  <c r="F33" i="41"/>
  <c r="F34" i="41"/>
  <c r="F35" i="41"/>
  <c r="F36" i="41"/>
  <c r="F37" i="41"/>
  <c r="F38" i="41"/>
  <c r="F39" i="41"/>
  <c r="F40" i="41"/>
  <c r="F42" i="41"/>
  <c r="F44" i="41"/>
  <c r="F45" i="41"/>
  <c r="F2" i="41"/>
  <c r="F3" i="39" l="1"/>
  <c r="F4" i="39"/>
  <c r="F6" i="39"/>
  <c r="F7" i="39"/>
  <c r="F8" i="39"/>
  <c r="F9" i="39"/>
  <c r="F10" i="39"/>
  <c r="F12" i="39"/>
  <c r="F13" i="39"/>
  <c r="F14" i="39"/>
  <c r="F15" i="39"/>
  <c r="F17" i="39"/>
  <c r="F19" i="39"/>
  <c r="F20" i="39"/>
  <c r="F22" i="39"/>
  <c r="F24" i="39"/>
  <c r="F26" i="39"/>
  <c r="F27" i="39"/>
  <c r="F29" i="39"/>
  <c r="F31" i="39"/>
  <c r="F33" i="39"/>
  <c r="F34" i="39"/>
  <c r="F35" i="39"/>
  <c r="F36" i="39"/>
  <c r="F37" i="39"/>
  <c r="F38" i="39"/>
  <c r="F39" i="39"/>
  <c r="F41" i="39"/>
  <c r="F42" i="39"/>
  <c r="F43" i="39"/>
  <c r="F44" i="39"/>
  <c r="F45" i="39"/>
  <c r="F46" i="39"/>
  <c r="F47" i="39"/>
  <c r="F48" i="39"/>
  <c r="F49" i="39"/>
  <c r="F50" i="39"/>
  <c r="F52" i="39"/>
  <c r="F53" i="39"/>
  <c r="F54" i="39"/>
  <c r="F55" i="39"/>
  <c r="F56" i="39"/>
  <c r="F57" i="39"/>
  <c r="F58" i="39"/>
  <c r="F59" i="39"/>
  <c r="F60" i="39"/>
  <c r="F61" i="39"/>
  <c r="F62" i="39"/>
  <c r="F64" i="39"/>
  <c r="F65" i="39"/>
  <c r="F67" i="39"/>
  <c r="F69" i="39"/>
  <c r="F71" i="39"/>
  <c r="F2" i="39"/>
  <c r="F3" i="37" l="1"/>
  <c r="F4" i="37"/>
  <c r="F5" i="37"/>
  <c r="F7" i="37"/>
  <c r="F8" i="37"/>
  <c r="F10" i="37"/>
  <c r="F12" i="37"/>
  <c r="F13" i="37"/>
  <c r="F14" i="37"/>
  <c r="F15" i="37"/>
  <c r="F17" i="37"/>
  <c r="F18" i="37"/>
  <c r="F19" i="37"/>
  <c r="F21" i="37"/>
  <c r="F22" i="37"/>
  <c r="F23" i="37"/>
  <c r="F24" i="37"/>
  <c r="F25" i="37"/>
  <c r="F26" i="37"/>
  <c r="F27" i="37"/>
  <c r="F28" i="37"/>
  <c r="F29" i="37"/>
  <c r="F31" i="37"/>
  <c r="F32" i="37"/>
  <c r="F33" i="37"/>
  <c r="F34" i="37"/>
  <c r="F36" i="37"/>
  <c r="F37" i="37"/>
  <c r="F38" i="37"/>
  <c r="F40" i="37"/>
  <c r="F41" i="37"/>
  <c r="F42" i="37"/>
  <c r="F43" i="37"/>
  <c r="F45" i="37"/>
  <c r="F47" i="37"/>
  <c r="F48" i="37"/>
  <c r="F49" i="37"/>
  <c r="F50" i="37"/>
  <c r="F51" i="37"/>
  <c r="F53" i="37"/>
  <c r="F54" i="37"/>
  <c r="F2" i="37"/>
  <c r="F3" i="35" l="1"/>
  <c r="F4" i="35"/>
  <c r="F5" i="35"/>
  <c r="F7" i="35"/>
  <c r="F8" i="35"/>
  <c r="F10" i="35"/>
  <c r="F11" i="35"/>
  <c r="F13" i="35"/>
  <c r="F15" i="35"/>
  <c r="F16" i="35"/>
  <c r="F17" i="35"/>
  <c r="F18" i="35"/>
  <c r="F19" i="35"/>
  <c r="F20" i="35"/>
  <c r="F21" i="35"/>
  <c r="F22" i="35"/>
  <c r="F23" i="35"/>
  <c r="F24" i="35"/>
  <c r="F26" i="35"/>
  <c r="F27" i="35"/>
  <c r="F28" i="35"/>
  <c r="F29" i="35"/>
  <c r="F31" i="35"/>
  <c r="F32" i="35"/>
  <c r="F33" i="35"/>
  <c r="F34" i="35"/>
  <c r="F35" i="35"/>
  <c r="F37" i="35"/>
  <c r="F38" i="35"/>
  <c r="F39" i="35"/>
  <c r="F41" i="35"/>
  <c r="F42" i="35"/>
  <c r="F43" i="35"/>
  <c r="F44" i="35"/>
  <c r="F45" i="35"/>
  <c r="F47" i="35"/>
  <c r="F48" i="35"/>
  <c r="F2" i="35"/>
  <c r="F3" i="33" l="1"/>
  <c r="F5" i="33"/>
  <c r="F6" i="33"/>
  <c r="F7" i="33"/>
  <c r="F8" i="33"/>
  <c r="F9" i="33"/>
  <c r="F10" i="33"/>
  <c r="F11" i="33"/>
  <c r="F12" i="33"/>
  <c r="F13" i="33"/>
  <c r="F14" i="33"/>
  <c r="F16" i="33"/>
  <c r="F17" i="33"/>
  <c r="F19" i="33"/>
  <c r="F20" i="33"/>
  <c r="F21" i="33"/>
  <c r="F22" i="33"/>
  <c r="F23" i="33"/>
  <c r="F24" i="33"/>
  <c r="F25" i="33"/>
  <c r="F26" i="33"/>
  <c r="F27" i="33"/>
  <c r="F28" i="33"/>
  <c r="F29" i="33"/>
  <c r="F31" i="33"/>
  <c r="F32" i="33"/>
  <c r="F33" i="33"/>
  <c r="F35" i="33"/>
  <c r="F37" i="33"/>
  <c r="F38" i="33"/>
  <c r="F2" i="33"/>
  <c r="C15" i="33" l="1"/>
  <c r="F15" i="33" s="1"/>
  <c r="F3" i="30"/>
  <c r="F4" i="30"/>
  <c r="F5" i="30"/>
  <c r="F6" i="30"/>
  <c r="F8" i="30"/>
  <c r="F9" i="30"/>
  <c r="F10" i="30"/>
  <c r="F11" i="30"/>
  <c r="F13" i="30"/>
  <c r="F14" i="30"/>
  <c r="F15" i="30"/>
  <c r="F16" i="30"/>
  <c r="F18" i="30"/>
  <c r="F19" i="30"/>
  <c r="F21" i="30"/>
  <c r="F22" i="30"/>
  <c r="F23" i="30"/>
  <c r="F24" i="30"/>
  <c r="F25" i="30"/>
  <c r="F26" i="30"/>
  <c r="F27" i="30"/>
  <c r="F28" i="30"/>
  <c r="F30" i="30"/>
  <c r="F31" i="30"/>
  <c r="F33" i="30"/>
  <c r="F34" i="30"/>
  <c r="F35" i="30"/>
  <c r="F36" i="30"/>
  <c r="F37" i="30"/>
  <c r="F38" i="30"/>
  <c r="F39" i="30"/>
  <c r="F40" i="30"/>
  <c r="F41" i="30"/>
  <c r="F42" i="30"/>
  <c r="F44" i="30"/>
  <c r="F45" i="30"/>
  <c r="F46" i="30"/>
  <c r="F47" i="30"/>
  <c r="F49" i="30"/>
  <c r="F50" i="30"/>
  <c r="F51" i="30"/>
  <c r="F53" i="30"/>
  <c r="F54" i="30"/>
  <c r="F56" i="30"/>
  <c r="F57" i="30"/>
  <c r="F58" i="30"/>
  <c r="F60" i="30"/>
  <c r="F61" i="30"/>
  <c r="F62" i="30"/>
  <c r="F63" i="30"/>
  <c r="F2" i="30"/>
  <c r="C18" i="33" l="1"/>
  <c r="F18" i="33" l="1"/>
  <c r="C30" i="33"/>
  <c r="F3" i="29"/>
  <c r="F4" i="29"/>
  <c r="F5" i="29"/>
  <c r="F6" i="29"/>
  <c r="F8" i="29"/>
  <c r="F9" i="29"/>
  <c r="F10" i="29"/>
  <c r="F11" i="29"/>
  <c r="F12" i="29"/>
  <c r="F14" i="29"/>
  <c r="F15" i="29"/>
  <c r="F17" i="29"/>
  <c r="F18" i="29"/>
  <c r="F19" i="29"/>
  <c r="F21" i="29"/>
  <c r="F22" i="29"/>
  <c r="F23" i="29"/>
  <c r="F24" i="29"/>
  <c r="F26" i="29"/>
  <c r="F27" i="29"/>
  <c r="F28" i="29"/>
  <c r="F30" i="29"/>
  <c r="F32" i="29"/>
  <c r="F34" i="29"/>
  <c r="F36" i="29"/>
  <c r="F38" i="29"/>
  <c r="F39" i="29"/>
  <c r="F41" i="29"/>
  <c r="F42" i="29"/>
  <c r="F43" i="29"/>
  <c r="F44" i="29"/>
  <c r="F45" i="29"/>
  <c r="F46" i="29"/>
  <c r="F47" i="29"/>
  <c r="F48" i="29"/>
  <c r="F49" i="29"/>
  <c r="F50" i="29"/>
  <c r="F51" i="29"/>
  <c r="F53" i="29"/>
  <c r="F54" i="29"/>
  <c r="F55" i="29"/>
  <c r="F57" i="29"/>
  <c r="F58" i="29"/>
  <c r="F59" i="29"/>
  <c r="F60" i="29"/>
  <c r="F61" i="29"/>
  <c r="F62" i="29"/>
  <c r="F63" i="29"/>
  <c r="F2" i="29"/>
  <c r="F30" i="33" l="1"/>
  <c r="C34" i="33"/>
  <c r="F34" i="33" l="1"/>
  <c r="C36" i="33"/>
  <c r="F36" i="33" l="1"/>
  <c r="C39" i="33"/>
  <c r="F39" i="33" l="1"/>
  <c r="C6" i="35"/>
  <c r="F6" i="35" l="1"/>
  <c r="C9" i="35"/>
  <c r="F9" i="35" l="1"/>
  <c r="C12" i="3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C7" i="29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" i="1"/>
  <c r="F12" i="35" l="1"/>
  <c r="C14" i="35"/>
  <c r="C13" i="29"/>
  <c r="F7" i="29"/>
  <c r="F14" i="35" l="1"/>
  <c r="C25" i="35"/>
  <c r="C16" i="29"/>
  <c r="F13" i="29"/>
  <c r="F25" i="35" l="1"/>
  <c r="C30" i="35"/>
  <c r="C20" i="29"/>
  <c r="F16" i="29"/>
  <c r="F30" i="35" l="1"/>
  <c r="C36" i="35"/>
  <c r="C25" i="29"/>
  <c r="F20" i="29"/>
  <c r="F36" i="35" l="1"/>
  <c r="C40" i="35"/>
  <c r="C29" i="29"/>
  <c r="F25" i="29"/>
  <c r="F40" i="35" l="1"/>
  <c r="C46" i="35"/>
  <c r="C31" i="29"/>
  <c r="F29" i="29"/>
  <c r="F46" i="35" l="1"/>
  <c r="C49" i="35"/>
  <c r="C33" i="29"/>
  <c r="F31" i="29"/>
  <c r="C6" i="37" l="1"/>
  <c r="F49" i="35"/>
  <c r="C35" i="29"/>
  <c r="F33" i="29"/>
  <c r="C9" i="37" l="1"/>
  <c r="F6" i="37"/>
  <c r="C37" i="29"/>
  <c r="F35" i="29"/>
  <c r="C11" i="37" l="1"/>
  <c r="F9" i="37"/>
  <c r="C40" i="29"/>
  <c r="F37" i="29"/>
  <c r="C16" i="37" l="1"/>
  <c r="F11" i="37"/>
  <c r="C52" i="29"/>
  <c r="F40" i="29"/>
  <c r="C20" i="37" l="1"/>
  <c r="F16" i="37"/>
  <c r="C56" i="29"/>
  <c r="F52" i="29"/>
  <c r="F20" i="37" l="1"/>
  <c r="C30" i="37"/>
  <c r="C64" i="29"/>
  <c r="F56" i="29"/>
  <c r="C35" i="37" l="1"/>
  <c r="F30" i="37"/>
  <c r="C7" i="30"/>
  <c r="F64" i="29"/>
  <c r="F35" i="37" l="1"/>
  <c r="C39" i="37"/>
  <c r="F7" i="30"/>
  <c r="C12" i="30"/>
  <c r="C44" i="37" l="1"/>
  <c r="F39" i="37"/>
  <c r="F12" i="30"/>
  <c r="C17" i="30"/>
  <c r="C46" i="37" l="1"/>
  <c r="F44" i="37"/>
  <c r="F17" i="30"/>
  <c r="C20" i="30"/>
  <c r="C52" i="37" l="1"/>
  <c r="F46" i="37"/>
  <c r="F20" i="30"/>
  <c r="C29" i="30"/>
  <c r="F52" i="37" l="1"/>
  <c r="C55" i="37"/>
  <c r="F29" i="30"/>
  <c r="C32" i="30"/>
  <c r="C5" i="39" l="1"/>
  <c r="F55" i="37"/>
  <c r="F32" i="30"/>
  <c r="C43" i="30"/>
  <c r="C11" i="39" l="1"/>
  <c r="F5" i="39"/>
  <c r="C48" i="30"/>
  <c r="F43" i="30"/>
  <c r="C16" i="39" l="1"/>
  <c r="F11" i="39"/>
  <c r="C52" i="30"/>
  <c r="F48" i="30"/>
  <c r="C18" i="39" l="1"/>
  <c r="F16" i="39"/>
  <c r="C55" i="30"/>
  <c r="F52" i="30"/>
  <c r="F18" i="39" l="1"/>
  <c r="C21" i="39"/>
  <c r="C59" i="30"/>
  <c r="F55" i="30"/>
  <c r="F21" i="39" l="1"/>
  <c r="C23" i="39"/>
  <c r="C64" i="30"/>
  <c r="F59" i="30"/>
  <c r="C25" i="39" l="1"/>
  <c r="F23" i="39"/>
  <c r="C4" i="33"/>
  <c r="F4" i="33" s="1"/>
  <c r="F64" i="30"/>
  <c r="F25" i="39" l="1"/>
  <c r="C28" i="39"/>
  <c r="C30" i="39" l="1"/>
  <c r="F28" i="39"/>
  <c r="C32" i="39" l="1"/>
  <c r="F30" i="39"/>
  <c r="F32" i="39" l="1"/>
  <c r="C40" i="39"/>
  <c r="C51" i="39" l="1"/>
  <c r="F40" i="39"/>
  <c r="C63" i="39" l="1"/>
  <c r="F51" i="39"/>
  <c r="C66" i="39" l="1"/>
  <c r="F63" i="39"/>
  <c r="F66" i="39" l="1"/>
  <c r="C68" i="39"/>
  <c r="F68" i="39" l="1"/>
  <c r="C70" i="39"/>
  <c r="F70" i="39" l="1"/>
  <c r="C72" i="39"/>
  <c r="F72" i="39" l="1"/>
  <c r="C5" i="41"/>
  <c r="C7" i="41" l="1"/>
  <c r="F5" i="41"/>
  <c r="C14" i="41" l="1"/>
  <c r="F7" i="41"/>
  <c r="C30" i="41" l="1"/>
  <c r="F14" i="41"/>
  <c r="C41" i="41" l="1"/>
  <c r="F30" i="41"/>
  <c r="C43" i="41" l="1"/>
  <c r="F41" i="41"/>
  <c r="C46" i="41" l="1"/>
  <c r="F46" i="41" s="1"/>
  <c r="F43" i="41"/>
</calcChain>
</file>

<file path=xl/sharedStrings.xml><?xml version="1.0" encoding="utf-8"?>
<sst xmlns="http://schemas.openxmlformats.org/spreadsheetml/2006/main" count="1211" uniqueCount="195">
  <si>
    <t>Data</t>
  </si>
  <si>
    <t>Descrição</t>
  </si>
  <si>
    <t>Valor</t>
  </si>
  <si>
    <t>Observações:</t>
  </si>
  <si>
    <t>Tipo</t>
  </si>
  <si>
    <t>Valor para relat mensal</t>
  </si>
  <si>
    <t>Lis/Juros</t>
  </si>
  <si>
    <t>IOF</t>
  </si>
  <si>
    <t>Saldo</t>
  </si>
  <si>
    <t>Despesas Operacionais</t>
  </si>
  <si>
    <t>Retirada Sócio</t>
  </si>
  <si>
    <t>Fatura Claro</t>
  </si>
  <si>
    <t>Aporte Corretora</t>
  </si>
  <si>
    <t>Tar Conta Certa Exced</t>
  </si>
  <si>
    <t>Seguro Bradesco</t>
  </si>
  <si>
    <t>Receita</t>
  </si>
  <si>
    <t>Juros</t>
  </si>
  <si>
    <t>Telefonia</t>
  </si>
  <si>
    <t>Seguro</t>
  </si>
  <si>
    <t>Tar Conta Certa</t>
  </si>
  <si>
    <t>Transferencia Marcio</t>
  </si>
  <si>
    <t>Mov Tit Cob</t>
  </si>
  <si>
    <t>Fatura Vivo</t>
  </si>
  <si>
    <t>Tarifas Bancárias</t>
  </si>
  <si>
    <t>Depósito em Dinheiro</t>
  </si>
  <si>
    <t>Fatura Oi 2516-0966</t>
  </si>
  <si>
    <t>Fatura Oi 3288-7001</t>
  </si>
  <si>
    <t>Fatura Oi 3288-7005</t>
  </si>
  <si>
    <t>Fatura Oi 3288-7066</t>
  </si>
  <si>
    <t>Fatura Oi 3288-7067</t>
  </si>
  <si>
    <t>Aporte</t>
  </si>
  <si>
    <t>Despesas Financeiras</t>
  </si>
  <si>
    <t>Impostos / Tributos</t>
  </si>
  <si>
    <t>Sispag Facil Assistencia</t>
  </si>
  <si>
    <t>Tar Neg</t>
  </si>
  <si>
    <t>Tar/Custas</t>
  </si>
  <si>
    <t>Reembolso</t>
  </si>
  <si>
    <t xml:space="preserve">Juros </t>
  </si>
  <si>
    <t>Fatura Facil 133203</t>
  </si>
  <si>
    <t>Fatura Fácil 127624</t>
  </si>
  <si>
    <t>Transferencia Novara Interiores</t>
  </si>
  <si>
    <t xml:space="preserve">Transferencia Carlos </t>
  </si>
  <si>
    <t>ISS 12/2020</t>
  </si>
  <si>
    <t>Boleto Parcela Lis</t>
  </si>
  <si>
    <t>Fatura Fácil 133382</t>
  </si>
  <si>
    <t>Fatura Fácil 133375</t>
  </si>
  <si>
    <t>Fatura Fácil 2620</t>
  </si>
  <si>
    <t>Sispag PFE Moveis</t>
  </si>
  <si>
    <t>Parcelamento Simples Nacional 13/60</t>
  </si>
  <si>
    <t>Fatura Fácil 135259</t>
  </si>
  <si>
    <t>Ted Isabela</t>
  </si>
  <si>
    <t>Lis / Juros</t>
  </si>
  <si>
    <t>Juros Ad Mora</t>
  </si>
  <si>
    <t>Sispag Fácil</t>
  </si>
  <si>
    <t>Pix para Paulo Sergio Correia de Lima</t>
  </si>
  <si>
    <t>Mudança</t>
  </si>
  <si>
    <t>Pix Kene de Mendonça</t>
  </si>
  <si>
    <t>Configuração da Central Telefonica</t>
  </si>
  <si>
    <t>Instalação de filtro de água</t>
  </si>
  <si>
    <t>INSS 01/2021</t>
  </si>
  <si>
    <t>Transferencia Bruno Geraldo</t>
  </si>
  <si>
    <t>Oi Móvel</t>
  </si>
  <si>
    <t>Fatura Fácil</t>
  </si>
  <si>
    <t>Parcelamento Simples Nacional 14/60</t>
  </si>
  <si>
    <t>Fatura Facil</t>
  </si>
  <si>
    <t>saldo</t>
  </si>
  <si>
    <t>Lis Parcelamento Parcial</t>
  </si>
  <si>
    <t>Transferencia Fleet Corretora</t>
  </si>
  <si>
    <t>ISS 01/2021 Recalculado</t>
  </si>
  <si>
    <t>Mov Tit Cobrança</t>
  </si>
  <si>
    <t>Multa Parcelamento</t>
  </si>
  <si>
    <t>Enc Morat</t>
  </si>
  <si>
    <t>INSS 02/2021</t>
  </si>
  <si>
    <t>Fatura Facil NF 148422</t>
  </si>
  <si>
    <t>Fatura Oi - 3288-7066</t>
  </si>
  <si>
    <t>Fatura Oi - 3288-7067</t>
  </si>
  <si>
    <t>Fatura Oi - 2516-0966</t>
  </si>
  <si>
    <t>Fatura Oi - 3288-7005</t>
  </si>
  <si>
    <t>OI Movel</t>
  </si>
  <si>
    <t>Fatura Oi - 3288-7001</t>
  </si>
  <si>
    <t>ISS 02/2021 Recalculado</t>
  </si>
  <si>
    <t>Transferencia William</t>
  </si>
  <si>
    <t>Rend Aplicação</t>
  </si>
  <si>
    <t>Mercado Pago</t>
  </si>
  <si>
    <t>Juros / Multas</t>
  </si>
  <si>
    <t>Rendimento</t>
  </si>
  <si>
    <t>Juros / Multa</t>
  </si>
  <si>
    <t>Sispag Rede Brasileira</t>
  </si>
  <si>
    <t>Dev Pix Mercado Pago</t>
  </si>
  <si>
    <t>Valor Devolvido em 22/04</t>
  </si>
  <si>
    <t>Pix realizado em 24/03</t>
  </si>
  <si>
    <t>Oi fixo - 3288-7005</t>
  </si>
  <si>
    <t>Oi fixo - 2516-0966</t>
  </si>
  <si>
    <t>Oi fixo - 3288-7067</t>
  </si>
  <si>
    <t>Oi fixo - 3288-7066</t>
  </si>
  <si>
    <t>Sispag Facil</t>
  </si>
  <si>
    <t>Lis Parcelamento Boleto</t>
  </si>
  <si>
    <t>Seguro de Vida Bradesco</t>
  </si>
  <si>
    <t>TED Isabela</t>
  </si>
  <si>
    <t>Sispag</t>
  </si>
  <si>
    <t>Enc Morat 05/24</t>
  </si>
  <si>
    <t>Parcial Parcelamento 05/24</t>
  </si>
  <si>
    <t xml:space="preserve">Tar Conta Certa </t>
  </si>
  <si>
    <t>Fatura Facil NF 162195</t>
  </si>
  <si>
    <t>Oi Fixo 3288-7005</t>
  </si>
  <si>
    <t>Oi Fixo 2516-0966</t>
  </si>
  <si>
    <t>Oi Fixo 3288-7066</t>
  </si>
  <si>
    <t>INSS 04/2021</t>
  </si>
  <si>
    <t>Fatura Fácil NF 156248</t>
  </si>
  <si>
    <t>Fatura Facil NF 152101</t>
  </si>
  <si>
    <t>Parcela 2 de 3</t>
  </si>
  <si>
    <t>Sispag Care Assist</t>
  </si>
  <si>
    <t>Tar Negat</t>
  </si>
  <si>
    <t>Oi Fixo 3288-7001</t>
  </si>
  <si>
    <t>Oi Fixo 3288-7067</t>
  </si>
  <si>
    <t>Renegociação Lis Itaú</t>
  </si>
  <si>
    <t>Multa / Juros</t>
  </si>
  <si>
    <t>Mov Titulo Cobrança</t>
  </si>
  <si>
    <t xml:space="preserve">Tar Negat </t>
  </si>
  <si>
    <t>Facil Assist NF 169466</t>
  </si>
  <si>
    <t>Facil Assist NF 169490</t>
  </si>
  <si>
    <t>INSS 05/21</t>
  </si>
  <si>
    <t>Oi Movel</t>
  </si>
  <si>
    <t>Transferencia Facil Assist</t>
  </si>
  <si>
    <t>Parc 03/03</t>
  </si>
  <si>
    <t>Sispag Care Ass</t>
  </si>
  <si>
    <t>Fatura Facil ND 2704</t>
  </si>
  <si>
    <t>Ted isabela</t>
  </si>
  <si>
    <t xml:space="preserve">Reembolso </t>
  </si>
  <si>
    <t>Transferencia Facil Assisst 176490</t>
  </si>
  <si>
    <t>Parcelado em 7x</t>
  </si>
  <si>
    <t>Fatura Facil NF 182978</t>
  </si>
  <si>
    <t>Parcelamento Lis 02/36 Parcial</t>
  </si>
  <si>
    <t xml:space="preserve">Multa </t>
  </si>
  <si>
    <t>Mov Tit Cobr</t>
  </si>
  <si>
    <t>Fatura Facil NF 176616</t>
  </si>
  <si>
    <t>INSS 06/2021</t>
  </si>
  <si>
    <t>ISS 06/2021</t>
  </si>
  <si>
    <t>Sispag Care</t>
  </si>
  <si>
    <t>Multa Parcelamento 03/36</t>
  </si>
  <si>
    <t>Enc Morat 03/36</t>
  </si>
  <si>
    <t>Parcial Parcelamento 03/36</t>
  </si>
  <si>
    <t>Pix Locabem</t>
  </si>
  <si>
    <t>Fatura Facil NF 188623</t>
  </si>
  <si>
    <t>Fatura Oi Movel</t>
  </si>
  <si>
    <t>Fatura Facil NF 190662</t>
  </si>
  <si>
    <t>Acordo Facil NF 176490</t>
  </si>
  <si>
    <t>Fatura Facil NF 175985</t>
  </si>
  <si>
    <t>INSS 07/21</t>
  </si>
  <si>
    <t>ISS Março 1° Quota</t>
  </si>
  <si>
    <t>Multa Parcelamento 04/36</t>
  </si>
  <si>
    <t>Enc Morat 04/36</t>
  </si>
  <si>
    <t>Parcial Parcelamento 04/36</t>
  </si>
  <si>
    <t>Emprestimo</t>
  </si>
  <si>
    <t>Parcelameto 04/36</t>
  </si>
  <si>
    <t xml:space="preserve">Retirada Sócio </t>
  </si>
  <si>
    <t>Fatura Fácil NF 190928</t>
  </si>
  <si>
    <t>Fatura Fácil NF 201802</t>
  </si>
  <si>
    <t>INSS 08/2021</t>
  </si>
  <si>
    <t>Fatura Facil ND 2750</t>
  </si>
  <si>
    <t>Fatura Fácil NF 200120</t>
  </si>
  <si>
    <t>Fatura Fácil NF 176490 Parc</t>
  </si>
  <si>
    <t>Condominio Marcio</t>
  </si>
  <si>
    <t>Rend Pago Aplicação</t>
  </si>
  <si>
    <t>Sispag Facil Assist</t>
  </si>
  <si>
    <t>Facil ND 2773</t>
  </si>
  <si>
    <t>Facil NF 212281</t>
  </si>
  <si>
    <t>Facil NF 212888</t>
  </si>
  <si>
    <t>Facil Transferencia Parcelamento</t>
  </si>
  <si>
    <t>Parcelamento Lis 5/36</t>
  </si>
  <si>
    <t>Fatura Oi Fixo 3288-7005</t>
  </si>
  <si>
    <t>Fatura Oi Fixo 2516-0966</t>
  </si>
  <si>
    <t>Fatura Oi Fixo 3288-7001</t>
  </si>
  <si>
    <t>Fatura Oi Fixo 3288-7067</t>
  </si>
  <si>
    <t>Fatura Oi Fixo 3288-7066</t>
  </si>
  <si>
    <t>Pix Gomes</t>
  </si>
  <si>
    <t>INSS 09/2021</t>
  </si>
  <si>
    <t>Parcelamento Lis 06/36</t>
  </si>
  <si>
    <t>Fatura Facil NF212270</t>
  </si>
  <si>
    <t>Fatura Facil NF217322</t>
  </si>
  <si>
    <t>Fatura Facil ND2795</t>
  </si>
  <si>
    <t>Fatura Facil NF220309</t>
  </si>
  <si>
    <t xml:space="preserve">Fatura Vivo </t>
  </si>
  <si>
    <t>INSS 10/2021</t>
  </si>
  <si>
    <t xml:space="preserve">TBI </t>
  </si>
  <si>
    <t>????</t>
  </si>
  <si>
    <t>Rend Aplic</t>
  </si>
  <si>
    <t>Pix Alcindo</t>
  </si>
  <si>
    <t>Multa Parcelmento</t>
  </si>
  <si>
    <t>Parcelamento Parcial 07/36</t>
  </si>
  <si>
    <t>Fatura Bradesco</t>
  </si>
  <si>
    <t>sispag Care</t>
  </si>
  <si>
    <t>Fatura Facil NF 221198</t>
  </si>
  <si>
    <t>Facil Assist NFe231597</t>
  </si>
  <si>
    <t>Sispago Facil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</si>
</sst>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6" formatCode="_-&quot;R$&quot;* #,##0.00_-;\-&quot;R$&quot;* #,##0.00_-;_-&quot;R$&quot;* &quot;-&quot;??_-;_-@_-"/>
    <numFmt numFmtId="167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3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/>
    <xf numFmtId="16" fontId="0" fillId="2" borderId="1" xfId="0" applyNumberFormat="1" applyFill="1" applyBorder="1"/>
    <xf numFmtId="164" fontId="0" fillId="2" borderId="1" xfId="0" applyNumberFormat="1" applyFill="1" applyBorder="1"/>
    <xf numFmtId="4" fontId="2" fillId="2" borderId="1" xfId="0" applyNumberFormat="1" applyFont="1" applyFill="1" applyBorder="1" applyAlignment="1">
      <alignment horizontal="left"/>
    </xf>
    <xf numFmtId="0" fontId="0" fillId="2" borderId="0" xfId="0" applyFill="1"/>
    <xf numFmtId="4" fontId="0" fillId="2" borderId="0" xfId="0" applyNumberFormat="1" applyFill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0" fontId="0" fillId="2" borderId="2" xfId="0" applyFill="1" applyBorder="1"/>
    <xf numFmtId="44" fontId="0" fillId="0" borderId="1" xfId="1" applyFont="1" applyBorder="1"/>
    <xf numFmtId="9" fontId="3" fillId="2" borderId="1" xfId="2" applyFont="1" applyFill="1" applyBorder="1" applyAlignment="1">
      <alignment vertical="center"/>
    </xf>
    <xf numFmtId="44" fontId="0" fillId="0" borderId="1" xfId="0" applyNumberFormat="1" applyBorder="1"/>
    <xf numFmtId="44" fontId="4" fillId="2" borderId="1" xfId="162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43" fontId="0" fillId="0" borderId="1" xfId="1733" applyFont="1" applyBorder="1"/>
    <xf numFmtId="44" fontId="0" fillId="2" borderId="1" xfId="1" applyFont="1" applyFill="1" applyBorder="1"/>
    <xf numFmtId="44" fontId="0" fillId="0" borderId="1" xfId="1" applyFont="1" applyFill="1" applyBorder="1"/>
    <xf numFmtId="44" fontId="0" fillId="2" borderId="1" xfId="0" applyNumberFormat="1" applyFill="1" applyBorder="1"/>
    <xf numFmtId="44" fontId="0" fillId="2" borderId="0" xfId="0" applyNumberFormat="1" applyFill="1"/>
    <xf numFmtId="14" fontId="0" fillId="0" borderId="1" xfId="0" applyNumberFormat="1" applyBorder="1"/>
    <xf numFmtId="14" fontId="0" fillId="2" borderId="1" xfId="0" applyNumberFormat="1" applyFill="1" applyBorder="1"/>
    <xf numFmtId="0" fontId="5" fillId="0" borderId="1" xfId="0" applyFont="1" applyBorder="1" applyAlignment="1">
      <alignment vertical="center"/>
    </xf>
    <xf numFmtId="167" fontId="0" fillId="0" borderId="1" xfId="0" applyNumberFormat="1" applyBorder="1"/>
  </cellXfs>
  <cellStyles count="1734">
    <cellStyle name="Moeda" xfId="1" builtinId="4"/>
    <cellStyle name="Moeda 10" xfId="4" xr:uid="{B6E8A59A-EC68-4595-B454-0E398D1654B0}"/>
    <cellStyle name="Moeda 10 2" xfId="5" xr:uid="{E56E1A08-3AAB-43B8-9DD9-CCD5B9E4B928}"/>
    <cellStyle name="Moeda 10 2 2" xfId="6" xr:uid="{4EB841D9-8387-42F1-8FBA-5032B3E176A6}"/>
    <cellStyle name="Moeda 10 2 2 2" xfId="7" xr:uid="{8D02633F-61BD-471B-8E14-847FDB4C01C1}"/>
    <cellStyle name="Moeda 10 2 2 2 2" xfId="8" xr:uid="{67F28444-7176-451B-B8A0-A3637F53880F}"/>
    <cellStyle name="Moeda 10 2 2 2 2 2" xfId="9" xr:uid="{6DBA4723-5D4A-4DDF-876B-4CA6D49BAAAC}"/>
    <cellStyle name="Moeda 10 2 2 2 2 2 2" xfId="875" xr:uid="{D4F53134-7A51-4CDC-A1A4-5A8966F878D9}"/>
    <cellStyle name="Moeda 10 2 2 2 2 3" xfId="874" xr:uid="{0AE8ADC7-943B-4055-A96F-C175A303064C}"/>
    <cellStyle name="Moeda 10 2 2 2 3" xfId="10" xr:uid="{EB3545CA-7C77-4F17-B4B5-3B0E9CBB7444}"/>
    <cellStyle name="Moeda 10 2 2 2 3 2" xfId="876" xr:uid="{89D6F810-C2BD-4B4A-9BB9-7C83A5820AF0}"/>
    <cellStyle name="Moeda 10 2 2 2 4" xfId="873" xr:uid="{69E95D2B-97AB-49F5-82DC-70FEC33D0A83}"/>
    <cellStyle name="Moeda 10 2 2 3" xfId="11" xr:uid="{9D920A49-13AB-4DC1-AE77-3F45E19524E1}"/>
    <cellStyle name="Moeda 10 2 2 3 2" xfId="12" xr:uid="{C660E36A-0056-4704-AF5A-F95DC8178757}"/>
    <cellStyle name="Moeda 10 2 2 3 2 2" xfId="13" xr:uid="{D6D6E13E-A3FA-423D-9EB5-7C35B47216A3}"/>
    <cellStyle name="Moeda 10 2 2 3 2 2 2" xfId="879" xr:uid="{CD99CEFE-7D33-4439-BDED-FC0B9EE50AE8}"/>
    <cellStyle name="Moeda 10 2 2 3 2 3" xfId="878" xr:uid="{545B1515-638E-4B92-90E1-CBCACC0172AE}"/>
    <cellStyle name="Moeda 10 2 2 3 3" xfId="14" xr:uid="{36A76D55-0757-4B0A-BCEB-BD67E4B0259F}"/>
    <cellStyle name="Moeda 10 2 2 3 3 2" xfId="880" xr:uid="{0070A3CD-5564-4FE7-8950-A90350913D42}"/>
    <cellStyle name="Moeda 10 2 2 3 4" xfId="877" xr:uid="{73126F1B-B852-460C-96AB-8F4AECB6BD11}"/>
    <cellStyle name="Moeda 10 2 2 4" xfId="15" xr:uid="{A64E3CBA-D7EB-4954-BA24-DEDF829EC7F0}"/>
    <cellStyle name="Moeda 10 2 2 4 2" xfId="16" xr:uid="{20344805-40CD-4B2D-B245-F06575CD7D18}"/>
    <cellStyle name="Moeda 10 2 2 4 2 2" xfId="882" xr:uid="{CE831108-FEAB-4D9D-B94A-A929069F54D4}"/>
    <cellStyle name="Moeda 10 2 2 4 3" xfId="881" xr:uid="{D9B2B3CC-D08B-4E42-AD44-45E5AE6C3B55}"/>
    <cellStyle name="Moeda 10 2 2 5" xfId="17" xr:uid="{91C67EAE-69C2-41E2-8513-CB0953F707AC}"/>
    <cellStyle name="Moeda 10 2 2 5 2" xfId="883" xr:uid="{5A6B9F44-48D2-4B4A-B40E-ECEE52563465}"/>
    <cellStyle name="Moeda 10 2 2 6" xfId="872" xr:uid="{49755971-03B5-46AB-A188-F4AB90FC1FED}"/>
    <cellStyle name="Moeda 10 2 3" xfId="18" xr:uid="{6DB4A51A-A8F7-4294-88DD-FBF3489599F0}"/>
    <cellStyle name="Moeda 10 2 3 2" xfId="19" xr:uid="{E739A455-206D-4494-9FCE-9335E6E2CA2D}"/>
    <cellStyle name="Moeda 10 2 3 2 2" xfId="20" xr:uid="{6B9FAD1B-DFCA-45A8-9294-510E7C590841}"/>
    <cellStyle name="Moeda 10 2 3 2 2 2" xfId="21" xr:uid="{0847FF25-4596-4DED-ACF7-97BEF6AD097B}"/>
    <cellStyle name="Moeda 10 2 3 2 2 2 2" xfId="887" xr:uid="{3F3217B1-BB63-485D-B661-2D343F452FC6}"/>
    <cellStyle name="Moeda 10 2 3 2 2 3" xfId="886" xr:uid="{6D20587C-24C2-4FF3-8438-BEBE755AB5A0}"/>
    <cellStyle name="Moeda 10 2 3 2 3" xfId="22" xr:uid="{99EA0CF3-17D3-4DDC-A842-6B97008217C3}"/>
    <cellStyle name="Moeda 10 2 3 2 3 2" xfId="888" xr:uid="{F5E2BC92-1301-45CE-B59A-6299FDA63242}"/>
    <cellStyle name="Moeda 10 2 3 2 4" xfId="885" xr:uid="{F87E9CF4-1E8A-4899-A0C7-110D72C98B4F}"/>
    <cellStyle name="Moeda 10 2 3 3" xfId="23" xr:uid="{4DC4E80A-8921-4F82-99E2-F61A4BD90092}"/>
    <cellStyle name="Moeda 10 2 3 3 2" xfId="24" xr:uid="{7BDE79C5-E0DA-40CC-9664-84EC228E802D}"/>
    <cellStyle name="Moeda 10 2 3 3 2 2" xfId="25" xr:uid="{9D0CF38F-FCA0-4A92-B7BF-FEDB3E4A5C44}"/>
    <cellStyle name="Moeda 10 2 3 3 2 2 2" xfId="891" xr:uid="{080268FD-EAC8-4AA2-9007-2F978A8E9820}"/>
    <cellStyle name="Moeda 10 2 3 3 2 3" xfId="890" xr:uid="{FED22680-3FC1-4A33-9EC7-B503D831D4C0}"/>
    <cellStyle name="Moeda 10 2 3 3 3" xfId="26" xr:uid="{5652C756-224D-45D1-8310-6B3F40206B7D}"/>
    <cellStyle name="Moeda 10 2 3 3 3 2" xfId="892" xr:uid="{47B60F74-02D1-47AD-9A2A-0AC8E30C1E97}"/>
    <cellStyle name="Moeda 10 2 3 3 4" xfId="889" xr:uid="{6C447E1E-9523-46A6-84C4-924C3B2E80FE}"/>
    <cellStyle name="Moeda 10 2 3 4" xfId="27" xr:uid="{6219A474-3A94-4D0F-9B09-915695108429}"/>
    <cellStyle name="Moeda 10 2 3 4 2" xfId="28" xr:uid="{6B936D4C-577B-4E16-83E5-A8DA87CE3A97}"/>
    <cellStyle name="Moeda 10 2 3 4 2 2" xfId="894" xr:uid="{8B21F934-27A5-4F09-912E-E580F93A6725}"/>
    <cellStyle name="Moeda 10 2 3 4 3" xfId="893" xr:uid="{53BC4BD3-E5AF-4F5C-8524-799C85429603}"/>
    <cellStyle name="Moeda 10 2 3 5" xfId="29" xr:uid="{C829FC7B-DF15-4A41-A5FB-20CE15E50473}"/>
    <cellStyle name="Moeda 10 2 3 5 2" xfId="895" xr:uid="{E4EC4634-2F3E-40FE-8A38-391D70CA796B}"/>
    <cellStyle name="Moeda 10 2 3 6" xfId="884" xr:uid="{A1C1F813-5BCA-4CB8-A323-4BDF426D44A8}"/>
    <cellStyle name="Moeda 10 2 4" xfId="30" xr:uid="{73ECA4D0-3027-4F20-A86B-7FE2C61C97C9}"/>
    <cellStyle name="Moeda 10 2 4 2" xfId="31" xr:uid="{2FA0156C-0761-4A80-B791-1BC97244727C}"/>
    <cellStyle name="Moeda 10 2 4 2 2" xfId="32" xr:uid="{DAE0E032-1482-424C-8930-A5DC5612E000}"/>
    <cellStyle name="Moeda 10 2 4 2 2 2" xfId="898" xr:uid="{D5D51410-6C9A-4B78-A9E5-C1D0611390B2}"/>
    <cellStyle name="Moeda 10 2 4 2 3" xfId="897" xr:uid="{6AF22A85-0505-4F04-8FC4-1D89F0FEEE9F}"/>
    <cellStyle name="Moeda 10 2 4 3" xfId="33" xr:uid="{137F5781-8BD1-4911-AF89-AE8791EBE318}"/>
    <cellStyle name="Moeda 10 2 4 3 2" xfId="899" xr:uid="{850455A2-2E91-47FB-8C2B-059B1A2B9BA9}"/>
    <cellStyle name="Moeda 10 2 4 4" xfId="896" xr:uid="{46E6C4CD-A00E-44C1-9D2E-3ED2E5A1843A}"/>
    <cellStyle name="Moeda 10 2 5" xfId="34" xr:uid="{25E68A06-73B2-4E95-8AFB-E58F3D531E25}"/>
    <cellStyle name="Moeda 10 2 5 2" xfId="35" xr:uid="{98B7886C-F125-4F4E-894F-956F277F078F}"/>
    <cellStyle name="Moeda 10 2 5 2 2" xfId="36" xr:uid="{2CE0ED20-5E35-42AB-8D5C-4D5A6F2ED372}"/>
    <cellStyle name="Moeda 10 2 5 2 2 2" xfId="902" xr:uid="{FE8DD9F9-D341-479B-A08D-CE74E600BAFF}"/>
    <cellStyle name="Moeda 10 2 5 2 3" xfId="901" xr:uid="{0B72DDB5-87E2-4E32-ADA9-3838727AE563}"/>
    <cellStyle name="Moeda 10 2 5 3" xfId="37" xr:uid="{8E7B8AB5-D8CE-49E8-97A2-7BBAA8202F32}"/>
    <cellStyle name="Moeda 10 2 5 3 2" xfId="903" xr:uid="{24C2E962-9B6B-4107-8A7F-F8F2C5DFB19B}"/>
    <cellStyle name="Moeda 10 2 5 4" xfId="900" xr:uid="{6AB84200-38FF-43E0-B961-C005737F12F4}"/>
    <cellStyle name="Moeda 10 2 6" xfId="38" xr:uid="{DBF246B2-D813-4BA3-978D-0D116B781161}"/>
    <cellStyle name="Moeda 10 2 6 2" xfId="39" xr:uid="{D8C417C8-1881-4B3C-9A78-96EDBB6CAD37}"/>
    <cellStyle name="Moeda 10 2 6 2 2" xfId="905" xr:uid="{0277D666-C0AB-4EC9-B1A4-ADCFB1DAF380}"/>
    <cellStyle name="Moeda 10 2 6 3" xfId="904" xr:uid="{E8726894-406B-4D47-B05A-87AC3AF5C2A1}"/>
    <cellStyle name="Moeda 10 2 7" xfId="40" xr:uid="{B5884652-211D-4B24-8E73-252BEAB81559}"/>
    <cellStyle name="Moeda 10 2 7 2" xfId="906" xr:uid="{78216AC6-2480-425E-8D4C-90092E12025D}"/>
    <cellStyle name="Moeda 10 2 8" xfId="871" xr:uid="{3FDCB32D-CDC3-47C9-81D7-D9C747281E1B}"/>
    <cellStyle name="Moeda 10 3" xfId="41" xr:uid="{73491EEC-8050-4FB8-A2DF-3BCB5F1192E7}"/>
    <cellStyle name="Moeda 10 3 2" xfId="42" xr:uid="{91B0DFD9-7EC2-4BE5-AF57-344C4A0AB4DF}"/>
    <cellStyle name="Moeda 10 3 2 2" xfId="43" xr:uid="{F6B202F4-4838-4E61-A50D-41AE2747B277}"/>
    <cellStyle name="Moeda 10 3 2 2 2" xfId="44" xr:uid="{350955AD-E442-417B-9357-BE09E174385F}"/>
    <cellStyle name="Moeda 10 3 2 2 2 2" xfId="910" xr:uid="{8A4311D9-6F56-4A53-B785-C5F035C2699A}"/>
    <cellStyle name="Moeda 10 3 2 2 3" xfId="909" xr:uid="{CB550362-8450-40D5-9206-E5AD4CFBB0A3}"/>
    <cellStyle name="Moeda 10 3 2 3" xfId="45" xr:uid="{E2AB7342-0224-48C4-BE11-7B7BF1B6BD9D}"/>
    <cellStyle name="Moeda 10 3 2 3 2" xfId="911" xr:uid="{F5FE09E6-4326-4A96-9A53-3DCBD63E5A0A}"/>
    <cellStyle name="Moeda 10 3 2 4" xfId="908" xr:uid="{B6F3A04E-BCCA-455C-9BD0-842A21A8117E}"/>
    <cellStyle name="Moeda 10 3 3" xfId="46" xr:uid="{44732800-9B1B-4E1F-9AFF-D684C592B104}"/>
    <cellStyle name="Moeda 10 3 3 2" xfId="47" xr:uid="{627173C4-3DD8-4AAF-8100-A2B1D671E824}"/>
    <cellStyle name="Moeda 10 3 3 2 2" xfId="48" xr:uid="{60F960A6-2159-4F37-B3A4-DBDB04B0645B}"/>
    <cellStyle name="Moeda 10 3 3 2 2 2" xfId="914" xr:uid="{EE3602C1-3C85-4758-A17E-5320FE841401}"/>
    <cellStyle name="Moeda 10 3 3 2 3" xfId="913" xr:uid="{D0819F7E-6CD7-484A-9B6D-C377136F6C70}"/>
    <cellStyle name="Moeda 10 3 3 3" xfId="49" xr:uid="{649CC4C1-E12E-4C49-B744-A40163FA75ED}"/>
    <cellStyle name="Moeda 10 3 3 3 2" xfId="915" xr:uid="{12EC259C-C3CE-4DCE-8465-BB64402C670F}"/>
    <cellStyle name="Moeda 10 3 3 4" xfId="912" xr:uid="{DE0E35E9-85E8-43E1-84C4-3DEABB66E1E8}"/>
    <cellStyle name="Moeda 10 3 4" xfId="50" xr:uid="{3E0AF6C7-8526-4C36-B472-73C539EE02B5}"/>
    <cellStyle name="Moeda 10 3 4 2" xfId="51" xr:uid="{F94D26F0-1498-4C5F-BF03-0DA21B655455}"/>
    <cellStyle name="Moeda 10 3 4 2 2" xfId="917" xr:uid="{B1FD4196-32CF-4246-8223-F4CC6951B87F}"/>
    <cellStyle name="Moeda 10 3 4 3" xfId="916" xr:uid="{21A02826-11A6-47B5-B6C5-AE9B626FC699}"/>
    <cellStyle name="Moeda 10 3 5" xfId="52" xr:uid="{F0A7779C-0FFA-41BC-B8B3-CEB6DF1A5A43}"/>
    <cellStyle name="Moeda 10 3 5 2" xfId="918" xr:uid="{0748ED57-64B3-4435-B92F-8B6EE8D28C36}"/>
    <cellStyle name="Moeda 10 3 6" xfId="907" xr:uid="{436E788C-6CFA-4965-BDD1-84BC38836056}"/>
    <cellStyle name="Moeda 10 4" xfId="53" xr:uid="{063EDFE7-D777-4B4E-9EC9-82445BEB447B}"/>
    <cellStyle name="Moeda 10 4 2" xfId="54" xr:uid="{D08FD58F-5D5C-4DEF-AC9B-562D412E4661}"/>
    <cellStyle name="Moeda 10 4 2 2" xfId="55" xr:uid="{0CC21B16-4ACC-4870-B160-84B407856C09}"/>
    <cellStyle name="Moeda 10 4 2 2 2" xfId="56" xr:uid="{84EF22D7-7AC0-42C3-8FDB-FE8939244963}"/>
    <cellStyle name="Moeda 10 4 2 2 2 2" xfId="922" xr:uid="{FA7B1408-3E75-455C-BC50-F3A353BCA735}"/>
    <cellStyle name="Moeda 10 4 2 2 3" xfId="921" xr:uid="{486C695B-F241-4B9B-B648-0F060A0EC727}"/>
    <cellStyle name="Moeda 10 4 2 3" xfId="57" xr:uid="{9C19C5B8-43CC-402A-9692-D3B360CBD4AA}"/>
    <cellStyle name="Moeda 10 4 2 3 2" xfId="923" xr:uid="{F7D7D337-FDD9-4760-B844-43B17FD95D9E}"/>
    <cellStyle name="Moeda 10 4 2 4" xfId="920" xr:uid="{73BD83AF-43CF-4FDE-9C90-B61F90DF3F96}"/>
    <cellStyle name="Moeda 10 4 3" xfId="58" xr:uid="{34F5C842-F455-4ED3-88BA-37DB6E0D1FF1}"/>
    <cellStyle name="Moeda 10 4 3 2" xfId="59" xr:uid="{5A910B89-6D1B-45EA-941B-9C70CDBC7AC6}"/>
    <cellStyle name="Moeda 10 4 3 2 2" xfId="60" xr:uid="{5FFE662C-73C9-4DB8-B0D3-F7EDF16BAC91}"/>
    <cellStyle name="Moeda 10 4 3 2 2 2" xfId="926" xr:uid="{6EE7E529-7744-492A-A233-EDB394074D37}"/>
    <cellStyle name="Moeda 10 4 3 2 3" xfId="925" xr:uid="{77C35665-8EB4-4E1E-8E35-62D5C0E58D8A}"/>
    <cellStyle name="Moeda 10 4 3 3" xfId="61" xr:uid="{7A1C5038-D01E-4A0A-A3C8-E2AFD2F3FFA8}"/>
    <cellStyle name="Moeda 10 4 3 3 2" xfId="927" xr:uid="{E28FE2EA-1DA3-416E-B196-C7197E1A2FCD}"/>
    <cellStyle name="Moeda 10 4 3 4" xfId="924" xr:uid="{8B9E4C91-179C-4A26-8FA8-36A2B1177A75}"/>
    <cellStyle name="Moeda 10 4 4" xfId="62" xr:uid="{5637578E-570E-4E59-B76D-BB669DC24EA1}"/>
    <cellStyle name="Moeda 10 4 4 2" xfId="63" xr:uid="{0FEEE9FE-5A01-4E3F-B22E-35D05333CE27}"/>
    <cellStyle name="Moeda 10 4 4 2 2" xfId="929" xr:uid="{31B71EE4-3C2A-4A01-86E3-B27149D8F16F}"/>
    <cellStyle name="Moeda 10 4 4 3" xfId="928" xr:uid="{4D9AE04F-8382-4E0C-873E-6FEF8FBDA11B}"/>
    <cellStyle name="Moeda 10 4 5" xfId="64" xr:uid="{B182E26A-E8AB-44DA-9028-8C82C18F919A}"/>
    <cellStyle name="Moeda 10 4 5 2" xfId="930" xr:uid="{4DEECE51-3321-4D0A-8DE0-4DC258AE120D}"/>
    <cellStyle name="Moeda 10 4 6" xfId="919" xr:uid="{D0645FD3-DF58-4EF6-8352-DBB63148162E}"/>
    <cellStyle name="Moeda 10 5" xfId="65" xr:uid="{EACAB689-0E95-4748-81A7-1AC7509EDE9E}"/>
    <cellStyle name="Moeda 10 5 2" xfId="66" xr:uid="{0F7C2FF6-61A1-49DF-9712-025DFDF3BF06}"/>
    <cellStyle name="Moeda 10 5 2 2" xfId="67" xr:uid="{7556A408-81EB-4136-933A-F66E9C50B409}"/>
    <cellStyle name="Moeda 10 5 2 2 2" xfId="933" xr:uid="{75DECC9D-254D-4E41-AEB6-6E858B3F4816}"/>
    <cellStyle name="Moeda 10 5 2 3" xfId="932" xr:uid="{B410E4CC-2F4D-45EF-89F8-1796CEA5D5CB}"/>
    <cellStyle name="Moeda 10 5 3" xfId="68" xr:uid="{B98496B7-C496-4D25-AB2F-980DF56C7AD2}"/>
    <cellStyle name="Moeda 10 5 3 2" xfId="934" xr:uid="{8D367CB2-BEA0-45BD-8C33-5F976E4E0E42}"/>
    <cellStyle name="Moeda 10 5 4" xfId="931" xr:uid="{01579690-B6E7-4CC0-9C16-1C3C43190DCE}"/>
    <cellStyle name="Moeda 10 6" xfId="69" xr:uid="{FBBE725C-BE5C-45CE-8E07-D8CFEA5F5D22}"/>
    <cellStyle name="Moeda 10 6 2" xfId="70" xr:uid="{4A5EBE40-7D31-4768-A521-CFE33A58CAE8}"/>
    <cellStyle name="Moeda 10 6 2 2" xfId="71" xr:uid="{223B7421-C7A2-4833-B673-B9FDDB021681}"/>
    <cellStyle name="Moeda 10 6 2 2 2" xfId="937" xr:uid="{053529DA-54EF-495C-9BB7-988FAC31FD89}"/>
    <cellStyle name="Moeda 10 6 2 3" xfId="936" xr:uid="{9CF12142-99BB-4BE5-B3FA-EA42697486CB}"/>
    <cellStyle name="Moeda 10 6 3" xfId="72" xr:uid="{89401011-D6BA-42CC-A08C-6AC1A9D5E6D8}"/>
    <cellStyle name="Moeda 10 6 3 2" xfId="938" xr:uid="{090C4499-1FE1-43E1-B741-D0A53BF82764}"/>
    <cellStyle name="Moeda 10 6 4" xfId="935" xr:uid="{CEF88A7A-2107-4F25-A50B-3D8F0F63F47D}"/>
    <cellStyle name="Moeda 10 7" xfId="73" xr:uid="{6578F75C-3608-4D20-94A0-6B04CB0148E4}"/>
    <cellStyle name="Moeda 10 7 2" xfId="74" xr:uid="{987356F8-7C90-4537-9561-DD4373568CC2}"/>
    <cellStyle name="Moeda 10 7 2 2" xfId="940" xr:uid="{D03D9E85-BE8E-46A7-9061-913679B25922}"/>
    <cellStyle name="Moeda 10 7 3" xfId="939" xr:uid="{EC5D7236-426B-44A0-A451-7062DC007C64}"/>
    <cellStyle name="Moeda 10 8" xfId="75" xr:uid="{057DA30A-D4A5-41C6-965A-0FFF39BC0FB5}"/>
    <cellStyle name="Moeda 10 8 2" xfId="941" xr:uid="{DF0583CD-F860-49AA-A6ED-920B6DF9C4F2}"/>
    <cellStyle name="Moeda 10 9" xfId="870" xr:uid="{989E0277-A06F-4709-9E2E-93B0105373C5}"/>
    <cellStyle name="Moeda 11" xfId="76" xr:uid="{80D34175-C3CE-49C5-A877-ED20E95A0D16}"/>
    <cellStyle name="Moeda 11 2" xfId="77" xr:uid="{08069AF8-E596-4713-A2F3-0F7D57B4D4D3}"/>
    <cellStyle name="Moeda 11 2 2" xfId="78" xr:uid="{FFA861F9-8D53-44C2-ACBE-F0BB280BC35D}"/>
    <cellStyle name="Moeda 11 2 2 2" xfId="79" xr:uid="{FA12B5C6-854F-4EB7-A64D-655E3B0EBE7D}"/>
    <cellStyle name="Moeda 11 2 2 2 2" xfId="80" xr:uid="{A9037094-B442-4CCD-BDD8-3B5E94FB5D2B}"/>
    <cellStyle name="Moeda 11 2 2 2 2 2" xfId="81" xr:uid="{90CCE1E0-25CD-40B4-8BF2-80A1D57EC216}"/>
    <cellStyle name="Moeda 11 2 2 2 2 2 2" xfId="947" xr:uid="{5F1FA5BB-5C82-4EF3-8F4C-E0F50BB5A955}"/>
    <cellStyle name="Moeda 11 2 2 2 2 3" xfId="946" xr:uid="{CBE7D4D8-7A81-44B9-AE6A-BE73B810F9C5}"/>
    <cellStyle name="Moeda 11 2 2 2 3" xfId="82" xr:uid="{28E1AE95-1B3B-47C1-8E37-BA6B5F185EF4}"/>
    <cellStyle name="Moeda 11 2 2 2 3 2" xfId="948" xr:uid="{E76D2FDC-F056-4129-BCF7-4860958371AB}"/>
    <cellStyle name="Moeda 11 2 2 2 4" xfId="945" xr:uid="{462CA447-B224-4F49-8146-56DD51E1A05B}"/>
    <cellStyle name="Moeda 11 2 2 3" xfId="83" xr:uid="{634D9F63-E637-457B-B1B4-8FBAB0972547}"/>
    <cellStyle name="Moeda 11 2 2 3 2" xfId="84" xr:uid="{421DF606-3EFC-4823-B9D3-417915D19300}"/>
    <cellStyle name="Moeda 11 2 2 3 2 2" xfId="85" xr:uid="{F8D4F96D-B0B3-453B-A74C-D727BEBF6189}"/>
    <cellStyle name="Moeda 11 2 2 3 2 2 2" xfId="951" xr:uid="{BCF4DC6B-D0D7-43C4-BBD9-7C0143A9141E}"/>
    <cellStyle name="Moeda 11 2 2 3 2 3" xfId="950" xr:uid="{45BB8433-66BB-4491-A321-75178BD9AD90}"/>
    <cellStyle name="Moeda 11 2 2 3 3" xfId="86" xr:uid="{63671C8E-DFA0-49E0-A9BE-439056DA1267}"/>
    <cellStyle name="Moeda 11 2 2 3 3 2" xfId="952" xr:uid="{2FE01899-47F6-4D02-B808-EB3C14435714}"/>
    <cellStyle name="Moeda 11 2 2 3 4" xfId="949" xr:uid="{B89DC79C-1A7B-44B7-8334-394494826B59}"/>
    <cellStyle name="Moeda 11 2 2 4" xfId="87" xr:uid="{FF991B90-BFE5-453B-95C0-6BE36FBB7246}"/>
    <cellStyle name="Moeda 11 2 2 4 2" xfId="88" xr:uid="{CDAF3228-9AA6-4CD2-A997-6E660DCF1A4D}"/>
    <cellStyle name="Moeda 11 2 2 4 2 2" xfId="954" xr:uid="{17F1CD1B-023E-4E4D-B5D0-18BB27BDF319}"/>
    <cellStyle name="Moeda 11 2 2 4 3" xfId="953" xr:uid="{B5448974-754B-4444-B577-BE1F65C83400}"/>
    <cellStyle name="Moeda 11 2 2 5" xfId="89" xr:uid="{219A3724-AC3B-4963-B03F-8E1E43EC5830}"/>
    <cellStyle name="Moeda 11 2 2 5 2" xfId="955" xr:uid="{8B24975E-2F58-48B6-81A3-27BA7EC911E6}"/>
    <cellStyle name="Moeda 11 2 2 6" xfId="944" xr:uid="{97CD4DFD-2FAF-421F-A7E1-FD20DB9F27A6}"/>
    <cellStyle name="Moeda 11 2 3" xfId="90" xr:uid="{B04E51B0-4C15-4F2B-93E7-1335428FC16C}"/>
    <cellStyle name="Moeda 11 2 3 2" xfId="91" xr:uid="{F8B43F3E-000E-44B5-8653-708AB95E0D24}"/>
    <cellStyle name="Moeda 11 2 3 2 2" xfId="92" xr:uid="{9A44EE6C-1694-45D8-BF64-24AC3E76E183}"/>
    <cellStyle name="Moeda 11 2 3 2 2 2" xfId="93" xr:uid="{D1FB87C4-37B0-40F9-95C8-6ED32E284817}"/>
    <cellStyle name="Moeda 11 2 3 2 2 2 2" xfId="959" xr:uid="{53358FBC-8D8D-43FE-A8A5-01B5114F1929}"/>
    <cellStyle name="Moeda 11 2 3 2 2 3" xfId="958" xr:uid="{F2BC71B9-EF3A-4AA1-8BA0-B016BDCE8840}"/>
    <cellStyle name="Moeda 11 2 3 2 3" xfId="94" xr:uid="{C08183D8-BE4C-4D97-883C-91F8BF79F82D}"/>
    <cellStyle name="Moeda 11 2 3 2 3 2" xfId="960" xr:uid="{3BA5AFAC-7D5B-49CD-9F2B-A79C06C1BA63}"/>
    <cellStyle name="Moeda 11 2 3 2 4" xfId="957" xr:uid="{E449FF0B-ACF5-4AF0-A1DC-CCEF98F77CE5}"/>
    <cellStyle name="Moeda 11 2 3 3" xfId="95" xr:uid="{7BD193BC-1084-4BA1-941A-F6E80E232520}"/>
    <cellStyle name="Moeda 11 2 3 3 2" xfId="96" xr:uid="{B792D980-185E-4383-9B68-A51B72BEF5F5}"/>
    <cellStyle name="Moeda 11 2 3 3 2 2" xfId="97" xr:uid="{E9F0DF61-090D-40D6-B962-EFEFE0426527}"/>
    <cellStyle name="Moeda 11 2 3 3 2 2 2" xfId="963" xr:uid="{25BE9959-8F6B-46AC-A403-A4421F5AD873}"/>
    <cellStyle name="Moeda 11 2 3 3 2 3" xfId="962" xr:uid="{B4F4451A-355D-4B2A-8A1A-517924BD365C}"/>
    <cellStyle name="Moeda 11 2 3 3 3" xfId="98" xr:uid="{50A4DF2E-20CC-49BC-92EE-5A9EDBA03EDC}"/>
    <cellStyle name="Moeda 11 2 3 3 3 2" xfId="964" xr:uid="{39B62FE8-2AD5-4347-B120-A4D24B97630C}"/>
    <cellStyle name="Moeda 11 2 3 3 4" xfId="961" xr:uid="{8EB2F481-7015-4CD9-BB2B-778EEB67D31C}"/>
    <cellStyle name="Moeda 11 2 3 4" xfId="99" xr:uid="{8B40CC40-780D-4CDC-A8DF-731B49942E21}"/>
    <cellStyle name="Moeda 11 2 3 4 2" xfId="100" xr:uid="{51F290CD-4E1E-48F4-AA01-63F2DFE47F94}"/>
    <cellStyle name="Moeda 11 2 3 4 2 2" xfId="966" xr:uid="{D597033E-3C51-4B5B-ADE4-CD44A62E61EE}"/>
    <cellStyle name="Moeda 11 2 3 4 3" xfId="965" xr:uid="{D21FE5DB-A34C-47F0-BA67-0C030A1199FF}"/>
    <cellStyle name="Moeda 11 2 3 5" xfId="101" xr:uid="{1DF7288E-9E5B-4B4B-84A2-7290FA48DA58}"/>
    <cellStyle name="Moeda 11 2 3 5 2" xfId="967" xr:uid="{777C3532-13D1-4DAC-B998-D0D10C5CCFB7}"/>
    <cellStyle name="Moeda 11 2 3 6" xfId="956" xr:uid="{6681A46C-8F4C-431D-9EDB-392B34AD44F0}"/>
    <cellStyle name="Moeda 11 2 4" xfId="102" xr:uid="{FA1618DB-549D-4EE8-8D0D-6A45ECC9AB80}"/>
    <cellStyle name="Moeda 11 2 4 2" xfId="103" xr:uid="{9DDD435D-1B34-476F-9C78-85F3AC9E526F}"/>
    <cellStyle name="Moeda 11 2 4 2 2" xfId="104" xr:uid="{18AF35DD-5523-49F7-9934-CE5E328BE44C}"/>
    <cellStyle name="Moeda 11 2 4 2 2 2" xfId="970" xr:uid="{0DEAD7BE-1611-4AC8-9BF6-45F0655891F3}"/>
    <cellStyle name="Moeda 11 2 4 2 3" xfId="969" xr:uid="{D24C18AC-EEFA-4CDE-8B6A-8B26F5592707}"/>
    <cellStyle name="Moeda 11 2 4 3" xfId="105" xr:uid="{A751E873-FCB6-48E5-AE9B-47F8CA8A12A7}"/>
    <cellStyle name="Moeda 11 2 4 3 2" xfId="971" xr:uid="{B5FC4C75-24CB-4E38-BE44-A92D12BD23D0}"/>
    <cellStyle name="Moeda 11 2 4 4" xfId="968" xr:uid="{50439225-2279-4E86-8675-CF62398BE37A}"/>
    <cellStyle name="Moeda 11 2 5" xfId="106" xr:uid="{02E64E39-7D75-48AC-86C9-075DBF34E198}"/>
    <cellStyle name="Moeda 11 2 5 2" xfId="107" xr:uid="{8458D92A-CCA8-47A6-AF7E-E92C09E6DF64}"/>
    <cellStyle name="Moeda 11 2 5 2 2" xfId="108" xr:uid="{00A61992-12A3-4B72-A296-404047E93F80}"/>
    <cellStyle name="Moeda 11 2 5 2 2 2" xfId="974" xr:uid="{2D5A5389-8761-4850-B4B7-9C6E2D389E54}"/>
    <cellStyle name="Moeda 11 2 5 2 3" xfId="973" xr:uid="{BF30BDDA-98C3-4BDF-929F-EA5452591A9E}"/>
    <cellStyle name="Moeda 11 2 5 3" xfId="109" xr:uid="{770329F3-0100-4ECF-B539-EC884AD20840}"/>
    <cellStyle name="Moeda 11 2 5 3 2" xfId="975" xr:uid="{CC2055E3-A54D-45E9-8198-E481F3CDA5D4}"/>
    <cellStyle name="Moeda 11 2 5 4" xfId="972" xr:uid="{F535FCE0-01BB-4700-88B2-09DC49F8281F}"/>
    <cellStyle name="Moeda 11 2 6" xfId="110" xr:uid="{9BF040AC-57C9-494D-A81D-94A6BF09ECB9}"/>
    <cellStyle name="Moeda 11 2 6 2" xfId="111" xr:uid="{C9D17EF4-A3B3-4635-B3C4-D54D1D8545F5}"/>
    <cellStyle name="Moeda 11 2 6 2 2" xfId="977" xr:uid="{24336A6A-C3B3-44CA-A56A-62CD2E33961C}"/>
    <cellStyle name="Moeda 11 2 6 3" xfId="976" xr:uid="{7743AF6F-29C4-4C2F-9F26-F4F5E9492580}"/>
    <cellStyle name="Moeda 11 2 7" xfId="112" xr:uid="{210A4791-6920-42E2-ACC9-F4EC6D8936E6}"/>
    <cellStyle name="Moeda 11 2 7 2" xfId="978" xr:uid="{27D34536-9E4B-4DB4-9DF0-AB1CD834BE36}"/>
    <cellStyle name="Moeda 11 2 8" xfId="943" xr:uid="{40956B74-0434-4600-A76C-26C0D1F3F980}"/>
    <cellStyle name="Moeda 11 3" xfId="113" xr:uid="{AB563198-59B9-4D60-B479-2C0D9BB4DB7D}"/>
    <cellStyle name="Moeda 11 3 2" xfId="114" xr:uid="{BFA8DA57-456B-480C-93E5-1EF318709F67}"/>
    <cellStyle name="Moeda 11 3 2 2" xfId="115" xr:uid="{2A344158-F1FC-4DD4-B92D-63C115E2FB71}"/>
    <cellStyle name="Moeda 11 3 2 2 2" xfId="116" xr:uid="{EB1E5E0A-A56B-458C-A92C-004646378D1A}"/>
    <cellStyle name="Moeda 11 3 2 2 2 2" xfId="982" xr:uid="{5592C316-FA1D-4C42-8A93-4025D394D980}"/>
    <cellStyle name="Moeda 11 3 2 2 3" xfId="981" xr:uid="{22660965-E5C9-4B0C-923E-4785F0620143}"/>
    <cellStyle name="Moeda 11 3 2 3" xfId="117" xr:uid="{0E7EAD19-BA94-4924-9B2B-B40BEA683A6D}"/>
    <cellStyle name="Moeda 11 3 2 3 2" xfId="983" xr:uid="{D4943267-2007-4B81-B8E8-DC4CC666DCB5}"/>
    <cellStyle name="Moeda 11 3 2 4" xfId="980" xr:uid="{09DA3793-CBC3-4255-9FC3-C9028D1A03ED}"/>
    <cellStyle name="Moeda 11 3 3" xfId="118" xr:uid="{03B7553C-2EA7-43BB-AB16-D482CCAF8887}"/>
    <cellStyle name="Moeda 11 3 3 2" xfId="119" xr:uid="{968EC05E-77CE-40BD-93DA-92ECE3EA8E41}"/>
    <cellStyle name="Moeda 11 3 3 2 2" xfId="120" xr:uid="{0750DCE4-117B-424A-9CAE-E4054EEDFDF2}"/>
    <cellStyle name="Moeda 11 3 3 2 2 2" xfId="986" xr:uid="{1C8EF741-F06E-40C0-AC6E-C3E9D7EE1F02}"/>
    <cellStyle name="Moeda 11 3 3 2 3" xfId="985" xr:uid="{D52DA9A0-C98D-4B1A-8B27-0387994C67D5}"/>
    <cellStyle name="Moeda 11 3 3 3" xfId="121" xr:uid="{387CFE73-8561-42AA-8E8F-94D819EC9918}"/>
    <cellStyle name="Moeda 11 3 3 3 2" xfId="987" xr:uid="{A2D44686-2749-44E0-BCC7-6E9CBF85F136}"/>
    <cellStyle name="Moeda 11 3 3 4" xfId="984" xr:uid="{A7164D2F-426D-49D2-A912-8220CD044062}"/>
    <cellStyle name="Moeda 11 3 4" xfId="122" xr:uid="{C8AC8176-7869-490C-93A5-EC4B2CBBB849}"/>
    <cellStyle name="Moeda 11 3 4 2" xfId="123" xr:uid="{B6E7FB99-3DD2-41C8-836C-DDA7F6131947}"/>
    <cellStyle name="Moeda 11 3 4 2 2" xfId="989" xr:uid="{E4263844-8269-4BC1-BFB9-2BD72048A94B}"/>
    <cellStyle name="Moeda 11 3 4 3" xfId="988" xr:uid="{F61B5FE6-377A-4DC4-A505-409881711410}"/>
    <cellStyle name="Moeda 11 3 5" xfId="124" xr:uid="{1E17ED57-C55C-4412-BE16-C700B4B2D22C}"/>
    <cellStyle name="Moeda 11 3 5 2" xfId="990" xr:uid="{379D6E5B-E4F2-4708-B576-CBC0807D8584}"/>
    <cellStyle name="Moeda 11 3 6" xfId="979" xr:uid="{43AA1373-2F9B-40DD-9465-FA39AF5EFD78}"/>
    <cellStyle name="Moeda 11 4" xfId="125" xr:uid="{B3C68FFE-2BE5-4EBC-8A07-F9EA68858500}"/>
    <cellStyle name="Moeda 11 4 2" xfId="126" xr:uid="{A74A39B2-E9B3-4799-ABA9-0C9D8F45B3C6}"/>
    <cellStyle name="Moeda 11 4 2 2" xfId="127" xr:uid="{5B19D621-455B-4532-A3AB-D20141B82C97}"/>
    <cellStyle name="Moeda 11 4 2 2 2" xfId="128" xr:uid="{2A4AD907-BF98-40D5-9215-18BC189B6986}"/>
    <cellStyle name="Moeda 11 4 2 2 2 2" xfId="994" xr:uid="{BC09A769-BDFF-4B0E-89AD-D220BEE2B22F}"/>
    <cellStyle name="Moeda 11 4 2 2 3" xfId="993" xr:uid="{56BB3AB2-25D8-46FC-978D-8D221FD1B07A}"/>
    <cellStyle name="Moeda 11 4 2 3" xfId="129" xr:uid="{06455143-A4AB-40F9-A44F-AB70BE16AE1D}"/>
    <cellStyle name="Moeda 11 4 2 3 2" xfId="995" xr:uid="{7214C909-27F2-4212-A806-A6BB4EA5A0F6}"/>
    <cellStyle name="Moeda 11 4 2 4" xfId="992" xr:uid="{77877272-B043-472A-9A1D-D5786A61F2CA}"/>
    <cellStyle name="Moeda 11 4 3" xfId="130" xr:uid="{8FEA8978-8C97-45EB-AD49-244AF983D8C4}"/>
    <cellStyle name="Moeda 11 4 3 2" xfId="131" xr:uid="{1C41F403-029B-45E1-943E-7A94A3D28ED9}"/>
    <cellStyle name="Moeda 11 4 3 2 2" xfId="132" xr:uid="{F62A52C2-187A-4B50-870E-FFDC1139528D}"/>
    <cellStyle name="Moeda 11 4 3 2 2 2" xfId="998" xr:uid="{B467DD63-E5A2-48BE-89BF-604EE1F5D2C0}"/>
    <cellStyle name="Moeda 11 4 3 2 3" xfId="997" xr:uid="{86433F98-A45A-4301-9EA1-DA7423976FB2}"/>
    <cellStyle name="Moeda 11 4 3 3" xfId="133" xr:uid="{98032CA8-7FC9-4BC0-A72D-4AF1AE19D671}"/>
    <cellStyle name="Moeda 11 4 3 3 2" xfId="999" xr:uid="{61038B5E-2C95-4398-BCF8-500BCFE2F4AF}"/>
    <cellStyle name="Moeda 11 4 3 4" xfId="996" xr:uid="{7E454EF3-594A-4A4E-B4A2-6C17951A6FF5}"/>
    <cellStyle name="Moeda 11 4 4" xfId="134" xr:uid="{45329599-A86A-4A1A-A03B-F6331DB57011}"/>
    <cellStyle name="Moeda 11 4 4 2" xfId="135" xr:uid="{39D4B255-1F66-48FE-8903-A0EECCF1D667}"/>
    <cellStyle name="Moeda 11 4 4 2 2" xfId="1001" xr:uid="{06E3C111-45A9-473D-98B1-F08BFB929A2F}"/>
    <cellStyle name="Moeda 11 4 4 3" xfId="1000" xr:uid="{666217A1-E735-4DAD-8045-B15BA0B061D8}"/>
    <cellStyle name="Moeda 11 4 5" xfId="136" xr:uid="{BB088DDB-054C-4E2A-BAA1-6C258EC5BD5D}"/>
    <cellStyle name="Moeda 11 4 5 2" xfId="1002" xr:uid="{0CE31DF8-CBB8-47E8-A7E2-4EE4F10A7480}"/>
    <cellStyle name="Moeda 11 4 6" xfId="991" xr:uid="{F1368FCB-34D2-485D-AC9B-2C1746374C5A}"/>
    <cellStyle name="Moeda 11 5" xfId="137" xr:uid="{9B44ACC9-EAA6-43B8-BB2F-C0E3B59A5F76}"/>
    <cellStyle name="Moeda 11 5 2" xfId="138" xr:uid="{FF2407BD-8E62-4D7E-9AE2-81098AD29217}"/>
    <cellStyle name="Moeda 11 5 2 2" xfId="139" xr:uid="{3818326D-63DB-4192-8A87-556CA41F88A4}"/>
    <cellStyle name="Moeda 11 5 2 2 2" xfId="1005" xr:uid="{4DD3B055-FA33-48D9-BCF2-1C15DADBD53F}"/>
    <cellStyle name="Moeda 11 5 2 3" xfId="1004" xr:uid="{28EBC5B4-A785-452E-8992-D5040FC03485}"/>
    <cellStyle name="Moeda 11 5 3" xfId="140" xr:uid="{D89FCEB1-B016-47AE-BA72-2FDAA2CAFBC5}"/>
    <cellStyle name="Moeda 11 5 3 2" xfId="1006" xr:uid="{0D5637DE-56AA-4A2A-8EBE-B9FF80815241}"/>
    <cellStyle name="Moeda 11 5 4" xfId="1003" xr:uid="{C088D84A-F310-4630-9F10-24CD4CBB3AD3}"/>
    <cellStyle name="Moeda 11 6" xfId="141" xr:uid="{2FAA465A-AA4B-4734-B2C6-10E627EEB5F6}"/>
    <cellStyle name="Moeda 11 6 2" xfId="142" xr:uid="{8974A8E4-A251-445E-8CEB-8699598FB5D8}"/>
    <cellStyle name="Moeda 11 6 2 2" xfId="143" xr:uid="{C1230375-6C79-46A1-B75D-2A1EAAD498D9}"/>
    <cellStyle name="Moeda 11 6 2 2 2" xfId="1009" xr:uid="{4287EE4A-5B5E-42CD-AFA4-8C081A6ECBC0}"/>
    <cellStyle name="Moeda 11 6 2 3" xfId="1008" xr:uid="{01CE8385-47A3-44F8-9A43-239015B96256}"/>
    <cellStyle name="Moeda 11 6 3" xfId="144" xr:uid="{1022CB4D-5644-496C-8012-3A68ED3D079E}"/>
    <cellStyle name="Moeda 11 6 3 2" xfId="1010" xr:uid="{527ACCC1-4876-486E-8D2D-54EC32CEDB9E}"/>
    <cellStyle name="Moeda 11 6 4" xfId="1007" xr:uid="{3DCEC75E-2139-4655-AEC6-6B11F5C5BA5F}"/>
    <cellStyle name="Moeda 11 7" xfId="145" xr:uid="{59D4DAC9-1DA4-44E5-A366-F5E92EEE0CC4}"/>
    <cellStyle name="Moeda 11 7 2" xfId="146" xr:uid="{6DDBA094-FEC6-42A9-80AB-D86BCF109F45}"/>
    <cellStyle name="Moeda 11 7 2 2" xfId="1012" xr:uid="{04104FA6-4313-4B42-B7DC-FA163DD04F87}"/>
    <cellStyle name="Moeda 11 7 3" xfId="1011" xr:uid="{1DE95DD6-4B5C-41EF-B2F6-CC3E41813900}"/>
    <cellStyle name="Moeda 11 8" xfId="147" xr:uid="{397D5E2E-BDA4-462B-A599-BEF43F257470}"/>
    <cellStyle name="Moeda 11 8 2" xfId="1013" xr:uid="{52D4376B-826D-4AAE-AF4B-A028EA4A59F0}"/>
    <cellStyle name="Moeda 11 9" xfId="942" xr:uid="{5AC6C0FE-DDF6-4B45-BBA3-0D9784BD9F03}"/>
    <cellStyle name="Moeda 12" xfId="148" xr:uid="{216DBA06-8078-48EA-BE30-B6AC834D1155}"/>
    <cellStyle name="Moeda 13" xfId="149" xr:uid="{CF12499E-7AF8-4B37-A15E-79151159CFF7}"/>
    <cellStyle name="Moeda 13 2" xfId="150" xr:uid="{5580463A-E0B4-4534-9496-A010149A0874}"/>
    <cellStyle name="Moeda 13 2 2" xfId="151" xr:uid="{467F7DAE-2895-4710-9A74-65E0917A95D1}"/>
    <cellStyle name="Moeda 13 2 2 2" xfId="152" xr:uid="{76877F3B-B604-451A-B533-622C4EC01372}"/>
    <cellStyle name="Moeda 13 2 2 2 2" xfId="153" xr:uid="{7B0DE21A-4FC9-4CFE-8C74-96EB1E2B3FE1}"/>
    <cellStyle name="Moeda 13 2 2 2 2 2" xfId="1018" xr:uid="{E270E876-5D9A-4993-9093-869BED794C49}"/>
    <cellStyle name="Moeda 13 2 2 2 3" xfId="1017" xr:uid="{1A63A63C-FA38-4330-A6B8-D131FDE21262}"/>
    <cellStyle name="Moeda 13 2 2 3" xfId="154" xr:uid="{48C11AA9-5749-42D0-AFA1-40DB47636EBF}"/>
    <cellStyle name="Moeda 13 2 2 3 2" xfId="1019" xr:uid="{4BF193C7-FF57-4948-A698-23FF2317DB60}"/>
    <cellStyle name="Moeda 13 2 2 4" xfId="1016" xr:uid="{9D877D4A-0AAF-4BF4-AB30-E11270221DD8}"/>
    <cellStyle name="Moeda 13 2 3" xfId="155" xr:uid="{3FDA59E3-6F0E-447C-8395-9B62B2E9B331}"/>
    <cellStyle name="Moeda 13 2 3 2" xfId="156" xr:uid="{E530B9AA-4267-4379-97B9-1D70C0D6BB4B}"/>
    <cellStyle name="Moeda 13 2 3 2 2" xfId="157" xr:uid="{53ACA38A-E6D0-4914-A183-CB6802D1CF25}"/>
    <cellStyle name="Moeda 13 2 3 2 2 2" xfId="1022" xr:uid="{8A2E6E5F-61B1-4C1F-99FD-A1BFF89FEE25}"/>
    <cellStyle name="Moeda 13 2 3 2 3" xfId="1021" xr:uid="{5CD489EB-A28F-4465-BED9-ECB9607C1DAF}"/>
    <cellStyle name="Moeda 13 2 3 3" xfId="158" xr:uid="{0CDAFD46-66B8-46BB-BE5D-7C7F63094DF6}"/>
    <cellStyle name="Moeda 13 2 3 3 2" xfId="1023" xr:uid="{785F0AE7-C0F8-49AA-B0C5-9D058B646FA9}"/>
    <cellStyle name="Moeda 13 2 3 4" xfId="1020" xr:uid="{05A02504-F465-45F4-83DA-C78A3648E3D3}"/>
    <cellStyle name="Moeda 13 2 4" xfId="159" xr:uid="{412AF997-CE83-4168-B8E5-1D5271E7F8AE}"/>
    <cellStyle name="Moeda 13 2 4 2" xfId="160" xr:uid="{E0835D70-5C9E-4A09-B002-C79A6E5A5417}"/>
    <cellStyle name="Moeda 13 2 4 2 2" xfId="1025" xr:uid="{E61C0FFD-4B6A-41BA-8E77-FC2815A853B7}"/>
    <cellStyle name="Moeda 13 2 4 3" xfId="1024" xr:uid="{CCD51F43-8BAF-475A-B831-892DFD475FBC}"/>
    <cellStyle name="Moeda 13 2 5" xfId="161" xr:uid="{1A777207-0D9A-4BAB-948F-16D0A9BFCB4C}"/>
    <cellStyle name="Moeda 13 2 5 2" xfId="1026" xr:uid="{B85CAEC3-A42A-4E63-BB89-F9FEB045ABF0}"/>
    <cellStyle name="Moeda 13 2 6" xfId="1015" xr:uid="{29FD57B4-51D8-4AD7-AC34-85723FAFF854}"/>
    <cellStyle name="Moeda 13 3" xfId="162" xr:uid="{FA0BB6AD-424C-4B51-8B0A-5F196AAA87E3}"/>
    <cellStyle name="Moeda 13 3 2" xfId="163" xr:uid="{1194A0FC-F184-4545-8098-35E321C4EB5C}"/>
    <cellStyle name="Moeda 13 3 2 2" xfId="164" xr:uid="{CE097019-92B9-43E4-BB57-F4282D752632}"/>
    <cellStyle name="Moeda 13 3 2 2 2" xfId="165" xr:uid="{79BA136F-3B48-4DA6-A3AE-50669AF9C21C}"/>
    <cellStyle name="Moeda 13 3 2 2 2 2" xfId="1030" xr:uid="{5ECA16E8-0539-4D22-B861-A13BD1419774}"/>
    <cellStyle name="Moeda 13 3 2 2 3" xfId="1029" xr:uid="{634EE67A-8C08-49B4-8ABB-726B2338711C}"/>
    <cellStyle name="Moeda 13 3 2 3" xfId="166" xr:uid="{9858C317-B789-49FE-8B16-1B6AFCC6542C}"/>
    <cellStyle name="Moeda 13 3 2 3 2" xfId="1031" xr:uid="{54698B01-EBFA-46FF-92B1-B2288B8F6962}"/>
    <cellStyle name="Moeda 13 3 2 4" xfId="1028" xr:uid="{28219D97-221C-4121-90B3-6F1F84B27782}"/>
    <cellStyle name="Moeda 13 3 3" xfId="167" xr:uid="{52010FB8-9B83-49EF-B7BA-4F5445076D99}"/>
    <cellStyle name="Moeda 13 3 3 2" xfId="168" xr:uid="{7EDD2832-2503-4B33-879E-4EC6355C0BAB}"/>
    <cellStyle name="Moeda 13 3 3 2 2" xfId="169" xr:uid="{AEAC98C2-F1C5-4030-866F-F1C0FFE8C74D}"/>
    <cellStyle name="Moeda 13 3 3 2 2 2" xfId="1034" xr:uid="{23AFB121-44AF-4CF3-BB15-416BB2C394F0}"/>
    <cellStyle name="Moeda 13 3 3 2 3" xfId="1033" xr:uid="{927CC04B-898A-474C-812A-5CEFDCA20E23}"/>
    <cellStyle name="Moeda 13 3 3 3" xfId="170" xr:uid="{983C2EF8-8DCC-4DB5-A5F7-373F1014ED0A}"/>
    <cellStyle name="Moeda 13 3 3 3 2" xfId="1035" xr:uid="{0B373859-1D80-4D03-B0CD-6EDB12E5E9B7}"/>
    <cellStyle name="Moeda 13 3 3 4" xfId="1032" xr:uid="{FA9C4DA3-89CF-46E3-B2CF-8C648040D840}"/>
    <cellStyle name="Moeda 13 3 4" xfId="171" xr:uid="{2386A3C0-CC01-4F3B-96AA-12764C3D3B45}"/>
    <cellStyle name="Moeda 13 3 4 2" xfId="172" xr:uid="{0EADF2A8-86F0-463A-B111-DEA6F3C4D054}"/>
    <cellStyle name="Moeda 13 3 4 2 2" xfId="1037" xr:uid="{D87C6058-688C-4AA2-AFC6-CA5D05C7E5E6}"/>
    <cellStyle name="Moeda 13 3 4 3" xfId="1036" xr:uid="{1D5459B3-04C8-44E0-8907-B924A3CD119D}"/>
    <cellStyle name="Moeda 13 3 5" xfId="173" xr:uid="{1C8EC10C-A853-4392-A83E-B6CA6A265722}"/>
    <cellStyle name="Moeda 13 3 5 2" xfId="1038" xr:uid="{CD320A71-92A6-40EF-909F-5884C6B08489}"/>
    <cellStyle name="Moeda 13 3 6" xfId="1027" xr:uid="{08E96603-97AD-4AFD-B289-2C4922ECEA59}"/>
    <cellStyle name="Moeda 13 4" xfId="174" xr:uid="{E5B6AB05-3D1A-499B-927D-1EF61A7CA784}"/>
    <cellStyle name="Moeda 13 4 2" xfId="175" xr:uid="{913C4B22-1EB5-4728-AD6E-C9C5C6B59D6B}"/>
    <cellStyle name="Moeda 13 4 2 2" xfId="176" xr:uid="{7C88370E-FD40-4294-BEBF-E3C903D96425}"/>
    <cellStyle name="Moeda 13 4 2 2 2" xfId="1041" xr:uid="{C97670F6-781B-4C11-AF43-10C837F995AC}"/>
    <cellStyle name="Moeda 13 4 2 3" xfId="1040" xr:uid="{EAEE9735-5AED-4E3B-9E02-7A93672BB8A5}"/>
    <cellStyle name="Moeda 13 4 3" xfId="177" xr:uid="{C50A64CE-0BC1-40E3-B6B2-CBCC42AB1518}"/>
    <cellStyle name="Moeda 13 4 3 2" xfId="1042" xr:uid="{3C0C8348-A304-4D71-9885-2CFD1EF113B7}"/>
    <cellStyle name="Moeda 13 4 4" xfId="1039" xr:uid="{3754ADF9-33DF-4383-9249-FF89F2AB233B}"/>
    <cellStyle name="Moeda 13 5" xfId="178" xr:uid="{FA92FE39-A236-45AE-B35A-FBD0D82FA2E0}"/>
    <cellStyle name="Moeda 13 5 2" xfId="179" xr:uid="{891E8E3A-E89D-4F1A-92B9-D06FC5BE00E8}"/>
    <cellStyle name="Moeda 13 5 2 2" xfId="180" xr:uid="{03509ECD-58DB-4E3C-AA9F-043CCCA324C0}"/>
    <cellStyle name="Moeda 13 5 2 2 2" xfId="1045" xr:uid="{9D096929-B8AF-4434-B0F7-DCC8768068CB}"/>
    <cellStyle name="Moeda 13 5 2 3" xfId="1044" xr:uid="{9B5E9EEA-A6C6-49B3-B089-EADE47F45564}"/>
    <cellStyle name="Moeda 13 5 3" xfId="181" xr:uid="{851E5AAF-5D27-4583-B16B-9CF517DF43DA}"/>
    <cellStyle name="Moeda 13 5 3 2" xfId="1046" xr:uid="{BE194720-E71F-4281-A15A-57FE069502A8}"/>
    <cellStyle name="Moeda 13 5 4" xfId="1043" xr:uid="{3E38FC9D-989A-4A62-94AD-9955D1A9EB6C}"/>
    <cellStyle name="Moeda 13 6" xfId="182" xr:uid="{34192339-685F-44C2-912A-BA4659150CDC}"/>
    <cellStyle name="Moeda 13 6 2" xfId="183" xr:uid="{D05766AE-43FE-4C38-98B3-B0E741547408}"/>
    <cellStyle name="Moeda 13 6 2 2" xfId="1048" xr:uid="{51E93300-B6BC-40C6-B5E6-FAA819C50538}"/>
    <cellStyle name="Moeda 13 6 3" xfId="1047" xr:uid="{98654C0E-93D4-4C0E-BD15-6E75344F572B}"/>
    <cellStyle name="Moeda 13 7" xfId="184" xr:uid="{A5EC9AC0-6D72-4A25-872B-36E7EDB84068}"/>
    <cellStyle name="Moeda 13 7 2" xfId="1049" xr:uid="{CAECCB49-B0B4-4F7F-8D77-88C0EE94D011}"/>
    <cellStyle name="Moeda 13 8" xfId="1014" xr:uid="{AEF73381-E21C-474A-B57F-0C4095F297E0}"/>
    <cellStyle name="Moeda 14" xfId="185" xr:uid="{1B6BA05B-5903-4C05-BFE4-C27B43AB3E5E}"/>
    <cellStyle name="Moeda 14 2" xfId="186" xr:uid="{8F82C8A5-53F2-47D6-8B57-ACB2DC9D4003}"/>
    <cellStyle name="Moeda 14 2 2" xfId="187" xr:uid="{B42028EA-049E-4ACC-836E-4C181F236AD5}"/>
    <cellStyle name="Moeda 14 2 2 2" xfId="188" xr:uid="{2CCD3519-AAEB-4899-8CBB-F2C1E6254E03}"/>
    <cellStyle name="Moeda 14 2 2 2 2" xfId="1053" xr:uid="{7DF64974-76EF-4FDE-9064-A2513C8443AC}"/>
    <cellStyle name="Moeda 14 2 2 3" xfId="1052" xr:uid="{BDC206FE-E2F0-46B7-9364-09AB78E52B4B}"/>
    <cellStyle name="Moeda 14 2 3" xfId="189" xr:uid="{A2D7A7BE-B577-4251-8D7B-7914BD3240FA}"/>
    <cellStyle name="Moeda 14 2 3 2" xfId="1054" xr:uid="{436B58D8-857B-4F86-A637-A3517A9F2FAC}"/>
    <cellStyle name="Moeda 14 2 4" xfId="1051" xr:uid="{F62A6447-93AD-4506-B02A-37E5730AB259}"/>
    <cellStyle name="Moeda 14 3" xfId="190" xr:uid="{A5E7CAF6-5446-429A-9E5E-C7473AA63A4F}"/>
    <cellStyle name="Moeda 14 3 2" xfId="191" xr:uid="{8AA4A031-3707-4193-9EFD-E39BA019A41F}"/>
    <cellStyle name="Moeda 14 3 2 2" xfId="192" xr:uid="{1B937467-5B71-4A45-B415-132A0261424F}"/>
    <cellStyle name="Moeda 14 3 2 2 2" xfId="1057" xr:uid="{914FE843-F140-4687-ACED-FC180C40E87B}"/>
    <cellStyle name="Moeda 14 3 2 3" xfId="1056" xr:uid="{6163E5E8-59B4-4836-A935-507859DC7CDF}"/>
    <cellStyle name="Moeda 14 3 3" xfId="193" xr:uid="{2B90B4E7-C036-46E8-B2FA-7B57266AA1DE}"/>
    <cellStyle name="Moeda 14 3 3 2" xfId="1058" xr:uid="{7A308996-6036-47F0-8F99-72851F004DD2}"/>
    <cellStyle name="Moeda 14 3 4" xfId="1055" xr:uid="{24A82726-07CA-4748-857A-D14E25B5AEC0}"/>
    <cellStyle name="Moeda 14 4" xfId="194" xr:uid="{FBAC93B9-01B5-41B0-894C-558007CF881A}"/>
    <cellStyle name="Moeda 14 4 2" xfId="195" xr:uid="{5166D2E0-D235-410F-A81A-A13BB8DB6C91}"/>
    <cellStyle name="Moeda 14 4 2 2" xfId="1060" xr:uid="{EB9C1A89-23DF-44AA-845A-0929FE9FAB9A}"/>
    <cellStyle name="Moeda 14 4 3" xfId="1059" xr:uid="{1F4529E9-A0FA-4F5F-AFD8-4B8535FFA6FC}"/>
    <cellStyle name="Moeda 14 5" xfId="196" xr:uid="{49C5644E-3107-4D86-A57F-B53E647B7C03}"/>
    <cellStyle name="Moeda 14 5 2" xfId="1061" xr:uid="{ADDCC9D7-1106-4E5A-B8FD-78304487AC5D}"/>
    <cellStyle name="Moeda 14 6" xfId="1050" xr:uid="{4FAF2F07-E8D1-4972-B0A1-CD6AB946096E}"/>
    <cellStyle name="Moeda 15" xfId="197" xr:uid="{77F041F6-8223-4B1D-9FE9-F7D742481FD7}"/>
    <cellStyle name="Moeda 15 2" xfId="198" xr:uid="{B396A844-9606-4AEB-A44C-F6F5FDE5D22A}"/>
    <cellStyle name="Moeda 15 2 2" xfId="199" xr:uid="{F689789F-9841-4CBC-A03D-B49DBAB512BD}"/>
    <cellStyle name="Moeda 15 2 2 2" xfId="200" xr:uid="{7BD70100-6F4E-42F0-A7DD-1A490A77DA25}"/>
    <cellStyle name="Moeda 15 2 2 2 2" xfId="1065" xr:uid="{234E1CE3-1B09-4491-A9B4-72945563A6FD}"/>
    <cellStyle name="Moeda 15 2 2 3" xfId="1064" xr:uid="{EBEFD94D-2588-4F8E-A485-A471D09FCECC}"/>
    <cellStyle name="Moeda 15 2 3" xfId="201" xr:uid="{8F2D07CC-A00D-4FB3-828A-45773ED908AC}"/>
    <cellStyle name="Moeda 15 2 3 2" xfId="1066" xr:uid="{80E0BF3D-3D0F-4EB3-8B7B-7F2E142E32E8}"/>
    <cellStyle name="Moeda 15 2 4" xfId="1063" xr:uid="{0B9AB314-7340-4385-8D57-0BCC765FDC89}"/>
    <cellStyle name="Moeda 15 3" xfId="202" xr:uid="{F6D8E83B-4AB6-49C6-AB8C-05075075EDA8}"/>
    <cellStyle name="Moeda 15 3 2" xfId="203" xr:uid="{69AE35AC-D80A-44B7-A6AF-8EE55C0848AE}"/>
    <cellStyle name="Moeda 15 3 2 2" xfId="204" xr:uid="{28DDCAED-CDFA-4828-ABEA-E4C1304246D0}"/>
    <cellStyle name="Moeda 15 3 2 2 2" xfId="1069" xr:uid="{3C8B9B4B-AE71-4AF4-9D01-6C65DBA31052}"/>
    <cellStyle name="Moeda 15 3 2 3" xfId="1068" xr:uid="{5F16BED1-5285-4334-8AC2-F625D1742CE0}"/>
    <cellStyle name="Moeda 15 3 3" xfId="205" xr:uid="{F819823E-C8B8-46E7-A9BC-C6E2AD9E420F}"/>
    <cellStyle name="Moeda 15 3 3 2" xfId="1070" xr:uid="{E89DB8C4-26BC-40E5-897D-D8BBD73642F9}"/>
    <cellStyle name="Moeda 15 3 4" xfId="1067" xr:uid="{D3D68436-D80B-4F34-90B4-468B0C6AD1F3}"/>
    <cellStyle name="Moeda 15 4" xfId="206" xr:uid="{E1AFA628-B38E-48FD-963B-C68EDED060BE}"/>
    <cellStyle name="Moeda 15 4 2" xfId="207" xr:uid="{2317BCBC-8374-4860-A04F-6C3387D00E41}"/>
    <cellStyle name="Moeda 15 4 2 2" xfId="1072" xr:uid="{9C2C299F-ABA7-4231-B33F-5A57A93AF30D}"/>
    <cellStyle name="Moeda 15 4 3" xfId="1071" xr:uid="{90918A4D-5CB5-4673-A39F-C71E767C7382}"/>
    <cellStyle name="Moeda 15 5" xfId="208" xr:uid="{A3AB9B8E-B01F-42A6-AEDC-8D809793F856}"/>
    <cellStyle name="Moeda 15 5 2" xfId="1073" xr:uid="{E5BEC5D1-14FC-4640-B0DA-52FA7DDE1214}"/>
    <cellStyle name="Moeda 15 6" xfId="1062" xr:uid="{B0BA4616-492C-4107-A4A4-BA9F4F6F420D}"/>
    <cellStyle name="Moeda 16" xfId="209" xr:uid="{80AA9766-D833-49E8-B734-E21B08B1F75F}"/>
    <cellStyle name="Moeda 16 2" xfId="210" xr:uid="{4C8D65FF-B7B4-46FA-B0A8-2ADE42AB1DB5}"/>
    <cellStyle name="Moeda 16 2 2" xfId="211" xr:uid="{43A98756-6895-4074-ACBA-1B1704F8BEA6}"/>
    <cellStyle name="Moeda 16 2 2 2" xfId="1076" xr:uid="{2F324299-4A68-41F5-9656-1CB252006C7C}"/>
    <cellStyle name="Moeda 16 2 3" xfId="1075" xr:uid="{B0356B09-3361-444A-AF2A-AE7F222F1873}"/>
    <cellStyle name="Moeda 16 3" xfId="212" xr:uid="{B9D8C6EB-6F1E-4252-8EA5-8C2FE844D8EE}"/>
    <cellStyle name="Moeda 16 3 2" xfId="1077" xr:uid="{0F149F97-D844-4443-8221-3F026CA76443}"/>
    <cellStyle name="Moeda 16 4" xfId="1074" xr:uid="{9B6F6EB8-6F22-4183-BE5B-EAF5C3ECA3D0}"/>
    <cellStyle name="Moeda 17" xfId="213" xr:uid="{2F432594-92F7-46E8-B82B-8A121A2DE891}"/>
    <cellStyle name="Moeda 17 2" xfId="214" xr:uid="{914B9E04-1464-4210-8A78-EF25AA92D111}"/>
    <cellStyle name="Moeda 17 2 2" xfId="215" xr:uid="{F29AF97D-E079-4770-B284-12D97B235808}"/>
    <cellStyle name="Moeda 17 2 2 2" xfId="1080" xr:uid="{8A0FC752-E9B0-4F3E-BB1D-54BBCBE08099}"/>
    <cellStyle name="Moeda 17 2 3" xfId="1079" xr:uid="{B946D554-61CC-4E46-B9C8-1176E59FEFB6}"/>
    <cellStyle name="Moeda 17 3" xfId="216" xr:uid="{714C9DE3-D18F-49BB-B4E5-D4F0F843DE8B}"/>
    <cellStyle name="Moeda 17 3 2" xfId="1081" xr:uid="{9C43CC31-F36A-458D-928D-9099C18361F6}"/>
    <cellStyle name="Moeda 17 4" xfId="1078" xr:uid="{41F78926-AB1D-40DE-ADDE-DA55600A51D1}"/>
    <cellStyle name="Moeda 18" xfId="217" xr:uid="{D7EB2B9A-993B-4304-802A-5ED38DB9E134}"/>
    <cellStyle name="Moeda 18 2" xfId="218" xr:uid="{757CEA76-CEFF-49F1-99CC-42440FDA8B03}"/>
    <cellStyle name="Moeda 18 2 2" xfId="1083" xr:uid="{96FB1452-0083-482A-9BCA-273378E8A754}"/>
    <cellStyle name="Moeda 18 3" xfId="1082" xr:uid="{1D8BB6AE-0625-487B-A707-E88120D25410}"/>
    <cellStyle name="Moeda 19" xfId="219" xr:uid="{22B5A7FC-0822-48E1-93D4-739C8617D130}"/>
    <cellStyle name="Moeda 19 2" xfId="1084" xr:uid="{D68AD1F7-B4FA-4438-8AC3-DC3B41B79EA5}"/>
    <cellStyle name="Moeda 2" xfId="220" xr:uid="{F414AF0F-A1A4-4512-8D39-AD94C3E0D913}"/>
    <cellStyle name="Moeda 2 10" xfId="1085" xr:uid="{38D36637-2F31-4BBB-BB90-B0DD92EA7BCD}"/>
    <cellStyle name="Moeda 2 2" xfId="221" xr:uid="{C0580BD8-9089-4247-BD92-1DA292EB0129}"/>
    <cellStyle name="Moeda 2 3" xfId="222" xr:uid="{6A6ED7A5-E8B2-4C54-9A34-F487CA44EAFA}"/>
    <cellStyle name="Moeda 2 3 2" xfId="223" xr:uid="{9418378D-6E89-4053-A9F8-75D6492F6973}"/>
    <cellStyle name="Moeda 2 3 2 2" xfId="224" xr:uid="{FC53F40C-4E53-45B1-B2B0-1BFAA71C1251}"/>
    <cellStyle name="Moeda 2 3 2 2 2" xfId="225" xr:uid="{16D4B990-B40E-4FE7-AC20-6F5E247B5BB3}"/>
    <cellStyle name="Moeda 2 3 2 2 2 2" xfId="226" xr:uid="{18E66B4C-74AE-4D06-A4B4-BFCBC4F35EB6}"/>
    <cellStyle name="Moeda 2 3 2 2 2 2 2" xfId="1090" xr:uid="{047775CF-BB50-488C-BB66-1A4D97010CAB}"/>
    <cellStyle name="Moeda 2 3 2 2 2 3" xfId="1089" xr:uid="{3C61C7A3-555E-4F18-9B28-5FC02ABBCBC9}"/>
    <cellStyle name="Moeda 2 3 2 2 3" xfId="227" xr:uid="{4E09DE94-49A6-4881-B8EF-1D934063B054}"/>
    <cellStyle name="Moeda 2 3 2 2 3 2" xfId="1091" xr:uid="{6E19F9C9-1E80-4ADA-9FD7-2761ACCE9BE1}"/>
    <cellStyle name="Moeda 2 3 2 2 4" xfId="1088" xr:uid="{ADCC3112-1953-4637-9143-17D46DAA2AE3}"/>
    <cellStyle name="Moeda 2 3 2 3" xfId="228" xr:uid="{64273444-AD0F-45E4-BD80-3D79A4419702}"/>
    <cellStyle name="Moeda 2 3 2 3 2" xfId="229" xr:uid="{6C2E4EEB-71E8-4104-9DD2-CCA9F66F55A7}"/>
    <cellStyle name="Moeda 2 3 2 3 2 2" xfId="230" xr:uid="{7876553C-E428-4362-9551-38F3B66E7D1E}"/>
    <cellStyle name="Moeda 2 3 2 3 2 2 2" xfId="1094" xr:uid="{19ED577A-9408-44F0-B9C7-1DFF838BF672}"/>
    <cellStyle name="Moeda 2 3 2 3 2 3" xfId="1093" xr:uid="{DA4C06DB-31A2-4FC9-8583-D700B255E29C}"/>
    <cellStyle name="Moeda 2 3 2 3 3" xfId="231" xr:uid="{D4776425-CCFE-4D30-BE40-F9B5B762EC12}"/>
    <cellStyle name="Moeda 2 3 2 3 3 2" xfId="1095" xr:uid="{CC529BF0-1C67-488D-90CD-A8ADC655E6D1}"/>
    <cellStyle name="Moeda 2 3 2 3 4" xfId="1092" xr:uid="{9E746AB8-FC41-4EAB-8F12-B0B6727181CF}"/>
    <cellStyle name="Moeda 2 3 2 4" xfId="232" xr:uid="{54DE142D-B569-40B9-B941-40CE6B93A104}"/>
    <cellStyle name="Moeda 2 3 2 4 2" xfId="233" xr:uid="{F866EB88-62FB-4286-9BDF-C6C987F26B85}"/>
    <cellStyle name="Moeda 2 3 2 4 2 2" xfId="1097" xr:uid="{0F627C9D-F0F2-4E1D-A012-6927FA7ADE1A}"/>
    <cellStyle name="Moeda 2 3 2 4 3" xfId="1096" xr:uid="{13184435-FFD8-4EE4-BA72-C2E9CA202B98}"/>
    <cellStyle name="Moeda 2 3 2 5" xfId="234" xr:uid="{56FC5D55-4E6C-4DC5-B5E5-B8CC757C66AF}"/>
    <cellStyle name="Moeda 2 3 2 5 2" xfId="1098" xr:uid="{26FF5CB0-D5A6-48E2-8E21-D06D345605AE}"/>
    <cellStyle name="Moeda 2 3 2 6" xfId="1087" xr:uid="{DEF4C31E-DD3F-481C-AED4-BDDD5FF6C6C1}"/>
    <cellStyle name="Moeda 2 3 3" xfId="235" xr:uid="{D423FF07-447E-4BEF-BE87-522F60E6EC95}"/>
    <cellStyle name="Moeda 2 3 3 2" xfId="236" xr:uid="{0E3DC5D8-5BB3-4256-A22B-10CAC13E7E84}"/>
    <cellStyle name="Moeda 2 3 3 2 2" xfId="237" xr:uid="{DB40C38E-7586-4E9C-976F-ED71E88C51CA}"/>
    <cellStyle name="Moeda 2 3 3 2 2 2" xfId="238" xr:uid="{BFF7C58A-5D7D-427B-B037-000FF400416D}"/>
    <cellStyle name="Moeda 2 3 3 2 2 2 2" xfId="1102" xr:uid="{2F3086BD-C31B-4836-8AA7-2E740B69A454}"/>
    <cellStyle name="Moeda 2 3 3 2 2 3" xfId="1101" xr:uid="{94665239-8623-4541-BD15-BFD5F2269809}"/>
    <cellStyle name="Moeda 2 3 3 2 3" xfId="239" xr:uid="{3AF71C49-7B81-4E78-AC6E-33830376D6AA}"/>
    <cellStyle name="Moeda 2 3 3 2 3 2" xfId="1103" xr:uid="{D41A2715-E7C5-4ABA-95C9-057BC05F6F7D}"/>
    <cellStyle name="Moeda 2 3 3 2 4" xfId="1100" xr:uid="{41542DD9-F4F6-4B3E-9C0D-7F8047F10EC9}"/>
    <cellStyle name="Moeda 2 3 3 3" xfId="240" xr:uid="{6EA3835B-2605-4A00-BBE2-2BAAE86A4D77}"/>
    <cellStyle name="Moeda 2 3 3 3 2" xfId="241" xr:uid="{85FE9264-80E8-4608-9E1D-5AB9755DC0FA}"/>
    <cellStyle name="Moeda 2 3 3 3 2 2" xfId="242" xr:uid="{7367E051-D611-4533-A203-E55ED28D7F67}"/>
    <cellStyle name="Moeda 2 3 3 3 2 2 2" xfId="1106" xr:uid="{8B8FCDF0-185A-47AF-B3B9-3B5D6A268415}"/>
    <cellStyle name="Moeda 2 3 3 3 2 3" xfId="1105" xr:uid="{04362F30-3014-40D0-A392-2F12165E605C}"/>
    <cellStyle name="Moeda 2 3 3 3 3" xfId="243" xr:uid="{CD44A0F1-1446-4201-9D5C-9C5B3B1B81CC}"/>
    <cellStyle name="Moeda 2 3 3 3 3 2" xfId="1107" xr:uid="{FF02DDD3-669D-4548-8050-93F76CC18F5D}"/>
    <cellStyle name="Moeda 2 3 3 3 4" xfId="1104" xr:uid="{B6425726-8EE2-4352-82A5-73BE9B7EE336}"/>
    <cellStyle name="Moeda 2 3 3 4" xfId="244" xr:uid="{7ECB6F5A-E96C-41AC-BAA7-8A27B7963AAD}"/>
    <cellStyle name="Moeda 2 3 3 4 2" xfId="245" xr:uid="{04944F4B-CB33-4EAC-BA1C-47879F7ABFA9}"/>
    <cellStyle name="Moeda 2 3 3 4 2 2" xfId="1109" xr:uid="{89CAE7AC-9CEB-4B03-8D1B-99362EA04E1C}"/>
    <cellStyle name="Moeda 2 3 3 4 3" xfId="1108" xr:uid="{621FEC54-BAF4-4AA1-9EB9-C75B60681490}"/>
    <cellStyle name="Moeda 2 3 3 5" xfId="246" xr:uid="{9C2C1AC0-827E-4E7D-88E6-C58819EDEF1D}"/>
    <cellStyle name="Moeda 2 3 3 5 2" xfId="1110" xr:uid="{5D143BAE-F03B-4631-A286-78B82BE20960}"/>
    <cellStyle name="Moeda 2 3 3 6" xfId="1099" xr:uid="{62F1724A-694A-436B-BDD2-D10EC747D8B2}"/>
    <cellStyle name="Moeda 2 3 4" xfId="247" xr:uid="{D543781D-5612-4E68-8EC6-B01ADC7A96E4}"/>
    <cellStyle name="Moeda 2 3 4 2" xfId="248" xr:uid="{99F220BA-55D0-4C1A-9432-AE2A219064B9}"/>
    <cellStyle name="Moeda 2 3 4 2 2" xfId="249" xr:uid="{A921B818-48E8-48F9-850B-CE2A715AE5E2}"/>
    <cellStyle name="Moeda 2 3 4 2 2 2" xfId="1113" xr:uid="{A6CA23AC-B9CF-40E7-90D7-464755A3A3CA}"/>
    <cellStyle name="Moeda 2 3 4 2 3" xfId="1112" xr:uid="{5DC40B2D-A4A6-43AE-A7B2-CE92C7744B89}"/>
    <cellStyle name="Moeda 2 3 4 3" xfId="250" xr:uid="{F0D02EC2-0663-468B-9B1B-1CD13473340D}"/>
    <cellStyle name="Moeda 2 3 4 3 2" xfId="1114" xr:uid="{43B4A216-9630-43A3-AE18-82FFBA2A9862}"/>
    <cellStyle name="Moeda 2 3 4 4" xfId="1111" xr:uid="{DC88E723-3C82-4C77-9B17-3FB1D09B49D7}"/>
    <cellStyle name="Moeda 2 3 5" xfId="251" xr:uid="{ABCC29E0-3B44-402E-A3B5-1946467D2D0D}"/>
    <cellStyle name="Moeda 2 3 5 2" xfId="252" xr:uid="{708EE1E4-87EC-48B9-8206-31E9C90425C7}"/>
    <cellStyle name="Moeda 2 3 5 2 2" xfId="253" xr:uid="{FD5F0B6F-9D86-4EEE-98A5-25B7DF7930DB}"/>
    <cellStyle name="Moeda 2 3 5 2 2 2" xfId="1117" xr:uid="{A9DBCCC1-4169-42E2-925A-AD0CF3224905}"/>
    <cellStyle name="Moeda 2 3 5 2 3" xfId="1116" xr:uid="{8B598DA9-8137-47CD-9C05-CE51D5150534}"/>
    <cellStyle name="Moeda 2 3 5 3" xfId="254" xr:uid="{C696A683-2F2C-4D20-83EC-9C29D938825C}"/>
    <cellStyle name="Moeda 2 3 5 3 2" xfId="1118" xr:uid="{B5B92CFA-7D67-43DF-B85B-9FF926BB0681}"/>
    <cellStyle name="Moeda 2 3 5 4" xfId="1115" xr:uid="{79D86B70-3A35-4D66-AAC1-B54AE1EFB183}"/>
    <cellStyle name="Moeda 2 3 6" xfId="255" xr:uid="{6FB1585D-9058-4CF5-97C6-72781455DF26}"/>
    <cellStyle name="Moeda 2 3 6 2" xfId="256" xr:uid="{9634B94F-BDE8-4A8D-8BAB-63F2316F459B}"/>
    <cellStyle name="Moeda 2 3 6 2 2" xfId="1120" xr:uid="{7D83E494-A671-4BDD-AA65-E5092344943C}"/>
    <cellStyle name="Moeda 2 3 6 3" xfId="1119" xr:uid="{47D33A8D-6E16-4B9E-9518-B674F6FDA356}"/>
    <cellStyle name="Moeda 2 3 7" xfId="257" xr:uid="{CE30D613-44B1-4D3D-B1CA-A266F1AF1DC8}"/>
    <cellStyle name="Moeda 2 3 7 2" xfId="1121" xr:uid="{8390CC5A-D721-4310-96AF-3D77FE85A119}"/>
    <cellStyle name="Moeda 2 3 8" xfId="1086" xr:uid="{6C695DB3-BF6D-4BE5-8D3C-DECB77388F2C}"/>
    <cellStyle name="Moeda 2 4" xfId="258" xr:uid="{E3D79F83-D7D3-4078-9F3A-FA39EE30C136}"/>
    <cellStyle name="Moeda 2 4 2" xfId="259" xr:uid="{B79A24C3-395F-4986-A8D0-9B7F43B79420}"/>
    <cellStyle name="Moeda 2 4 2 2" xfId="260" xr:uid="{F4CB7F55-181C-46A8-A4ED-47283044D8E1}"/>
    <cellStyle name="Moeda 2 4 2 2 2" xfId="261" xr:uid="{F827C7D5-B162-4D6E-BA0E-722BF4933063}"/>
    <cellStyle name="Moeda 2 4 2 2 2 2" xfId="1125" xr:uid="{55B77942-4A8B-4FCF-97B9-6D0B0C2C0836}"/>
    <cellStyle name="Moeda 2 4 2 2 3" xfId="1124" xr:uid="{4932BF3C-F6BD-4466-9AD7-9DD6F4A1C77B}"/>
    <cellStyle name="Moeda 2 4 2 3" xfId="262" xr:uid="{D9ED570B-130E-46BA-B706-7CC6E3B16DCD}"/>
    <cellStyle name="Moeda 2 4 2 3 2" xfId="1126" xr:uid="{0EB80A64-9616-44E2-BB07-12E0F92429F6}"/>
    <cellStyle name="Moeda 2 4 2 4" xfId="1123" xr:uid="{682F14C9-7EA1-4284-8E0E-3A384594AC77}"/>
    <cellStyle name="Moeda 2 4 3" xfId="263" xr:uid="{DD70B221-B8A4-4117-B1A3-FBB27217B363}"/>
    <cellStyle name="Moeda 2 4 3 2" xfId="264" xr:uid="{BBB9D04F-BDAC-43A1-9F54-79C5729FFA14}"/>
    <cellStyle name="Moeda 2 4 3 2 2" xfId="265" xr:uid="{40501C32-6053-4E09-9C28-5A53675804E1}"/>
    <cellStyle name="Moeda 2 4 3 2 2 2" xfId="1129" xr:uid="{BBB37B0D-CA74-42CB-9350-2A186E58C195}"/>
    <cellStyle name="Moeda 2 4 3 2 3" xfId="1128" xr:uid="{5168FB5A-AD12-4F35-9F74-EE4BA3EED718}"/>
    <cellStyle name="Moeda 2 4 3 3" xfId="266" xr:uid="{953AE2C8-7733-4D82-BBDC-96DC1A92D115}"/>
    <cellStyle name="Moeda 2 4 3 3 2" xfId="1130" xr:uid="{A782D298-CCA7-4596-93BD-62D6172A4DC9}"/>
    <cellStyle name="Moeda 2 4 3 4" xfId="1127" xr:uid="{259D4C4E-0598-4C50-BC9A-5B5EF0F36541}"/>
    <cellStyle name="Moeda 2 4 4" xfId="267" xr:uid="{CE8286C7-0738-402A-90FC-5D7AB32E796B}"/>
    <cellStyle name="Moeda 2 4 4 2" xfId="268" xr:uid="{0F39B5E8-5DB1-49EB-9158-DE0F43146F97}"/>
    <cellStyle name="Moeda 2 4 4 2 2" xfId="1132" xr:uid="{36BDC8AC-3BAB-4033-BEF0-77ADAFFB2707}"/>
    <cellStyle name="Moeda 2 4 4 3" xfId="1131" xr:uid="{2DB7519F-4FE0-4238-80F3-6C82E4C1DF62}"/>
    <cellStyle name="Moeda 2 4 5" xfId="269" xr:uid="{A99B2578-0ADF-4505-9C1B-7EC733DC3D42}"/>
    <cellStyle name="Moeda 2 4 5 2" xfId="1133" xr:uid="{072570D7-47F4-468C-8BA5-3B3613BC99FC}"/>
    <cellStyle name="Moeda 2 4 6" xfId="1122" xr:uid="{A06B1120-CE4F-4F0E-AFBD-2F6AF98F50FD}"/>
    <cellStyle name="Moeda 2 5" xfId="270" xr:uid="{093EB095-AB73-45E1-8D01-995DEC19734E}"/>
    <cellStyle name="Moeda 2 5 2" xfId="271" xr:uid="{03A75E77-8C53-424A-A0E0-249C60BDD296}"/>
    <cellStyle name="Moeda 2 5 2 2" xfId="272" xr:uid="{88E7A257-81C4-4C79-B716-380341DF18BE}"/>
    <cellStyle name="Moeda 2 5 2 2 2" xfId="273" xr:uid="{D5C4493C-7E21-4F32-951C-67799D8F710D}"/>
    <cellStyle name="Moeda 2 5 2 2 2 2" xfId="1137" xr:uid="{3444A2E5-D259-4D9A-B17D-58014847E716}"/>
    <cellStyle name="Moeda 2 5 2 2 3" xfId="1136" xr:uid="{61A0B314-37D5-46E1-B85E-7576A0FF80F2}"/>
    <cellStyle name="Moeda 2 5 2 3" xfId="274" xr:uid="{F003886C-7D04-44A2-925F-245A3D873EB8}"/>
    <cellStyle name="Moeda 2 5 2 3 2" xfId="1138" xr:uid="{E0755DC9-12F7-483B-B0B4-5282DC23524B}"/>
    <cellStyle name="Moeda 2 5 2 4" xfId="1135" xr:uid="{BB11EB14-49C3-4D2C-91C8-AD2E6D5CF231}"/>
    <cellStyle name="Moeda 2 5 3" xfId="275" xr:uid="{4F102161-58D0-4039-8693-02BDC18817CC}"/>
    <cellStyle name="Moeda 2 5 3 2" xfId="276" xr:uid="{FCEE7BE4-A8B7-4BF0-93FF-495FCCDEC102}"/>
    <cellStyle name="Moeda 2 5 3 2 2" xfId="277" xr:uid="{420CC1C4-C8BD-473F-B9F8-58A869D2545F}"/>
    <cellStyle name="Moeda 2 5 3 2 2 2" xfId="1141" xr:uid="{8297E968-F2D0-459A-9387-2CAB22993060}"/>
    <cellStyle name="Moeda 2 5 3 2 3" xfId="1140" xr:uid="{C3D22250-4953-43BE-8DF1-911C1E970EEE}"/>
    <cellStyle name="Moeda 2 5 3 3" xfId="278" xr:uid="{808FE26A-C2BE-47E3-88E0-2C0B1F311AEF}"/>
    <cellStyle name="Moeda 2 5 3 3 2" xfId="1142" xr:uid="{617337C8-AF29-4540-A6E8-09549B9DD6AE}"/>
    <cellStyle name="Moeda 2 5 3 4" xfId="1139" xr:uid="{43E17478-6072-43DF-BF67-9C7EBF115D7C}"/>
    <cellStyle name="Moeda 2 5 4" xfId="279" xr:uid="{D0E6A5F7-9334-4637-872F-7D54BD7B30C3}"/>
    <cellStyle name="Moeda 2 5 4 2" xfId="280" xr:uid="{96DCD841-257F-4662-A4C7-C641486ED3DA}"/>
    <cellStyle name="Moeda 2 5 4 2 2" xfId="1144" xr:uid="{A8CFE571-8BD6-4DAE-B620-4D0094421255}"/>
    <cellStyle name="Moeda 2 5 4 3" xfId="1143" xr:uid="{90E116A0-4CF2-47A5-9A4F-15FFA1E11E50}"/>
    <cellStyle name="Moeda 2 5 5" xfId="281" xr:uid="{2E124780-FE2D-4B1D-B314-282C414E4B53}"/>
    <cellStyle name="Moeda 2 5 5 2" xfId="1145" xr:uid="{169F077B-C537-4C24-BA95-8293732C63B7}"/>
    <cellStyle name="Moeda 2 5 6" xfId="1134" xr:uid="{2CA2861B-D79F-472A-8997-275DC69D5A1F}"/>
    <cellStyle name="Moeda 2 6" xfId="282" xr:uid="{B0186F68-8A94-4121-A4B3-CFE5B64483BC}"/>
    <cellStyle name="Moeda 2 6 2" xfId="283" xr:uid="{550C40E7-816C-4F0E-8F88-6C1C487A6128}"/>
    <cellStyle name="Moeda 2 6 2 2" xfId="284" xr:uid="{F5B3CE41-0871-41C1-8790-B9513258EDDA}"/>
    <cellStyle name="Moeda 2 6 2 2 2" xfId="1148" xr:uid="{DBC9672E-DA3E-4F82-BF5E-B0A3822C5512}"/>
    <cellStyle name="Moeda 2 6 2 3" xfId="1147" xr:uid="{3B3963B3-D3F2-452D-A27B-7C9AF33BC42F}"/>
    <cellStyle name="Moeda 2 6 3" xfId="285" xr:uid="{28FDE540-6669-4E62-AF51-55F7A70FCD0B}"/>
    <cellStyle name="Moeda 2 6 3 2" xfId="1149" xr:uid="{3A4E8F15-5E15-4D50-9385-2B2879292936}"/>
    <cellStyle name="Moeda 2 6 4" xfId="1146" xr:uid="{D12F02FB-68FA-4956-B8EF-B2B9E2743DD4}"/>
    <cellStyle name="Moeda 2 7" xfId="286" xr:uid="{648028A6-A6E2-4272-9F8C-783F36AB8669}"/>
    <cellStyle name="Moeda 2 7 2" xfId="287" xr:uid="{2CEE8980-AC41-4596-A379-C08A2D4DC5B1}"/>
    <cellStyle name="Moeda 2 7 2 2" xfId="288" xr:uid="{73082D0F-DF25-439B-B92D-66F1A4F19DB4}"/>
    <cellStyle name="Moeda 2 7 2 2 2" xfId="1152" xr:uid="{3EF6DDF5-2676-4B28-AD20-2A76B298105E}"/>
    <cellStyle name="Moeda 2 7 2 3" xfId="1151" xr:uid="{93E7DF71-2216-4897-91E6-FDCD58B19910}"/>
    <cellStyle name="Moeda 2 7 3" xfId="289" xr:uid="{E301EAD8-99E2-4AEF-968F-B728C1B04AB5}"/>
    <cellStyle name="Moeda 2 7 3 2" xfId="1153" xr:uid="{EB0E9EA2-157E-4BBA-9158-FE7210AFC33D}"/>
    <cellStyle name="Moeda 2 7 4" xfId="1150" xr:uid="{4489DEB0-63D1-47AC-84CD-04A495232DF3}"/>
    <cellStyle name="Moeda 2 8" xfId="290" xr:uid="{E9651DA4-1CCB-4D46-810F-6C5339793FEF}"/>
    <cellStyle name="Moeda 2 8 2" xfId="291" xr:uid="{ACB5C979-C352-425E-BA23-16A5FA65FF17}"/>
    <cellStyle name="Moeda 2 8 2 2" xfId="1155" xr:uid="{7B2AAE4D-5E3D-41A3-893C-96A82EFA7E48}"/>
    <cellStyle name="Moeda 2 8 3" xfId="1154" xr:uid="{9CFFB1A3-D6EA-4509-8198-5C6DFFB60C24}"/>
    <cellStyle name="Moeda 2 9" xfId="292" xr:uid="{97266725-F2C1-4600-A984-959A14EA0AF0}"/>
    <cellStyle name="Moeda 2 9 2" xfId="1156" xr:uid="{11CD5110-BF10-42CE-BE65-DB51A2AE5F7B}"/>
    <cellStyle name="Moeda 20" xfId="3" xr:uid="{DC5005E4-57B4-4E50-8B95-B724FC48F646}"/>
    <cellStyle name="Moeda 21" xfId="869" xr:uid="{12D258CD-CD04-464D-B9E7-F2A977B79A3A}"/>
    <cellStyle name="Moeda 3" xfId="293" xr:uid="{EFA81E18-8CB1-4328-A084-F8F04725FC1D}"/>
    <cellStyle name="Moeda 3 2" xfId="294" xr:uid="{7E2F6BF4-2959-448B-9E4E-F762C9E77767}"/>
    <cellStyle name="Moeda 3 2 2" xfId="295" xr:uid="{0E519EFC-A9EC-4B71-85DC-B1B1A722F23C}"/>
    <cellStyle name="Moeda 3 2 2 2" xfId="296" xr:uid="{6CC1ADA6-C36B-4A9A-B51C-1FC44273B2CC}"/>
    <cellStyle name="Moeda 3 2 2 2 2" xfId="297" xr:uid="{3E94DD78-89F1-4AD1-94CA-62EFC0CAA634}"/>
    <cellStyle name="Moeda 3 2 2 2 2 2" xfId="298" xr:uid="{97027A1D-F0D0-4234-A00B-AC6CBF98739E}"/>
    <cellStyle name="Moeda 3 2 2 2 2 2 2" xfId="1162" xr:uid="{F5B612B5-FE75-4EB7-9ECB-0AE72CE674A9}"/>
    <cellStyle name="Moeda 3 2 2 2 2 3" xfId="1161" xr:uid="{FDAA0718-0AF9-4EE8-9C49-F4343DCCDFAA}"/>
    <cellStyle name="Moeda 3 2 2 2 3" xfId="299" xr:uid="{BCB6EC1E-5DE0-4C31-B7F2-EA6B5F146B11}"/>
    <cellStyle name="Moeda 3 2 2 2 3 2" xfId="1163" xr:uid="{1056736B-7DA7-4924-8C2C-82877F244CE0}"/>
    <cellStyle name="Moeda 3 2 2 2 4" xfId="1160" xr:uid="{BFAA7449-D330-4AB3-BF1D-00031F997834}"/>
    <cellStyle name="Moeda 3 2 2 3" xfId="300" xr:uid="{85B381EA-09CB-471D-984D-864F7FA684A3}"/>
    <cellStyle name="Moeda 3 2 2 3 2" xfId="301" xr:uid="{D7419665-D486-40C0-BAD4-467D9CC0FDED}"/>
    <cellStyle name="Moeda 3 2 2 3 2 2" xfId="302" xr:uid="{C719A6DF-CF16-439D-B14A-9B143FF8F345}"/>
    <cellStyle name="Moeda 3 2 2 3 2 2 2" xfId="1166" xr:uid="{7861B3A3-5D60-4200-B96C-352FCD8A32A4}"/>
    <cellStyle name="Moeda 3 2 2 3 2 3" xfId="1165" xr:uid="{5A80859C-2C9A-413D-84F2-362A005DC413}"/>
    <cellStyle name="Moeda 3 2 2 3 3" xfId="303" xr:uid="{3506EECA-27EC-4466-B4DA-6B9F7B44E509}"/>
    <cellStyle name="Moeda 3 2 2 3 3 2" xfId="1167" xr:uid="{4BBAE491-01BB-4B4B-8724-1A7B30601003}"/>
    <cellStyle name="Moeda 3 2 2 3 4" xfId="1164" xr:uid="{1C57992E-00F7-492B-8CD5-E7CE83A72389}"/>
    <cellStyle name="Moeda 3 2 2 4" xfId="304" xr:uid="{933191E2-F9AD-4603-B222-5589F0610086}"/>
    <cellStyle name="Moeda 3 2 2 4 2" xfId="305" xr:uid="{B67B1EE5-6B15-4E2A-A250-9901A665924D}"/>
    <cellStyle name="Moeda 3 2 2 4 2 2" xfId="1169" xr:uid="{7C6B753F-17FF-47A3-8C51-0EE2AC0E95A5}"/>
    <cellStyle name="Moeda 3 2 2 4 3" xfId="1168" xr:uid="{9E5D5426-FAF6-4B9D-BED6-13998742DAC7}"/>
    <cellStyle name="Moeda 3 2 2 5" xfId="306" xr:uid="{FDF40067-1C5A-495A-B2BE-C29EB4234837}"/>
    <cellStyle name="Moeda 3 2 2 5 2" xfId="1170" xr:uid="{6055509B-52C2-44F3-A0C6-004A209707D1}"/>
    <cellStyle name="Moeda 3 2 2 6" xfId="1159" xr:uid="{9B2E8D44-4915-4EAA-B8D0-C01CB3B3A3BE}"/>
    <cellStyle name="Moeda 3 2 3" xfId="307" xr:uid="{02983360-1E08-4973-AF3A-87674984FE78}"/>
    <cellStyle name="Moeda 3 2 3 2" xfId="308" xr:uid="{FD6175C6-C4E5-4BED-B7D8-9E76269829D9}"/>
    <cellStyle name="Moeda 3 2 3 2 2" xfId="309" xr:uid="{F0F6C497-7535-41AB-98D9-8AA4324F03F1}"/>
    <cellStyle name="Moeda 3 2 3 2 2 2" xfId="310" xr:uid="{C552CDD3-39BD-4670-BFDB-5823395DFFDE}"/>
    <cellStyle name="Moeda 3 2 3 2 2 2 2" xfId="1174" xr:uid="{0BC5DFB3-8149-4062-AE72-8C2DA0D51C85}"/>
    <cellStyle name="Moeda 3 2 3 2 2 3" xfId="1173" xr:uid="{5EDA2054-0DFA-4B57-9DAC-E77CFFB16CEA}"/>
    <cellStyle name="Moeda 3 2 3 2 3" xfId="311" xr:uid="{4D58E39B-225E-4B0B-8CF8-732A9B0A3096}"/>
    <cellStyle name="Moeda 3 2 3 2 3 2" xfId="1175" xr:uid="{02F6BBD8-BD94-4FFC-88AC-32C7E07238F6}"/>
    <cellStyle name="Moeda 3 2 3 2 4" xfId="1172" xr:uid="{56F226F7-14EF-4381-87B0-DE3F64ADFE90}"/>
    <cellStyle name="Moeda 3 2 3 3" xfId="312" xr:uid="{E07F20FB-72F2-4BCB-8D20-B63699DE3BDD}"/>
    <cellStyle name="Moeda 3 2 3 3 2" xfId="313" xr:uid="{BA5134FE-6669-452F-B41B-B6515A07534D}"/>
    <cellStyle name="Moeda 3 2 3 3 2 2" xfId="314" xr:uid="{080597DC-AF5D-4256-A1F6-58D1D62C4FAF}"/>
    <cellStyle name="Moeda 3 2 3 3 2 2 2" xfId="1178" xr:uid="{A88D8D63-A616-489A-B8B8-6009CAF231E4}"/>
    <cellStyle name="Moeda 3 2 3 3 2 3" xfId="1177" xr:uid="{6CF35126-6834-4BCC-BF02-2DFC03B575BC}"/>
    <cellStyle name="Moeda 3 2 3 3 3" xfId="315" xr:uid="{7292CC3A-B63B-4AFE-929B-9B0238964378}"/>
    <cellStyle name="Moeda 3 2 3 3 3 2" xfId="1179" xr:uid="{1F2C64F4-C1EF-4667-BEEB-FAEDD11FCC59}"/>
    <cellStyle name="Moeda 3 2 3 3 4" xfId="1176" xr:uid="{2500E544-0AB9-4963-9D96-F2A3966D9E77}"/>
    <cellStyle name="Moeda 3 2 3 4" xfId="316" xr:uid="{9A78B971-3384-44EA-8DDD-11998951E0F0}"/>
    <cellStyle name="Moeda 3 2 3 4 2" xfId="317" xr:uid="{75D7869B-D203-4815-B4EF-00D2D885C260}"/>
    <cellStyle name="Moeda 3 2 3 4 2 2" xfId="1181" xr:uid="{BD18780F-54CA-47DD-9D38-CDE30BD906BC}"/>
    <cellStyle name="Moeda 3 2 3 4 3" xfId="1180" xr:uid="{6E98804C-AB92-4BFC-9514-0E0A159A6724}"/>
    <cellStyle name="Moeda 3 2 3 5" xfId="318" xr:uid="{43F132DF-D20C-4B39-893D-71A60EC9EB5F}"/>
    <cellStyle name="Moeda 3 2 3 5 2" xfId="1182" xr:uid="{74F79A3B-88C3-4887-AAC9-C32FB9F13947}"/>
    <cellStyle name="Moeda 3 2 3 6" xfId="1171" xr:uid="{9335E52C-1735-4732-8495-2FD1D4168CF0}"/>
    <cellStyle name="Moeda 3 2 4" xfId="319" xr:uid="{6295A80A-98A3-4C9C-9535-3DE3CB91D8C3}"/>
    <cellStyle name="Moeda 3 2 4 2" xfId="320" xr:uid="{B8DCED63-7D1D-45EF-9F87-15FF021892BA}"/>
    <cellStyle name="Moeda 3 2 4 2 2" xfId="321" xr:uid="{2B1C3945-B8E8-4B2B-9C9D-4FA735A804F3}"/>
    <cellStyle name="Moeda 3 2 4 2 2 2" xfId="1185" xr:uid="{A86F7A4E-0799-4D3E-8975-AC41979387F9}"/>
    <cellStyle name="Moeda 3 2 4 2 3" xfId="1184" xr:uid="{FE9754D5-4251-4F8A-A018-B53E48EFC908}"/>
    <cellStyle name="Moeda 3 2 4 3" xfId="322" xr:uid="{4AD57C97-7CEC-4A8E-BCFB-37000D188A39}"/>
    <cellStyle name="Moeda 3 2 4 3 2" xfId="1186" xr:uid="{C75A7883-2E6F-41C9-8AF8-4BAF5EA80ADD}"/>
    <cellStyle name="Moeda 3 2 4 4" xfId="1183" xr:uid="{652BDED2-216D-4E85-A4FB-511E9D5DF9C8}"/>
    <cellStyle name="Moeda 3 2 5" xfId="323" xr:uid="{E6EA95B6-5264-4AB9-88E9-CB32D9AB3123}"/>
    <cellStyle name="Moeda 3 2 5 2" xfId="324" xr:uid="{6BB845A6-4032-4FAC-8DAD-45BD57A7900C}"/>
    <cellStyle name="Moeda 3 2 5 2 2" xfId="325" xr:uid="{43FDE596-9CFF-4ACC-ACF8-19910ACA3C11}"/>
    <cellStyle name="Moeda 3 2 5 2 2 2" xfId="1189" xr:uid="{7667EC0E-9776-4F55-90EC-41766AE46C5A}"/>
    <cellStyle name="Moeda 3 2 5 2 3" xfId="1188" xr:uid="{3605F96A-171B-433D-AAFE-8DB28B5A0E6C}"/>
    <cellStyle name="Moeda 3 2 5 3" xfId="326" xr:uid="{E19EE7DF-2ABE-4DFA-AA60-FE517BCEAA7E}"/>
    <cellStyle name="Moeda 3 2 5 3 2" xfId="1190" xr:uid="{1E187FCE-EAB5-44F6-B209-8774D081784D}"/>
    <cellStyle name="Moeda 3 2 5 4" xfId="1187" xr:uid="{49B06C59-7B92-473B-8CEC-EE855DF81CF0}"/>
    <cellStyle name="Moeda 3 2 6" xfId="327" xr:uid="{D5BD9758-7AD8-405F-BBFE-76EC610F7E90}"/>
    <cellStyle name="Moeda 3 2 6 2" xfId="328" xr:uid="{8C27561F-D88B-49E9-B24C-80BDC3434C53}"/>
    <cellStyle name="Moeda 3 2 6 2 2" xfId="1192" xr:uid="{3B96F0E9-9269-438A-81F0-5B6BBC86C678}"/>
    <cellStyle name="Moeda 3 2 6 3" xfId="1191" xr:uid="{B80D12B6-DF1D-4264-84D0-54C961CEEC50}"/>
    <cellStyle name="Moeda 3 2 7" xfId="329" xr:uid="{071A0BC3-B9FB-4C5B-9440-E0AF592FAF62}"/>
    <cellStyle name="Moeda 3 2 7 2" xfId="1193" xr:uid="{8543E00F-09D4-4424-82AA-C2432026E2AB}"/>
    <cellStyle name="Moeda 3 2 8" xfId="1158" xr:uid="{412EB155-AD41-4136-97A9-8904274B3231}"/>
    <cellStyle name="Moeda 3 3" xfId="330" xr:uid="{5C74482A-50B4-4F80-928D-2621A0C93191}"/>
    <cellStyle name="Moeda 3 3 2" xfId="331" xr:uid="{6ABC3D78-3ED4-433F-A3C9-E601ED721440}"/>
    <cellStyle name="Moeda 3 3 2 2" xfId="332" xr:uid="{9F6FA269-0301-42F3-9C50-5DBA0DFA0324}"/>
    <cellStyle name="Moeda 3 3 2 2 2" xfId="333" xr:uid="{9B311C69-7E5D-47DC-B902-49F38FB226F9}"/>
    <cellStyle name="Moeda 3 3 2 2 2 2" xfId="1197" xr:uid="{60AEF755-CFC8-4FF1-86D7-D56E312A7C14}"/>
    <cellStyle name="Moeda 3 3 2 2 3" xfId="1196" xr:uid="{122C1CD1-F29F-4A07-AE63-B0DF6429DB0C}"/>
    <cellStyle name="Moeda 3 3 2 3" xfId="334" xr:uid="{EC506A9F-4E3C-42C2-97E2-842C6F259589}"/>
    <cellStyle name="Moeda 3 3 2 3 2" xfId="1198" xr:uid="{5BAAF2E5-1D6D-4A41-B286-38F0E6A50157}"/>
    <cellStyle name="Moeda 3 3 2 4" xfId="1195" xr:uid="{22B71A54-7EDF-494B-BBCE-F4864561433C}"/>
    <cellStyle name="Moeda 3 3 3" xfId="335" xr:uid="{38E12E03-E854-4441-8269-FC981B701294}"/>
    <cellStyle name="Moeda 3 3 3 2" xfId="336" xr:uid="{3230AEE4-8C37-4A21-BDBF-5708424CED56}"/>
    <cellStyle name="Moeda 3 3 3 2 2" xfId="337" xr:uid="{67C38FB2-968D-4201-B738-E6A26B1F379E}"/>
    <cellStyle name="Moeda 3 3 3 2 2 2" xfId="1201" xr:uid="{60A18C01-0735-433D-BFD2-BBD02C6A925C}"/>
    <cellStyle name="Moeda 3 3 3 2 3" xfId="1200" xr:uid="{C6951D79-71EE-46F1-9E24-2F96F0AF830B}"/>
    <cellStyle name="Moeda 3 3 3 3" xfId="338" xr:uid="{61CFFC9C-C528-4A07-AFD1-40EB7472A226}"/>
    <cellStyle name="Moeda 3 3 3 3 2" xfId="1202" xr:uid="{01C7C1A0-72C9-4778-B701-D8F24379BCC4}"/>
    <cellStyle name="Moeda 3 3 3 4" xfId="1199" xr:uid="{C4D3AC50-97D9-4780-9BC7-EDCE1E5499A9}"/>
    <cellStyle name="Moeda 3 3 4" xfId="339" xr:uid="{F7CD9C9C-E2AD-4D5B-8AF8-A42AE755D955}"/>
    <cellStyle name="Moeda 3 3 4 2" xfId="340" xr:uid="{E9D503FF-99FA-47DE-BA17-4216EDCCF469}"/>
    <cellStyle name="Moeda 3 3 4 2 2" xfId="1204" xr:uid="{8CC23164-59CB-407B-89B6-6D3E303028CE}"/>
    <cellStyle name="Moeda 3 3 4 3" xfId="1203" xr:uid="{D9FC9AB0-FA82-4A6F-9A53-FD7EF8BB9D6A}"/>
    <cellStyle name="Moeda 3 3 5" xfId="341" xr:uid="{D896563D-EF67-4E25-AB5A-5F37E287B980}"/>
    <cellStyle name="Moeda 3 3 5 2" xfId="1205" xr:uid="{F6599156-7327-4BF8-AC05-5A8FB47DF8DB}"/>
    <cellStyle name="Moeda 3 3 6" xfId="1194" xr:uid="{7142FBC7-AA7D-4456-97DE-208B6792539A}"/>
    <cellStyle name="Moeda 3 4" xfId="342" xr:uid="{17FB9DA7-BD6F-4818-BADD-F6BC38838297}"/>
    <cellStyle name="Moeda 3 4 2" xfId="343" xr:uid="{2FFFB19D-2067-40FE-AAAB-567AED38DBB9}"/>
    <cellStyle name="Moeda 3 4 2 2" xfId="344" xr:uid="{2A1855E8-E944-40BF-B8EC-C930C3DC186A}"/>
    <cellStyle name="Moeda 3 4 2 2 2" xfId="345" xr:uid="{F8E77DDD-C264-4FC9-B6D7-B639C623AE55}"/>
    <cellStyle name="Moeda 3 4 2 2 2 2" xfId="1209" xr:uid="{5E0513F0-5E2A-4534-A8FB-C584602A0325}"/>
    <cellStyle name="Moeda 3 4 2 2 3" xfId="1208" xr:uid="{C7BBA317-6236-475E-ABA1-F0A08AC491A8}"/>
    <cellStyle name="Moeda 3 4 2 3" xfId="346" xr:uid="{B6463747-58BD-4C68-ADC5-4D554D9F388D}"/>
    <cellStyle name="Moeda 3 4 2 3 2" xfId="1210" xr:uid="{B3BE5B2F-0C96-496D-B0E9-142AB7349477}"/>
    <cellStyle name="Moeda 3 4 2 4" xfId="1207" xr:uid="{F973EF73-719B-4AD4-B8BF-C9F8811FB716}"/>
    <cellStyle name="Moeda 3 4 3" xfId="347" xr:uid="{3466657D-1E0D-489C-8072-EFFF29E76F38}"/>
    <cellStyle name="Moeda 3 4 3 2" xfId="348" xr:uid="{AA3B7EAF-2864-46E4-B273-B42C0B9F3DC3}"/>
    <cellStyle name="Moeda 3 4 3 2 2" xfId="349" xr:uid="{6A023B11-5A64-41A0-BDEA-DADF31374293}"/>
    <cellStyle name="Moeda 3 4 3 2 2 2" xfId="1213" xr:uid="{9ECDDDDE-F1E8-4FCE-86BA-DB02FA07D732}"/>
    <cellStyle name="Moeda 3 4 3 2 3" xfId="1212" xr:uid="{F0FAB1BC-D0B9-4B29-9AAD-9B642D26AB26}"/>
    <cellStyle name="Moeda 3 4 3 3" xfId="350" xr:uid="{39DA7BA2-40C3-4E6F-AA39-8B0FED00DDC2}"/>
    <cellStyle name="Moeda 3 4 3 3 2" xfId="1214" xr:uid="{523370E9-71D3-4963-9CA2-25C6C3EDF4E0}"/>
    <cellStyle name="Moeda 3 4 3 4" xfId="1211" xr:uid="{51409901-5BC8-4A05-86AB-51F5D3FCC976}"/>
    <cellStyle name="Moeda 3 4 4" xfId="351" xr:uid="{CB19EB1E-858E-4FC7-B0DF-C78A87EEB438}"/>
    <cellStyle name="Moeda 3 4 4 2" xfId="352" xr:uid="{66E90419-0AEF-48A0-AA62-EAD6DAB9BE14}"/>
    <cellStyle name="Moeda 3 4 4 2 2" xfId="1216" xr:uid="{C7AA20B9-9171-4896-8E44-CD9F2E04ED9D}"/>
    <cellStyle name="Moeda 3 4 4 3" xfId="1215" xr:uid="{CD50D4E2-F93C-4689-A64E-131485D9DC93}"/>
    <cellStyle name="Moeda 3 4 5" xfId="353" xr:uid="{B2B380D6-E6E1-46C3-BCC7-2C9CBDB89186}"/>
    <cellStyle name="Moeda 3 4 5 2" xfId="1217" xr:uid="{F3D7E18A-9839-4FAC-976E-1A20D33D7395}"/>
    <cellStyle name="Moeda 3 4 6" xfId="1206" xr:uid="{FBAF9403-4F83-4929-8FE0-93AFE0C93D7B}"/>
    <cellStyle name="Moeda 3 5" xfId="354" xr:uid="{3783F83E-FBDB-4BC4-B449-C3770D853E77}"/>
    <cellStyle name="Moeda 3 5 2" xfId="355" xr:uid="{5C925E1A-3C4B-4F86-B0E2-72057BA5B837}"/>
    <cellStyle name="Moeda 3 5 2 2" xfId="356" xr:uid="{F027FEE9-3671-43EE-9A09-87DABDAC2BC1}"/>
    <cellStyle name="Moeda 3 5 2 2 2" xfId="1220" xr:uid="{C17D93D8-6A83-4854-B74C-ACD811863C8A}"/>
    <cellStyle name="Moeda 3 5 2 3" xfId="1219" xr:uid="{60BB866A-32D4-4C40-854B-E1BEBE9ACA19}"/>
    <cellStyle name="Moeda 3 5 3" xfId="357" xr:uid="{F163CE4F-1DAA-4354-84B2-6259B9B564A3}"/>
    <cellStyle name="Moeda 3 5 3 2" xfId="1221" xr:uid="{1218C818-EE90-436D-8CB0-2E22302227D4}"/>
    <cellStyle name="Moeda 3 5 4" xfId="1218" xr:uid="{8E74FBEE-A6DD-43EE-A88F-DBAD7EE5A914}"/>
    <cellStyle name="Moeda 3 6" xfId="358" xr:uid="{72A11F1E-2673-4E5E-BFD2-36B55439626B}"/>
    <cellStyle name="Moeda 3 6 2" xfId="359" xr:uid="{5077533F-D772-47CC-8337-66DF6C13D0B9}"/>
    <cellStyle name="Moeda 3 6 2 2" xfId="360" xr:uid="{73DC5861-6685-4BF4-BE0C-3BF2E6912D39}"/>
    <cellStyle name="Moeda 3 6 2 2 2" xfId="1224" xr:uid="{3C1A28A3-6E11-467C-A85F-505B98838696}"/>
    <cellStyle name="Moeda 3 6 2 3" xfId="1223" xr:uid="{5D2890C0-8789-447F-8460-F186EA8E5E41}"/>
    <cellStyle name="Moeda 3 6 3" xfId="361" xr:uid="{B086E98A-7A39-4530-A34C-7EF28D03D250}"/>
    <cellStyle name="Moeda 3 6 3 2" xfId="1225" xr:uid="{28022CC5-8416-44C2-96A1-4F3533E9CA7D}"/>
    <cellStyle name="Moeda 3 6 4" xfId="1222" xr:uid="{F18AF955-FBC9-4A46-A77C-DF70B5925D81}"/>
    <cellStyle name="Moeda 3 7" xfId="362" xr:uid="{4D65721D-BFAC-4D4A-8307-92A48DAFC484}"/>
    <cellStyle name="Moeda 3 7 2" xfId="363" xr:uid="{A75B3DC9-2E50-4B9D-AD2D-3EC4B786A368}"/>
    <cellStyle name="Moeda 3 7 2 2" xfId="1227" xr:uid="{CD3561F9-7078-43D9-BF4C-50FDCC10D804}"/>
    <cellStyle name="Moeda 3 7 3" xfId="1226" xr:uid="{8879B188-93BD-47D8-B5CD-E18F5A73432F}"/>
    <cellStyle name="Moeda 3 8" xfId="364" xr:uid="{CE39D871-F946-4FE1-9459-A6DF5F3BCEA4}"/>
    <cellStyle name="Moeda 3 8 2" xfId="1228" xr:uid="{68629C71-D0D6-4EB5-8E17-840230F2181A}"/>
    <cellStyle name="Moeda 3 9" xfId="1157" xr:uid="{E0730818-6CBB-459D-8C27-8C09AD5B8D96}"/>
    <cellStyle name="Moeda 4" xfId="365" xr:uid="{4D874E35-4A3B-43D3-82B0-7E415325E02F}"/>
    <cellStyle name="Moeda 4 2" xfId="366" xr:uid="{DFCB805E-2656-4B36-A212-5FDACEFB34F6}"/>
    <cellStyle name="Moeda 4 2 2" xfId="367" xr:uid="{2DE07961-4597-499F-8E71-2F150EC881A2}"/>
    <cellStyle name="Moeda 4 2 2 2" xfId="368" xr:uid="{9A472A5C-6A78-44C6-8B4F-29FB92CDE8AE}"/>
    <cellStyle name="Moeda 4 2 2 2 2" xfId="369" xr:uid="{64636261-C8F7-4D6A-A13A-D715BF038246}"/>
    <cellStyle name="Moeda 4 2 2 2 2 2" xfId="370" xr:uid="{7A310166-DA5C-4608-9E64-21FB5AE4F548}"/>
    <cellStyle name="Moeda 4 2 2 2 2 2 2" xfId="1234" xr:uid="{AB6D48B5-C916-447D-BAF8-BFBD5C82A048}"/>
    <cellStyle name="Moeda 4 2 2 2 2 3" xfId="1233" xr:uid="{F2E9D59F-3139-43D2-BC06-83F0EFE0394B}"/>
    <cellStyle name="Moeda 4 2 2 2 3" xfId="371" xr:uid="{9F517CA2-1DD6-475C-9388-43111D21CDA9}"/>
    <cellStyle name="Moeda 4 2 2 2 3 2" xfId="1235" xr:uid="{87AA0A0C-1616-4ED1-A0F7-CE48A669F63C}"/>
    <cellStyle name="Moeda 4 2 2 2 4" xfId="1232" xr:uid="{886B98B9-2565-4915-A757-DB51AD789448}"/>
    <cellStyle name="Moeda 4 2 2 3" xfId="372" xr:uid="{1669235C-037B-445D-9C61-18B9EFDC345A}"/>
    <cellStyle name="Moeda 4 2 2 3 2" xfId="373" xr:uid="{B4DD8CD6-2AE3-47B3-B781-3D7D6575C8F6}"/>
    <cellStyle name="Moeda 4 2 2 3 2 2" xfId="374" xr:uid="{E879A301-E159-4CB8-8A80-59DC158A60DB}"/>
    <cellStyle name="Moeda 4 2 2 3 2 2 2" xfId="1238" xr:uid="{DF295855-FE41-4F49-BF93-1E9D66D00BDB}"/>
    <cellStyle name="Moeda 4 2 2 3 2 3" xfId="1237" xr:uid="{047BDB27-C9AF-4620-A358-E3DCF4FE80A2}"/>
    <cellStyle name="Moeda 4 2 2 3 3" xfId="375" xr:uid="{F9FD47B7-B5ED-4F84-8209-60F567DACF06}"/>
    <cellStyle name="Moeda 4 2 2 3 3 2" xfId="1239" xr:uid="{DDE7CB19-F94A-4135-9885-B52BDF0C4A2F}"/>
    <cellStyle name="Moeda 4 2 2 3 4" xfId="1236" xr:uid="{A9BDF472-B60F-40FD-87D8-DF470174D525}"/>
    <cellStyle name="Moeda 4 2 2 4" xfId="376" xr:uid="{DF86D26C-97F2-4704-BE62-3CB38820242C}"/>
    <cellStyle name="Moeda 4 2 2 4 2" xfId="377" xr:uid="{BAEF6E15-9084-4539-B1D8-A8CF8D3485F5}"/>
    <cellStyle name="Moeda 4 2 2 4 2 2" xfId="1241" xr:uid="{914B2831-FE64-483E-8568-FAC7CDFB9695}"/>
    <cellStyle name="Moeda 4 2 2 4 3" xfId="1240" xr:uid="{1176B34A-5D32-4EEC-B82C-D4F117E6D8D6}"/>
    <cellStyle name="Moeda 4 2 2 5" xfId="378" xr:uid="{F47FD9BF-D71E-45CF-A2BD-2234A0489259}"/>
    <cellStyle name="Moeda 4 2 2 5 2" xfId="1242" xr:uid="{6081F41C-ED60-4D10-83C9-0AAFD5DB9F79}"/>
    <cellStyle name="Moeda 4 2 2 6" xfId="1231" xr:uid="{125EC739-DD0D-4313-937B-06D3B32D1B5D}"/>
    <cellStyle name="Moeda 4 2 3" xfId="379" xr:uid="{4BA0978C-1A25-4585-9296-6C3D7BA8DB2A}"/>
    <cellStyle name="Moeda 4 2 3 2" xfId="380" xr:uid="{BE7FE8CC-05EC-4FE3-A2F8-1728326DD73F}"/>
    <cellStyle name="Moeda 4 2 3 2 2" xfId="381" xr:uid="{2326D4DD-D23C-43F4-93E4-5C05A808BC56}"/>
    <cellStyle name="Moeda 4 2 3 2 2 2" xfId="382" xr:uid="{22C09015-302A-4E42-A942-CEE48EF904CE}"/>
    <cellStyle name="Moeda 4 2 3 2 2 2 2" xfId="1246" xr:uid="{E6302630-D429-4756-BA69-34CC088825F0}"/>
    <cellStyle name="Moeda 4 2 3 2 2 3" xfId="1245" xr:uid="{BF2C4212-B2E1-4436-B8DE-8D8E16DB3E35}"/>
    <cellStyle name="Moeda 4 2 3 2 3" xfId="383" xr:uid="{B1744105-1CA7-47D5-9A31-72EF4E44C7C2}"/>
    <cellStyle name="Moeda 4 2 3 2 3 2" xfId="1247" xr:uid="{0C7458E3-BD6B-474A-AAEA-73146C7971FD}"/>
    <cellStyle name="Moeda 4 2 3 2 4" xfId="1244" xr:uid="{A2EE8E4C-B853-4442-83A2-AB6145BD3A57}"/>
    <cellStyle name="Moeda 4 2 3 3" xfId="384" xr:uid="{21800689-03B7-448C-971B-C04B06A05563}"/>
    <cellStyle name="Moeda 4 2 3 3 2" xfId="385" xr:uid="{0E9852BE-15CF-426A-9115-BCE05633626B}"/>
    <cellStyle name="Moeda 4 2 3 3 2 2" xfId="386" xr:uid="{9FE8A1F6-154F-40EB-A899-36AD2C51ED79}"/>
    <cellStyle name="Moeda 4 2 3 3 2 2 2" xfId="1250" xr:uid="{56F1F6B3-D6C2-4DB4-ABE6-83083AB68759}"/>
    <cellStyle name="Moeda 4 2 3 3 2 3" xfId="1249" xr:uid="{3E5D5EC1-9FC7-45A5-B12F-96A18896AB3A}"/>
    <cellStyle name="Moeda 4 2 3 3 3" xfId="387" xr:uid="{7D9F6DF4-BB19-41DD-ADA1-51A510332242}"/>
    <cellStyle name="Moeda 4 2 3 3 3 2" xfId="1251" xr:uid="{8335A3F8-4FB3-408F-9255-FAB632ED1358}"/>
    <cellStyle name="Moeda 4 2 3 3 4" xfId="1248" xr:uid="{1929C578-5FBA-427E-9A42-8B0C5374C1A1}"/>
    <cellStyle name="Moeda 4 2 3 4" xfId="388" xr:uid="{A6D851D5-B9E5-4C58-835B-19BD6E8FBC24}"/>
    <cellStyle name="Moeda 4 2 3 4 2" xfId="389" xr:uid="{9EF42364-94DA-4A4F-87F6-44015A6949F0}"/>
    <cellStyle name="Moeda 4 2 3 4 2 2" xfId="1253" xr:uid="{D5408634-4772-4639-AB17-D773FBC8B5E8}"/>
    <cellStyle name="Moeda 4 2 3 4 3" xfId="1252" xr:uid="{B53B9FCE-501D-4E5C-BF52-265EE288FF7F}"/>
    <cellStyle name="Moeda 4 2 3 5" xfId="390" xr:uid="{8B3CD200-542D-48E0-9F1C-701527D06FC8}"/>
    <cellStyle name="Moeda 4 2 3 5 2" xfId="1254" xr:uid="{A6FE4698-6603-430A-A6B9-9DD17A335372}"/>
    <cellStyle name="Moeda 4 2 3 6" xfId="1243" xr:uid="{40909834-B0B1-4E5E-AEA4-9E57ED33D56E}"/>
    <cellStyle name="Moeda 4 2 4" xfId="391" xr:uid="{031BACD3-981B-425A-AA86-DE3D9CECE37E}"/>
    <cellStyle name="Moeda 4 2 4 2" xfId="392" xr:uid="{83052741-3D10-4938-AF32-6850D8ACD3C1}"/>
    <cellStyle name="Moeda 4 2 4 2 2" xfId="393" xr:uid="{DDE1F16B-7760-4039-966D-5249D91D4718}"/>
    <cellStyle name="Moeda 4 2 4 2 2 2" xfId="1257" xr:uid="{BCD9AC83-FFBF-47B5-8064-CD135E618A91}"/>
    <cellStyle name="Moeda 4 2 4 2 3" xfId="1256" xr:uid="{808F2374-4618-41A1-826A-C46AF933B7F1}"/>
    <cellStyle name="Moeda 4 2 4 3" xfId="394" xr:uid="{F1878F6E-7B20-466D-B290-B56A7C12B23B}"/>
    <cellStyle name="Moeda 4 2 4 3 2" xfId="1258" xr:uid="{7BFFA5CC-EF91-44A1-AEAE-6D2F2DFF594A}"/>
    <cellStyle name="Moeda 4 2 4 4" xfId="1255" xr:uid="{4D4192FE-230A-41B1-9E79-186ADAA3FD2E}"/>
    <cellStyle name="Moeda 4 2 5" xfId="395" xr:uid="{16D7BAA5-4E83-4D0A-AE5C-06A4210FE2F1}"/>
    <cellStyle name="Moeda 4 2 5 2" xfId="396" xr:uid="{48A7CADB-C602-4A7B-ADC8-CFF54D25BB2A}"/>
    <cellStyle name="Moeda 4 2 5 2 2" xfId="397" xr:uid="{5E65174E-7A5D-4B5B-AE70-6F4196D72BD6}"/>
    <cellStyle name="Moeda 4 2 5 2 2 2" xfId="1261" xr:uid="{4A9EC9B3-068D-4459-828B-451912434F7F}"/>
    <cellStyle name="Moeda 4 2 5 2 3" xfId="1260" xr:uid="{3D89AD84-F6B3-4B96-AA3F-7655EFD9B820}"/>
    <cellStyle name="Moeda 4 2 5 3" xfId="398" xr:uid="{89BFF3B6-5922-4017-A2A3-AB4DFD59A667}"/>
    <cellStyle name="Moeda 4 2 5 3 2" xfId="1262" xr:uid="{E6C0DAD4-A449-42EB-A9FC-760B16458195}"/>
    <cellStyle name="Moeda 4 2 5 4" xfId="1259" xr:uid="{9910559C-FA89-4B5B-AE63-D33CF126B8BE}"/>
    <cellStyle name="Moeda 4 2 6" xfId="399" xr:uid="{5D15172A-EA27-4911-8D51-A16806198561}"/>
    <cellStyle name="Moeda 4 2 6 2" xfId="400" xr:uid="{6AFBA07B-CFCE-432E-B15F-B69E0417E326}"/>
    <cellStyle name="Moeda 4 2 6 2 2" xfId="1264" xr:uid="{7CD986DE-46EF-4D2D-B985-484E1C7218F4}"/>
    <cellStyle name="Moeda 4 2 6 3" xfId="1263" xr:uid="{53779B18-BE16-4FBE-A159-60E6239B1B83}"/>
    <cellStyle name="Moeda 4 2 7" xfId="401" xr:uid="{245F913D-DF3F-406F-BEE4-3B2398519941}"/>
    <cellStyle name="Moeda 4 2 7 2" xfId="1265" xr:uid="{93C1D480-DA0E-4371-9BE1-47CC11004D39}"/>
    <cellStyle name="Moeda 4 2 8" xfId="1230" xr:uid="{9867D6E1-850B-4498-AF7F-5627887BEAF0}"/>
    <cellStyle name="Moeda 4 3" xfId="402" xr:uid="{915568AE-3BB3-453A-9A86-B6E82623D6B3}"/>
    <cellStyle name="Moeda 4 3 2" xfId="403" xr:uid="{A6CB6A6A-3991-4248-BDE9-8DA8D48DFBD3}"/>
    <cellStyle name="Moeda 4 3 2 2" xfId="404" xr:uid="{98712E59-D211-41FA-890A-7A1391016D4C}"/>
    <cellStyle name="Moeda 4 3 2 2 2" xfId="405" xr:uid="{AFCF5604-1608-40D7-B171-E4072F6076C8}"/>
    <cellStyle name="Moeda 4 3 2 2 2 2" xfId="1269" xr:uid="{9A131F07-18B7-4E78-99CA-6C97E076520E}"/>
    <cellStyle name="Moeda 4 3 2 2 3" xfId="1268" xr:uid="{C0C663B9-0037-477B-9716-CE66C330C718}"/>
    <cellStyle name="Moeda 4 3 2 3" xfId="406" xr:uid="{064D0F12-4A5E-4F9C-9E2F-3B5591AD446E}"/>
    <cellStyle name="Moeda 4 3 2 3 2" xfId="1270" xr:uid="{7FC1FC23-CE51-4E35-8EB6-A56AEC316D2B}"/>
    <cellStyle name="Moeda 4 3 2 4" xfId="1267" xr:uid="{4251E6CF-A948-4E23-B88B-3E591AE6DB13}"/>
    <cellStyle name="Moeda 4 3 3" xfId="407" xr:uid="{9CB4391E-123D-4A23-83B4-6192D6B0D9D1}"/>
    <cellStyle name="Moeda 4 3 3 2" xfId="408" xr:uid="{53F1B8ED-EC8C-4A35-8043-0692EAF78B66}"/>
    <cellStyle name="Moeda 4 3 3 2 2" xfId="409" xr:uid="{A96D5BBC-86A1-4E8F-9F7A-49F49F53CAA5}"/>
    <cellStyle name="Moeda 4 3 3 2 2 2" xfId="1273" xr:uid="{A099EEBA-6B2C-41F1-8C48-F7D4450F48C4}"/>
    <cellStyle name="Moeda 4 3 3 2 3" xfId="1272" xr:uid="{FDA030AC-17BC-4950-9982-E1DA25CEC94E}"/>
    <cellStyle name="Moeda 4 3 3 3" xfId="410" xr:uid="{A623FA6B-6544-4AF1-BAF5-F95FAE6958C2}"/>
    <cellStyle name="Moeda 4 3 3 3 2" xfId="1274" xr:uid="{58AD8802-D897-4A80-B4E2-E0B2BEE20E6F}"/>
    <cellStyle name="Moeda 4 3 3 4" xfId="1271" xr:uid="{CC52386F-EC96-4B43-8C98-DCC3A8C4514E}"/>
    <cellStyle name="Moeda 4 3 4" xfId="411" xr:uid="{AFE2D8F7-281B-4F1E-ADC3-4917370246C0}"/>
    <cellStyle name="Moeda 4 3 4 2" xfId="412" xr:uid="{587B2F04-3B5C-4DD8-AA62-189FC7B2FB09}"/>
    <cellStyle name="Moeda 4 3 4 2 2" xfId="1276" xr:uid="{C55D3D73-A765-4DD2-AB0C-03B44A52E126}"/>
    <cellStyle name="Moeda 4 3 4 3" xfId="1275" xr:uid="{2F6A7448-9645-4534-BCDB-E06AC00ED14F}"/>
    <cellStyle name="Moeda 4 3 5" xfId="413" xr:uid="{A56C6A31-17F4-4F02-95F3-2013FA8F0899}"/>
    <cellStyle name="Moeda 4 3 5 2" xfId="1277" xr:uid="{E9A76523-B37E-4C60-8437-19C7847D6147}"/>
    <cellStyle name="Moeda 4 3 6" xfId="1266" xr:uid="{A0085B75-33D8-4494-A255-49843CFBFE8E}"/>
    <cellStyle name="Moeda 4 4" xfId="414" xr:uid="{45262893-E60C-4E4E-AD35-227FD2F7DE71}"/>
    <cellStyle name="Moeda 4 4 2" xfId="415" xr:uid="{55F2EF05-408B-42FD-AA04-1348C937D231}"/>
    <cellStyle name="Moeda 4 4 2 2" xfId="416" xr:uid="{D76D741B-CC45-4A7A-8687-D57D6BD161AE}"/>
    <cellStyle name="Moeda 4 4 2 2 2" xfId="417" xr:uid="{D221DC3D-5C18-4A2D-9EAA-6E72CC86466A}"/>
    <cellStyle name="Moeda 4 4 2 2 2 2" xfId="1281" xr:uid="{F5FC896E-ECC6-4919-811C-8A4FB06C64BD}"/>
    <cellStyle name="Moeda 4 4 2 2 3" xfId="1280" xr:uid="{FA0C95AE-C100-419A-BE83-335FBF209A07}"/>
    <cellStyle name="Moeda 4 4 2 3" xfId="418" xr:uid="{E2939146-25DF-4DDD-A78B-E599DE731819}"/>
    <cellStyle name="Moeda 4 4 2 3 2" xfId="1282" xr:uid="{6EC9D344-305C-4A68-9E54-2B11984813AA}"/>
    <cellStyle name="Moeda 4 4 2 4" xfId="1279" xr:uid="{91CC9A11-4FC5-4CF7-9759-7719A003824D}"/>
    <cellStyle name="Moeda 4 4 3" xfId="419" xr:uid="{155B9DB8-069C-4191-9522-2B904E2D22B5}"/>
    <cellStyle name="Moeda 4 4 3 2" xfId="420" xr:uid="{504FEB1C-CA7C-4E1B-BE57-F9FEC1C61080}"/>
    <cellStyle name="Moeda 4 4 3 2 2" xfId="421" xr:uid="{BD1EA4C1-2A12-480B-AE87-8BB18D5A679A}"/>
    <cellStyle name="Moeda 4 4 3 2 2 2" xfId="1285" xr:uid="{E6606564-8D10-46AF-B861-2FF6942B8748}"/>
    <cellStyle name="Moeda 4 4 3 2 3" xfId="1284" xr:uid="{726EF933-98FB-4125-AAED-47E4311E9B2B}"/>
    <cellStyle name="Moeda 4 4 3 3" xfId="422" xr:uid="{8B5E57FD-810D-4976-B6EC-A5F6942F70E5}"/>
    <cellStyle name="Moeda 4 4 3 3 2" xfId="1286" xr:uid="{7F014051-F9C7-4446-A3B2-CECC3B9A295F}"/>
    <cellStyle name="Moeda 4 4 3 4" xfId="1283" xr:uid="{9165D2CA-331D-4B88-8C92-213FA2A9C756}"/>
    <cellStyle name="Moeda 4 4 4" xfId="423" xr:uid="{6EC9B923-436F-4F93-A36F-BCB2D4739C5E}"/>
    <cellStyle name="Moeda 4 4 4 2" xfId="424" xr:uid="{256DED80-509C-49EF-8C0A-198F9BA18C66}"/>
    <cellStyle name="Moeda 4 4 4 2 2" xfId="1288" xr:uid="{256607C4-280F-4D9B-9147-DC313D80D3CE}"/>
    <cellStyle name="Moeda 4 4 4 3" xfId="1287" xr:uid="{5E7A88C8-C475-4704-A9E9-46C3C9A0B0E2}"/>
    <cellStyle name="Moeda 4 4 5" xfId="425" xr:uid="{92145237-DBEE-4562-A890-26BB0E69F213}"/>
    <cellStyle name="Moeda 4 4 5 2" xfId="1289" xr:uid="{DA0E3624-89DA-44D7-994E-15FF897335BF}"/>
    <cellStyle name="Moeda 4 4 6" xfId="1278" xr:uid="{E06D1CF7-6B32-4CBE-BABD-036D6C515085}"/>
    <cellStyle name="Moeda 4 5" xfId="426" xr:uid="{965A0364-17BD-4C08-9DA1-DE4352199688}"/>
    <cellStyle name="Moeda 4 5 2" xfId="427" xr:uid="{4FEC60FF-D6C4-4026-84E3-DB4A08DBA765}"/>
    <cellStyle name="Moeda 4 5 2 2" xfId="428" xr:uid="{6EDA1BDD-2167-42E1-8234-95AFC11328F9}"/>
    <cellStyle name="Moeda 4 5 2 2 2" xfId="1292" xr:uid="{160BCE9B-92DB-4E03-99AC-D01FCFEFBD51}"/>
    <cellStyle name="Moeda 4 5 2 3" xfId="1291" xr:uid="{472878EC-C6FB-4612-8FD7-FAA9A317B58B}"/>
    <cellStyle name="Moeda 4 5 3" xfId="429" xr:uid="{276F02E7-72B6-4FA5-8589-2BD6FE1B8C46}"/>
    <cellStyle name="Moeda 4 5 3 2" xfId="1293" xr:uid="{9E5B1A11-3851-43C1-A73D-F797E86CDDF2}"/>
    <cellStyle name="Moeda 4 5 4" xfId="1290" xr:uid="{0091AD55-981A-40D0-8416-0E889585E7A1}"/>
    <cellStyle name="Moeda 4 6" xfId="430" xr:uid="{F93D271B-501B-4BB5-A2B6-FE5689681616}"/>
    <cellStyle name="Moeda 4 6 2" xfId="431" xr:uid="{71704A6A-6682-4094-9FEA-9B225BC392E1}"/>
    <cellStyle name="Moeda 4 6 2 2" xfId="432" xr:uid="{9586EA40-565D-4B56-AE09-565F7495DA9E}"/>
    <cellStyle name="Moeda 4 6 2 2 2" xfId="1296" xr:uid="{DD4DD979-2ADC-4676-AD8D-3CE059F9EDF1}"/>
    <cellStyle name="Moeda 4 6 2 3" xfId="1295" xr:uid="{C885F9B0-7289-41E9-B81B-75208A24628E}"/>
    <cellStyle name="Moeda 4 6 3" xfId="433" xr:uid="{868BEA8F-7AD0-4841-A81E-D7CCC425F3FE}"/>
    <cellStyle name="Moeda 4 6 3 2" xfId="1297" xr:uid="{EDBA58D8-1850-47B0-8B61-E4B3BD646DFB}"/>
    <cellStyle name="Moeda 4 6 4" xfId="1294" xr:uid="{B7A56D04-BB3A-4E82-B407-F8E1079C1513}"/>
    <cellStyle name="Moeda 4 7" xfId="434" xr:uid="{831B4A67-CDF2-435A-B246-2FE266FD2368}"/>
    <cellStyle name="Moeda 4 7 2" xfId="435" xr:uid="{D93F2057-B444-4E0A-BCCC-0BEDE0EC9EA7}"/>
    <cellStyle name="Moeda 4 7 2 2" xfId="1299" xr:uid="{1DB66F21-AECD-4A1A-88AA-47975C72F0E3}"/>
    <cellStyle name="Moeda 4 7 3" xfId="1298" xr:uid="{D13156F6-712A-4A4D-BF1F-E046CDFCA48A}"/>
    <cellStyle name="Moeda 4 8" xfId="436" xr:uid="{6E7BD63B-B645-470B-AF31-14D43AE959FC}"/>
    <cellStyle name="Moeda 4 8 2" xfId="1300" xr:uid="{25A1AE1C-4613-43DB-9B51-EC00E73146A4}"/>
    <cellStyle name="Moeda 4 9" xfId="1229" xr:uid="{C6CC77E5-1FBB-484C-BAD8-F339BE6E78D1}"/>
    <cellStyle name="Moeda 5" xfId="437" xr:uid="{DA719930-81D9-4415-9D14-BFD9B9CB62E1}"/>
    <cellStyle name="Moeda 5 2" xfId="438" xr:uid="{B317373B-03DD-46D3-B708-2F37676DBEAB}"/>
    <cellStyle name="Moeda 5 2 2" xfId="439" xr:uid="{3CE6D873-E786-4849-947D-A8C3769CD1C2}"/>
    <cellStyle name="Moeda 5 2 2 2" xfId="440" xr:uid="{CBD8225E-6557-497C-ADE9-74F4A32CE271}"/>
    <cellStyle name="Moeda 5 2 2 2 2" xfId="441" xr:uid="{B971A60C-1D01-4C3A-A737-252540A20927}"/>
    <cellStyle name="Moeda 5 2 2 2 2 2" xfId="442" xr:uid="{D1F31223-362F-4C08-8F5A-3CC37CD2E4C4}"/>
    <cellStyle name="Moeda 5 2 2 2 2 2 2" xfId="1306" xr:uid="{B4EC4037-B8A9-459F-BAFC-12C23DCC2FE7}"/>
    <cellStyle name="Moeda 5 2 2 2 2 3" xfId="1305" xr:uid="{66892480-A269-44F9-922E-3CB43A1ECF13}"/>
    <cellStyle name="Moeda 5 2 2 2 3" xfId="443" xr:uid="{3077479A-EB05-4063-B304-90D976008D65}"/>
    <cellStyle name="Moeda 5 2 2 2 3 2" xfId="1307" xr:uid="{2008B0DE-56E1-42A9-A853-E517A1B6E7BC}"/>
    <cellStyle name="Moeda 5 2 2 2 4" xfId="1304" xr:uid="{091C4884-77D1-444E-B005-CF6C23E373F9}"/>
    <cellStyle name="Moeda 5 2 2 3" xfId="444" xr:uid="{824CDC61-B3E1-440D-8E0F-D58989964C31}"/>
    <cellStyle name="Moeda 5 2 2 3 2" xfId="445" xr:uid="{C767DF70-B054-4CDB-8015-E690E9466D76}"/>
    <cellStyle name="Moeda 5 2 2 3 2 2" xfId="446" xr:uid="{A4E55EE5-1CF2-4584-AA56-B6421F3D856A}"/>
    <cellStyle name="Moeda 5 2 2 3 2 2 2" xfId="1310" xr:uid="{D5CC7A39-CDAE-4E55-B88A-C4FD46D6FA09}"/>
    <cellStyle name="Moeda 5 2 2 3 2 3" xfId="1309" xr:uid="{EAD58918-F170-4A75-AA03-6C4D7595DF05}"/>
    <cellStyle name="Moeda 5 2 2 3 3" xfId="447" xr:uid="{B9BB6C38-A2AD-4288-A38E-D20B487C1FEC}"/>
    <cellStyle name="Moeda 5 2 2 3 3 2" xfId="1311" xr:uid="{9297FE9A-F19B-4257-BADA-D97496178090}"/>
    <cellStyle name="Moeda 5 2 2 3 4" xfId="1308" xr:uid="{A0C34AB6-A062-4573-92E2-DD44D5F339EC}"/>
    <cellStyle name="Moeda 5 2 2 4" xfId="448" xr:uid="{72816A2D-DF92-4419-AC7A-8CA029038AF1}"/>
    <cellStyle name="Moeda 5 2 2 4 2" xfId="449" xr:uid="{9CACEDD4-1FBB-4D58-AB24-74C8BBA26B15}"/>
    <cellStyle name="Moeda 5 2 2 4 2 2" xfId="1313" xr:uid="{BD8B64AA-A4C4-4E4F-B95D-8FBAEB3D0777}"/>
    <cellStyle name="Moeda 5 2 2 4 3" xfId="1312" xr:uid="{C539B83B-14CE-4E86-9559-E2D6DF7A7CFA}"/>
    <cellStyle name="Moeda 5 2 2 5" xfId="450" xr:uid="{773B14CF-929A-4BCD-8553-D4F3624A8BBA}"/>
    <cellStyle name="Moeda 5 2 2 5 2" xfId="1314" xr:uid="{78D433A7-6423-4A77-948C-7473B981B996}"/>
    <cellStyle name="Moeda 5 2 2 6" xfId="1303" xr:uid="{0ACAEF5D-BC15-446D-ABCB-F02419A66B83}"/>
    <cellStyle name="Moeda 5 2 3" xfId="451" xr:uid="{7528D5D8-A8B8-4269-A820-CE282D63FF0B}"/>
    <cellStyle name="Moeda 5 2 3 2" xfId="452" xr:uid="{FD7115CB-53B7-4CA1-9874-64B5B0024513}"/>
    <cellStyle name="Moeda 5 2 3 2 2" xfId="453" xr:uid="{C02A1B1C-306A-429D-A171-4E3A35732CA8}"/>
    <cellStyle name="Moeda 5 2 3 2 2 2" xfId="454" xr:uid="{9FD1004A-D2C3-47C6-9F60-1E5DB64A6CDF}"/>
    <cellStyle name="Moeda 5 2 3 2 2 2 2" xfId="1318" xr:uid="{7CD6863B-257D-4D75-82C9-96681E5944BC}"/>
    <cellStyle name="Moeda 5 2 3 2 2 3" xfId="1317" xr:uid="{8423A4F7-4CB9-42E3-B623-4A57A0BAF240}"/>
    <cellStyle name="Moeda 5 2 3 2 3" xfId="455" xr:uid="{55D5749F-6F73-4912-9A3D-3EC78E2521B5}"/>
    <cellStyle name="Moeda 5 2 3 2 3 2" xfId="1319" xr:uid="{D8E9A59F-934E-469E-A8B5-1C8E7E5C3340}"/>
    <cellStyle name="Moeda 5 2 3 2 4" xfId="1316" xr:uid="{E0FFEE9E-F7D1-48B7-8709-616A81C74DAA}"/>
    <cellStyle name="Moeda 5 2 3 3" xfId="456" xr:uid="{AC42B0A2-6CD1-44D9-959A-D4F71D511954}"/>
    <cellStyle name="Moeda 5 2 3 3 2" xfId="457" xr:uid="{F7ACF514-A735-466C-97BC-7BA57753FF9C}"/>
    <cellStyle name="Moeda 5 2 3 3 2 2" xfId="458" xr:uid="{78A8B4A9-66D5-4056-9B92-43D1BA98C3F7}"/>
    <cellStyle name="Moeda 5 2 3 3 2 2 2" xfId="1322" xr:uid="{248F817A-D7FC-4A53-B0FF-9549D1943E48}"/>
    <cellStyle name="Moeda 5 2 3 3 2 3" xfId="1321" xr:uid="{19EAF56E-5777-47AD-ADFB-D381AE9BE615}"/>
    <cellStyle name="Moeda 5 2 3 3 3" xfId="459" xr:uid="{05042BF9-411A-46C6-80FF-4AF552B57EB5}"/>
    <cellStyle name="Moeda 5 2 3 3 3 2" xfId="1323" xr:uid="{DD93A75E-98E6-4768-9A6C-9B5544950A07}"/>
    <cellStyle name="Moeda 5 2 3 3 4" xfId="1320" xr:uid="{B325F6D7-D9A6-4F74-9372-2645D32B58AB}"/>
    <cellStyle name="Moeda 5 2 3 4" xfId="460" xr:uid="{BAF7B202-C46A-4E18-B89C-855D8EDE72BD}"/>
    <cellStyle name="Moeda 5 2 3 4 2" xfId="461" xr:uid="{8788B411-5856-422A-B36B-73BFAFCEBAEA}"/>
    <cellStyle name="Moeda 5 2 3 4 2 2" xfId="1325" xr:uid="{CABFDE74-3959-4D96-AE6E-DE09D73A3EBD}"/>
    <cellStyle name="Moeda 5 2 3 4 3" xfId="1324" xr:uid="{E1E8B02A-B449-4233-B91B-62A45FE6FAFF}"/>
    <cellStyle name="Moeda 5 2 3 5" xfId="462" xr:uid="{D76A4EE3-2D80-4A94-8C5D-D21BB18A15A9}"/>
    <cellStyle name="Moeda 5 2 3 5 2" xfId="1326" xr:uid="{2DC67198-51C5-498C-B9A5-264664F30B46}"/>
    <cellStyle name="Moeda 5 2 3 6" xfId="1315" xr:uid="{27A09416-32AA-46B9-A214-2410CA82E819}"/>
    <cellStyle name="Moeda 5 2 4" xfId="463" xr:uid="{6DB1DB53-9311-44F1-AF87-82B41F61E43D}"/>
    <cellStyle name="Moeda 5 2 4 2" xfId="464" xr:uid="{BA283DD9-97A2-4C97-BFFD-34F7DF6B1C8B}"/>
    <cellStyle name="Moeda 5 2 4 2 2" xfId="465" xr:uid="{1D461795-65A4-4EA1-94DC-220A12084830}"/>
    <cellStyle name="Moeda 5 2 4 2 2 2" xfId="1329" xr:uid="{3F0FBA7A-5920-45F1-9E0F-49DB71C4112E}"/>
    <cellStyle name="Moeda 5 2 4 2 3" xfId="1328" xr:uid="{CDDDD752-B20D-4C70-8DA4-FF06180B50E0}"/>
    <cellStyle name="Moeda 5 2 4 3" xfId="466" xr:uid="{4D73E7CC-8F09-48AE-A75E-F4934EF104CF}"/>
    <cellStyle name="Moeda 5 2 4 3 2" xfId="1330" xr:uid="{9ACB981B-589D-4241-B63A-0117B335EC5D}"/>
    <cellStyle name="Moeda 5 2 4 4" xfId="1327" xr:uid="{F636A33B-D1FA-4D91-B12C-7BB8022BFB65}"/>
    <cellStyle name="Moeda 5 2 5" xfId="467" xr:uid="{E6C4AEFE-5D5C-4125-9056-FFDC24AE7ACC}"/>
    <cellStyle name="Moeda 5 2 5 2" xfId="468" xr:uid="{8384F292-7062-4602-9430-A64EBB6CA248}"/>
    <cellStyle name="Moeda 5 2 5 2 2" xfId="469" xr:uid="{594FCE38-3EF5-4D93-BFE8-75E5D5860D88}"/>
    <cellStyle name="Moeda 5 2 5 2 2 2" xfId="1333" xr:uid="{205533AC-8170-430F-996B-32CDECDB6A27}"/>
    <cellStyle name="Moeda 5 2 5 2 3" xfId="1332" xr:uid="{F1FE1BCF-38DE-48B0-9E7C-FBCDC423AA65}"/>
    <cellStyle name="Moeda 5 2 5 3" xfId="470" xr:uid="{7635E313-D7C3-4E5F-BA25-31DB28E6D7F2}"/>
    <cellStyle name="Moeda 5 2 5 3 2" xfId="1334" xr:uid="{DDF0EFF9-D612-4171-9EDC-78F10F2D9C5E}"/>
    <cellStyle name="Moeda 5 2 5 4" xfId="1331" xr:uid="{8C1F5580-F08E-4E45-9F5B-6AE1408E2E2B}"/>
    <cellStyle name="Moeda 5 2 6" xfId="471" xr:uid="{45FF7EC9-E2D7-42C6-8B6C-5B83172F6259}"/>
    <cellStyle name="Moeda 5 2 6 2" xfId="472" xr:uid="{657100B1-E978-43E2-8CBA-8FBA19180C9B}"/>
    <cellStyle name="Moeda 5 2 6 2 2" xfId="1336" xr:uid="{FA21EA28-2590-4723-8454-EAE7A2B21CA9}"/>
    <cellStyle name="Moeda 5 2 6 3" xfId="1335" xr:uid="{14626B2B-F69B-4420-8A8D-6BBCA1D635D9}"/>
    <cellStyle name="Moeda 5 2 7" xfId="473" xr:uid="{89410F06-D4B5-4875-B474-8F655D373899}"/>
    <cellStyle name="Moeda 5 2 7 2" xfId="1337" xr:uid="{096B1C87-DAF1-451B-A263-F0D70B8F836C}"/>
    <cellStyle name="Moeda 5 2 8" xfId="1302" xr:uid="{206A3EB0-D9CB-4A1B-9C4D-9CC600345671}"/>
    <cellStyle name="Moeda 5 3" xfId="474" xr:uid="{E7B597E1-6B81-47C5-A7AB-0CF3C7EDFB4B}"/>
    <cellStyle name="Moeda 5 3 2" xfId="475" xr:uid="{5BCD6AB9-1B93-4BF6-B3C9-136B48B16468}"/>
    <cellStyle name="Moeda 5 3 2 2" xfId="476" xr:uid="{A78661DA-72A1-4C88-B785-44B96F0CDCE4}"/>
    <cellStyle name="Moeda 5 3 2 2 2" xfId="477" xr:uid="{F0CFFC7F-C939-41BE-BEF0-81508357CFE8}"/>
    <cellStyle name="Moeda 5 3 2 2 2 2" xfId="1341" xr:uid="{0F188542-3841-4F7B-B6E4-A3160B2E5A72}"/>
    <cellStyle name="Moeda 5 3 2 2 3" xfId="1340" xr:uid="{2F7FA7E7-5F7C-40BB-BF9A-084A30DA9E48}"/>
    <cellStyle name="Moeda 5 3 2 3" xfId="478" xr:uid="{9A9206DD-C0D1-4694-95DF-0031F00C1886}"/>
    <cellStyle name="Moeda 5 3 2 3 2" xfId="1342" xr:uid="{66121693-0850-4926-9889-74F8ADDD9274}"/>
    <cellStyle name="Moeda 5 3 2 4" xfId="1339" xr:uid="{E5FA1CB0-085E-4874-8927-FABFD435687D}"/>
    <cellStyle name="Moeda 5 3 3" xfId="479" xr:uid="{C0872D3B-9342-44D7-A77C-AB9CE6B841A9}"/>
    <cellStyle name="Moeda 5 3 3 2" xfId="480" xr:uid="{3B01298D-4A98-408B-A8B8-67AA7C7A9AFB}"/>
    <cellStyle name="Moeda 5 3 3 2 2" xfId="481" xr:uid="{B232D2E6-2541-4E2F-B198-1D81CC6C6AE4}"/>
    <cellStyle name="Moeda 5 3 3 2 2 2" xfId="1345" xr:uid="{E2F4F131-FE92-4D0E-9BFB-0E3CD2E7A1B2}"/>
    <cellStyle name="Moeda 5 3 3 2 3" xfId="1344" xr:uid="{2128E338-6DC5-4047-B417-4C8F32C5B169}"/>
    <cellStyle name="Moeda 5 3 3 3" xfId="482" xr:uid="{75F24CF5-79CB-438C-98C7-937A76240096}"/>
    <cellStyle name="Moeda 5 3 3 3 2" xfId="1346" xr:uid="{220D5779-AAC7-4A3D-8197-9F2FA28D5FEE}"/>
    <cellStyle name="Moeda 5 3 3 4" xfId="1343" xr:uid="{2C85CB04-15F3-43BF-9A0D-4CAF1857F56E}"/>
    <cellStyle name="Moeda 5 3 4" xfId="483" xr:uid="{5667B9A3-EB63-4DB6-A948-519F74403DF4}"/>
    <cellStyle name="Moeda 5 3 4 2" xfId="484" xr:uid="{2B5C42D0-30C2-4499-AFF5-018EFD2EC2B1}"/>
    <cellStyle name="Moeda 5 3 4 2 2" xfId="1348" xr:uid="{A9DD5A88-72C7-4941-A691-82D8340A6C04}"/>
    <cellStyle name="Moeda 5 3 4 3" xfId="1347" xr:uid="{5C315B71-A9FD-46D4-AA9A-CF5E88D4734E}"/>
    <cellStyle name="Moeda 5 3 5" xfId="485" xr:uid="{AA7C9C02-479F-4165-8544-6E92F1AACDC4}"/>
    <cellStyle name="Moeda 5 3 5 2" xfId="1349" xr:uid="{B732055D-B8E2-4FFB-8019-169AE9122171}"/>
    <cellStyle name="Moeda 5 3 6" xfId="1338" xr:uid="{8515B509-8D71-427E-9867-193DE4102B61}"/>
    <cellStyle name="Moeda 5 4" xfId="486" xr:uid="{A83B1D12-1E63-437F-A70A-0FE8DD480A6F}"/>
    <cellStyle name="Moeda 5 4 2" xfId="487" xr:uid="{8382EFC0-24B5-4D1C-89C7-5E8533D972C9}"/>
    <cellStyle name="Moeda 5 4 2 2" xfId="488" xr:uid="{9369C156-D57E-4D4A-A9CF-3E632845B80E}"/>
    <cellStyle name="Moeda 5 4 2 2 2" xfId="489" xr:uid="{3B2B11B0-F1D9-4BF8-9B16-0485035D5C7E}"/>
    <cellStyle name="Moeda 5 4 2 2 2 2" xfId="1353" xr:uid="{974FFA12-9F8B-42CE-8394-834741853D50}"/>
    <cellStyle name="Moeda 5 4 2 2 3" xfId="1352" xr:uid="{E3DCCACB-9EC4-47A6-8AE5-56C8797ED37B}"/>
    <cellStyle name="Moeda 5 4 2 3" xfId="490" xr:uid="{AA5B4151-F262-449C-8180-F933544DC332}"/>
    <cellStyle name="Moeda 5 4 2 3 2" xfId="1354" xr:uid="{5E1924F6-C922-4376-8530-6D72D10D0569}"/>
    <cellStyle name="Moeda 5 4 2 4" xfId="1351" xr:uid="{A5054E94-5E43-43BC-85F1-198B5A41C327}"/>
    <cellStyle name="Moeda 5 4 3" xfId="491" xr:uid="{84B958EF-BFAD-490F-8F39-C169A7335D61}"/>
    <cellStyle name="Moeda 5 4 3 2" xfId="492" xr:uid="{CC33F16E-E3B5-46F5-9D4B-D14B838FB264}"/>
    <cellStyle name="Moeda 5 4 3 2 2" xfId="493" xr:uid="{27C515A5-79B7-443D-A833-2CEE8DF98E62}"/>
    <cellStyle name="Moeda 5 4 3 2 2 2" xfId="1357" xr:uid="{045D21D4-4A19-4B34-81E4-842CFDC14671}"/>
    <cellStyle name="Moeda 5 4 3 2 3" xfId="1356" xr:uid="{D8E92668-9F59-4300-96C9-0EA9D19AEF60}"/>
    <cellStyle name="Moeda 5 4 3 3" xfId="494" xr:uid="{DEAAE2D4-7F55-4B18-A308-F430A0EF8FBC}"/>
    <cellStyle name="Moeda 5 4 3 3 2" xfId="1358" xr:uid="{C442E748-FE57-4439-9A61-AC67A3AB72D1}"/>
    <cellStyle name="Moeda 5 4 3 4" xfId="1355" xr:uid="{0A43A816-F24F-4E25-91F5-202448455374}"/>
    <cellStyle name="Moeda 5 4 4" xfId="495" xr:uid="{2DC6AF0D-46AB-4360-A63B-206564C89E03}"/>
    <cellStyle name="Moeda 5 4 4 2" xfId="496" xr:uid="{146A7577-A892-43BD-A517-517A6E9F75BA}"/>
    <cellStyle name="Moeda 5 4 4 2 2" xfId="1360" xr:uid="{3B70573C-3A4F-4E5E-8DBD-75659B645BA2}"/>
    <cellStyle name="Moeda 5 4 4 3" xfId="1359" xr:uid="{B798FE3A-DCFA-4628-8D9D-F39032D13CAA}"/>
    <cellStyle name="Moeda 5 4 5" xfId="497" xr:uid="{1BA249AD-6ADE-4E64-85A5-1D3CE9A617CB}"/>
    <cellStyle name="Moeda 5 4 5 2" xfId="1361" xr:uid="{09AC7B4C-12F1-4259-B2A2-7BEED88BFB72}"/>
    <cellStyle name="Moeda 5 4 6" xfId="1350" xr:uid="{65F68AC4-BB65-4E76-B58C-CA76A0F4350A}"/>
    <cellStyle name="Moeda 5 5" xfId="498" xr:uid="{34DE1406-F9A5-47A3-9FE3-662C59D36E7C}"/>
    <cellStyle name="Moeda 5 5 2" xfId="499" xr:uid="{3EF500A5-63B0-480B-AD1E-7C7C522436D9}"/>
    <cellStyle name="Moeda 5 5 2 2" xfId="500" xr:uid="{976240B7-072B-47A2-BE77-C1CE365F8EB1}"/>
    <cellStyle name="Moeda 5 5 2 2 2" xfId="1364" xr:uid="{067B5F05-2499-4896-BFC7-8DB13272A12A}"/>
    <cellStyle name="Moeda 5 5 2 3" xfId="1363" xr:uid="{CA725603-BD0E-4393-8563-0B218AA6E6D9}"/>
    <cellStyle name="Moeda 5 5 3" xfId="501" xr:uid="{1159CD24-E4A1-46D8-A203-7CF2D1EA45BD}"/>
    <cellStyle name="Moeda 5 5 3 2" xfId="1365" xr:uid="{9ED0D2FB-DCE9-4407-B63D-A33B3A5AD392}"/>
    <cellStyle name="Moeda 5 5 4" xfId="1362" xr:uid="{9BC5B9E4-67F2-4C82-8F2A-2E816076C986}"/>
    <cellStyle name="Moeda 5 6" xfId="502" xr:uid="{162F2A76-3C1D-4331-9CAA-6A7B6EBE1901}"/>
    <cellStyle name="Moeda 5 6 2" xfId="503" xr:uid="{2F2F9ABE-F6A9-4A62-949A-A781B8D68474}"/>
    <cellStyle name="Moeda 5 6 2 2" xfId="504" xr:uid="{BD53F35A-60F6-4020-A323-C9959E8F5BE8}"/>
    <cellStyle name="Moeda 5 6 2 2 2" xfId="1368" xr:uid="{8A88A5FD-12A3-4A99-AF4B-64D71DC4FE9C}"/>
    <cellStyle name="Moeda 5 6 2 3" xfId="1367" xr:uid="{138FC51B-ACF5-479E-AC78-81F9F4F167D7}"/>
    <cellStyle name="Moeda 5 6 3" xfId="505" xr:uid="{13411575-C7E1-48C6-ACD0-3E9B140D616E}"/>
    <cellStyle name="Moeda 5 6 3 2" xfId="1369" xr:uid="{7DFE9DAD-554B-476C-933C-28CAA6E9EF50}"/>
    <cellStyle name="Moeda 5 6 4" xfId="1366" xr:uid="{285F6895-FF19-4F8C-BC62-E254C27472BD}"/>
    <cellStyle name="Moeda 5 7" xfId="506" xr:uid="{729652FF-5AE9-451B-8F48-08FA07A60DFA}"/>
    <cellStyle name="Moeda 5 7 2" xfId="507" xr:uid="{0962BADE-C41F-47F9-9779-8B3BFA71FC96}"/>
    <cellStyle name="Moeda 5 7 2 2" xfId="1371" xr:uid="{90D57B75-1787-4437-8742-2A55DE83753F}"/>
    <cellStyle name="Moeda 5 7 3" xfId="1370" xr:uid="{495F9C50-9082-49E5-ABFB-20744CDADFF5}"/>
    <cellStyle name="Moeda 5 8" xfId="508" xr:uid="{BF946311-DF83-4F59-9F00-C46C937E42F3}"/>
    <cellStyle name="Moeda 5 8 2" xfId="1372" xr:uid="{66E62BF8-250C-4452-82E1-CDA9E70DE503}"/>
    <cellStyle name="Moeda 5 9" xfId="1301" xr:uid="{F84194C2-1667-45E1-82C6-FB28C511F9FE}"/>
    <cellStyle name="Moeda 6" xfId="509" xr:uid="{D6CE419A-C02D-4C90-9252-30778424236C}"/>
    <cellStyle name="Moeda 6 2" xfId="510" xr:uid="{80CAEEAA-B50E-4D4D-B8C7-F5626CB9C4DD}"/>
    <cellStyle name="Moeda 6 2 2" xfId="511" xr:uid="{2EA83170-7265-4428-8244-BCE0A95111D4}"/>
    <cellStyle name="Moeda 6 2 2 2" xfId="512" xr:uid="{82F8ED1A-37DB-424D-A7E0-FE8220A28718}"/>
    <cellStyle name="Moeda 6 2 2 2 2" xfId="513" xr:uid="{AD5B2A93-C9AD-4D54-99E4-E48CD543805E}"/>
    <cellStyle name="Moeda 6 2 2 2 2 2" xfId="514" xr:uid="{C7F4D9B2-1B64-4555-97C0-450FC6645D1D}"/>
    <cellStyle name="Moeda 6 2 2 2 2 2 2" xfId="1378" xr:uid="{07A1F2EB-E1FC-499E-A265-3DA88ED526B5}"/>
    <cellStyle name="Moeda 6 2 2 2 2 3" xfId="1377" xr:uid="{DFC98994-C7F6-409E-81AB-3FE29B4834DA}"/>
    <cellStyle name="Moeda 6 2 2 2 3" xfId="515" xr:uid="{16C13729-BB92-4AC4-9987-B6573B5C037B}"/>
    <cellStyle name="Moeda 6 2 2 2 3 2" xfId="1379" xr:uid="{C751189E-FA77-4013-B375-1D2046376236}"/>
    <cellStyle name="Moeda 6 2 2 2 4" xfId="1376" xr:uid="{C01C252E-AED7-4296-9DC3-F6CDAD632B25}"/>
    <cellStyle name="Moeda 6 2 2 3" xfId="516" xr:uid="{6F45C58C-60AC-48DC-BB70-9D0A196A3BB6}"/>
    <cellStyle name="Moeda 6 2 2 3 2" xfId="517" xr:uid="{4D3EB5F5-0506-4598-B5A8-8733EA052662}"/>
    <cellStyle name="Moeda 6 2 2 3 2 2" xfId="518" xr:uid="{DC4ACA59-0A19-4A83-8F5D-1A17ABBD9A2D}"/>
    <cellStyle name="Moeda 6 2 2 3 2 2 2" xfId="1382" xr:uid="{2E14C8AF-78F5-4BDA-BDC8-973559A67611}"/>
    <cellStyle name="Moeda 6 2 2 3 2 3" xfId="1381" xr:uid="{4AE6CCC0-8B1F-4A2B-8990-76E10CE08FAB}"/>
    <cellStyle name="Moeda 6 2 2 3 3" xfId="519" xr:uid="{BD11B7CD-D5C3-4708-85FD-2B52F2379013}"/>
    <cellStyle name="Moeda 6 2 2 3 3 2" xfId="1383" xr:uid="{BE37DEAB-C2BA-4B3F-817B-A429DEFCC906}"/>
    <cellStyle name="Moeda 6 2 2 3 4" xfId="1380" xr:uid="{EAADF06E-C5A8-4CF4-9071-20B18703324B}"/>
    <cellStyle name="Moeda 6 2 2 4" xfId="520" xr:uid="{8A5D9818-7850-40AB-A84D-C2361B009C7D}"/>
    <cellStyle name="Moeda 6 2 2 4 2" xfId="521" xr:uid="{6C4CB922-84B3-4B2A-BDDF-EF52E2CA4E53}"/>
    <cellStyle name="Moeda 6 2 2 4 2 2" xfId="1385" xr:uid="{5381F5C1-7C05-4471-BDE8-FC303B99730C}"/>
    <cellStyle name="Moeda 6 2 2 4 3" xfId="1384" xr:uid="{3C33F333-1708-4DE4-96EB-3A9DA74C80A7}"/>
    <cellStyle name="Moeda 6 2 2 5" xfId="522" xr:uid="{AB46BF84-61FF-4BC6-A84C-051947B09AF1}"/>
    <cellStyle name="Moeda 6 2 2 5 2" xfId="1386" xr:uid="{D07EBBC4-7BA7-457A-9389-84DA9C91DFBA}"/>
    <cellStyle name="Moeda 6 2 2 6" xfId="1375" xr:uid="{930ADB82-023D-43F2-97DB-E3B3F10256E9}"/>
    <cellStyle name="Moeda 6 2 3" xfId="523" xr:uid="{03201532-C1DE-4874-9207-AD083EFB15B4}"/>
    <cellStyle name="Moeda 6 2 3 2" xfId="524" xr:uid="{ED634983-042D-46ED-A7A1-2C3BCA2758BA}"/>
    <cellStyle name="Moeda 6 2 3 2 2" xfId="525" xr:uid="{363EF0FB-8B42-4B8B-BFC2-9E8F095036EF}"/>
    <cellStyle name="Moeda 6 2 3 2 2 2" xfId="526" xr:uid="{917C4C82-202A-4CFD-893D-B135E9FA03D0}"/>
    <cellStyle name="Moeda 6 2 3 2 2 2 2" xfId="1390" xr:uid="{FA94C927-8A33-464A-A2E3-7CF493680864}"/>
    <cellStyle name="Moeda 6 2 3 2 2 3" xfId="1389" xr:uid="{9BE0552E-2A09-453E-8A1F-8598751AD8F1}"/>
    <cellStyle name="Moeda 6 2 3 2 3" xfId="527" xr:uid="{928991D8-5C57-4067-AFC3-D00D7B393014}"/>
    <cellStyle name="Moeda 6 2 3 2 3 2" xfId="1391" xr:uid="{D2C56570-500B-464B-A20D-E9133B3364EC}"/>
    <cellStyle name="Moeda 6 2 3 2 4" xfId="1388" xr:uid="{7D6C3AF3-FFC7-45C1-B7F9-053466CA7EFB}"/>
    <cellStyle name="Moeda 6 2 3 3" xfId="528" xr:uid="{15F58516-86FF-4C09-94BE-054125150762}"/>
    <cellStyle name="Moeda 6 2 3 3 2" xfId="529" xr:uid="{F57C8AF5-A81E-4A14-BB42-120E71D1314D}"/>
    <cellStyle name="Moeda 6 2 3 3 2 2" xfId="530" xr:uid="{4FA99D45-D3DF-4607-BF71-2B6DC4E8E422}"/>
    <cellStyle name="Moeda 6 2 3 3 2 2 2" xfId="1394" xr:uid="{3C5B9885-A914-43C4-B1C8-B80EDE2BEB28}"/>
    <cellStyle name="Moeda 6 2 3 3 2 3" xfId="1393" xr:uid="{F1B32851-EFFD-4554-BFA3-AA4D1419E82B}"/>
    <cellStyle name="Moeda 6 2 3 3 3" xfId="531" xr:uid="{887DEAA1-5CA6-4397-B7E7-682225F82D2E}"/>
    <cellStyle name="Moeda 6 2 3 3 3 2" xfId="1395" xr:uid="{26A735D2-FC3F-4875-8D4B-B24044F8AF64}"/>
    <cellStyle name="Moeda 6 2 3 3 4" xfId="1392" xr:uid="{2F0D5237-9456-4C61-B965-BB9C02A209D1}"/>
    <cellStyle name="Moeda 6 2 3 4" xfId="532" xr:uid="{42E33946-1DCD-4848-B0DD-F27F9A3399E3}"/>
    <cellStyle name="Moeda 6 2 3 4 2" xfId="533" xr:uid="{EA1BE805-CC63-4BD7-829C-3582EE317B70}"/>
    <cellStyle name="Moeda 6 2 3 4 2 2" xfId="1397" xr:uid="{92DE37D1-FA29-4442-AA93-4D92CA799F78}"/>
    <cellStyle name="Moeda 6 2 3 4 3" xfId="1396" xr:uid="{DE4244CB-B9F0-4AA7-BE0D-7AEA971A6537}"/>
    <cellStyle name="Moeda 6 2 3 5" xfId="534" xr:uid="{F1F6927D-9479-42DE-BA2D-BC049B1AA059}"/>
    <cellStyle name="Moeda 6 2 3 5 2" xfId="1398" xr:uid="{CF158CD5-5BD1-48AA-B4BD-AC0BAE47F591}"/>
    <cellStyle name="Moeda 6 2 3 6" xfId="1387" xr:uid="{F274CA60-4F9A-4010-B331-56A3CC7D0EED}"/>
    <cellStyle name="Moeda 6 2 4" xfId="535" xr:uid="{6FC94769-5455-498A-ADDB-C3B081E1C9AB}"/>
    <cellStyle name="Moeda 6 2 4 2" xfId="536" xr:uid="{9A7D4373-2832-4093-937E-3C0B75A3596D}"/>
    <cellStyle name="Moeda 6 2 4 2 2" xfId="537" xr:uid="{68D82628-EFD7-4A1D-89AB-841CBAC24B41}"/>
    <cellStyle name="Moeda 6 2 4 2 2 2" xfId="1401" xr:uid="{CA682072-664A-441D-8E3D-9F58628DD491}"/>
    <cellStyle name="Moeda 6 2 4 2 3" xfId="1400" xr:uid="{916C576F-3A41-4552-B21C-1130B0FFBF96}"/>
    <cellStyle name="Moeda 6 2 4 3" xfId="538" xr:uid="{37B5555E-D031-4611-AC65-7860DD6CFA92}"/>
    <cellStyle name="Moeda 6 2 4 3 2" xfId="1402" xr:uid="{5EB990A9-D23A-4C08-96AF-AA8ADE450502}"/>
    <cellStyle name="Moeda 6 2 4 4" xfId="1399" xr:uid="{6AEA34F7-49C4-4F9A-AE0C-47E2D06F252E}"/>
    <cellStyle name="Moeda 6 2 5" xfId="539" xr:uid="{F42E359E-4B51-48D6-A795-2F02A31B7EF9}"/>
    <cellStyle name="Moeda 6 2 5 2" xfId="540" xr:uid="{56786982-AEB2-48DD-BD9E-8EF63A42D4AF}"/>
    <cellStyle name="Moeda 6 2 5 2 2" xfId="541" xr:uid="{5BF9996C-3798-49B8-89C1-A32AC25C7E22}"/>
    <cellStyle name="Moeda 6 2 5 2 2 2" xfId="1405" xr:uid="{66875AB7-4E69-48BD-97D0-C8B689DAFCE7}"/>
    <cellStyle name="Moeda 6 2 5 2 3" xfId="1404" xr:uid="{F9DD9EB5-B212-44D6-B634-3F405C804D38}"/>
    <cellStyle name="Moeda 6 2 5 3" xfId="542" xr:uid="{62051340-71FB-4FA2-A277-3237546546F6}"/>
    <cellStyle name="Moeda 6 2 5 3 2" xfId="1406" xr:uid="{D37A044B-B215-4225-B731-1764BE1C2032}"/>
    <cellStyle name="Moeda 6 2 5 4" xfId="1403" xr:uid="{AF040B5C-DB06-4F73-B04D-5B6C746A4A1E}"/>
    <cellStyle name="Moeda 6 2 6" xfId="543" xr:uid="{84BB7953-159C-491D-863C-2F21CABDF711}"/>
    <cellStyle name="Moeda 6 2 6 2" xfId="544" xr:uid="{E0AE8CF8-92CB-4EBE-84B4-4A0B0F9CC52B}"/>
    <cellStyle name="Moeda 6 2 6 2 2" xfId="1408" xr:uid="{F2D8451B-372C-467C-B638-7FDF069692F1}"/>
    <cellStyle name="Moeda 6 2 6 3" xfId="1407" xr:uid="{723088CB-5CE5-419F-BEBD-CB9F5A239A78}"/>
    <cellStyle name="Moeda 6 2 7" xfId="545" xr:uid="{17C77A1B-7302-4415-AEE7-B6A9D888A700}"/>
    <cellStyle name="Moeda 6 2 7 2" xfId="1409" xr:uid="{9DC7336C-D179-4A86-81FC-34ABD3763701}"/>
    <cellStyle name="Moeda 6 2 8" xfId="1374" xr:uid="{A0229B63-DAAE-4CC7-A235-0623F9002DA4}"/>
    <cellStyle name="Moeda 6 3" xfId="546" xr:uid="{00FD1914-3B5F-4D72-908A-A52B40C3471B}"/>
    <cellStyle name="Moeda 6 3 2" xfId="547" xr:uid="{D9B3F126-0135-4633-B520-8E9D4A231020}"/>
    <cellStyle name="Moeda 6 3 2 2" xfId="548" xr:uid="{6995831F-2630-4259-A3EA-16279132E9CE}"/>
    <cellStyle name="Moeda 6 3 2 2 2" xfId="549" xr:uid="{9F28BEE0-1D52-4E5E-85BE-8EE3A8BC2242}"/>
    <cellStyle name="Moeda 6 3 2 2 2 2" xfId="1413" xr:uid="{284658B5-E9BE-44B8-9624-CFE4BD57CAE9}"/>
    <cellStyle name="Moeda 6 3 2 2 3" xfId="1412" xr:uid="{16E65991-786E-4108-BDF4-9C9049F450C8}"/>
    <cellStyle name="Moeda 6 3 2 3" xfId="550" xr:uid="{C0B573EA-878C-447F-8043-424F4B86D6A5}"/>
    <cellStyle name="Moeda 6 3 2 3 2" xfId="1414" xr:uid="{E20A4557-A9A2-4958-A038-91B356E8022A}"/>
    <cellStyle name="Moeda 6 3 2 4" xfId="1411" xr:uid="{481D0D43-2BBC-4D54-A604-A426ED25ED23}"/>
    <cellStyle name="Moeda 6 3 3" xfId="551" xr:uid="{579C6AE0-94D6-40A0-A05F-127A2E81984A}"/>
    <cellStyle name="Moeda 6 3 3 2" xfId="552" xr:uid="{DCE862CD-4438-444F-8513-3886DC9F3F4A}"/>
    <cellStyle name="Moeda 6 3 3 2 2" xfId="553" xr:uid="{3A84674B-1477-4DA1-AA7B-7A01CD4C5D0C}"/>
    <cellStyle name="Moeda 6 3 3 2 2 2" xfId="1417" xr:uid="{0C504742-F52B-4FA5-9392-1073C1593FD8}"/>
    <cellStyle name="Moeda 6 3 3 2 3" xfId="1416" xr:uid="{AEB7BE43-4254-4803-92ED-B0C854AE896C}"/>
    <cellStyle name="Moeda 6 3 3 3" xfId="554" xr:uid="{74EBC0C1-20C0-4E6D-9326-F30026DD7AB2}"/>
    <cellStyle name="Moeda 6 3 3 3 2" xfId="1418" xr:uid="{16632834-7188-40EE-A480-490FC5806D1E}"/>
    <cellStyle name="Moeda 6 3 3 4" xfId="1415" xr:uid="{C5BA9035-D0ED-447B-8E2E-80E8C9E8ADBC}"/>
    <cellStyle name="Moeda 6 3 4" xfId="555" xr:uid="{6093507A-174E-487E-A074-7C49C94A0896}"/>
    <cellStyle name="Moeda 6 3 4 2" xfId="556" xr:uid="{A7C0656C-A132-481B-944F-BA99779FEB76}"/>
    <cellStyle name="Moeda 6 3 4 2 2" xfId="1420" xr:uid="{7460ED68-5C76-42C9-81A3-8920A0B9F8E2}"/>
    <cellStyle name="Moeda 6 3 4 3" xfId="1419" xr:uid="{5046A7CB-5B61-4ECD-B111-7FE40D256305}"/>
    <cellStyle name="Moeda 6 3 5" xfId="557" xr:uid="{3D03331B-27C0-48B3-8435-6C0D54065CF1}"/>
    <cellStyle name="Moeda 6 3 5 2" xfId="1421" xr:uid="{B874DA42-20C2-47F8-8FD9-95639FDC651C}"/>
    <cellStyle name="Moeda 6 3 6" xfId="1410" xr:uid="{6CFDBD15-3A1F-401A-A504-AB667B277A4D}"/>
    <cellStyle name="Moeda 6 4" xfId="558" xr:uid="{FD2CD9AB-0B62-4326-AA79-32481B908225}"/>
    <cellStyle name="Moeda 6 4 2" xfId="559" xr:uid="{BCFE5791-1292-46CE-9882-0B8206B10DB5}"/>
    <cellStyle name="Moeda 6 4 2 2" xfId="560" xr:uid="{36E92AAE-35DD-4C67-9962-2084CA855836}"/>
    <cellStyle name="Moeda 6 4 2 2 2" xfId="561" xr:uid="{C2D41567-19B4-4DAC-A2F7-CB29446C2175}"/>
    <cellStyle name="Moeda 6 4 2 2 2 2" xfId="1425" xr:uid="{BBF98E61-A3A3-4014-8D64-C2A6F718D276}"/>
    <cellStyle name="Moeda 6 4 2 2 3" xfId="1424" xr:uid="{DA18B1F3-3FC5-4302-9FAE-B84511D30D3B}"/>
    <cellStyle name="Moeda 6 4 2 3" xfId="562" xr:uid="{D9D90234-7192-40A3-B6BB-F00F0B3DECE9}"/>
    <cellStyle name="Moeda 6 4 2 3 2" xfId="1426" xr:uid="{D550D1AC-CD0F-4D60-8E28-8F480DB57FA6}"/>
    <cellStyle name="Moeda 6 4 2 4" xfId="1423" xr:uid="{92D8399B-AF84-48C1-B45C-3926B83DBD7C}"/>
    <cellStyle name="Moeda 6 4 3" xfId="563" xr:uid="{9B781888-66A1-4C0A-9F12-87C51626E208}"/>
    <cellStyle name="Moeda 6 4 3 2" xfId="564" xr:uid="{EE56D23C-59AF-4CDE-A8D0-D440E0CC8A5C}"/>
    <cellStyle name="Moeda 6 4 3 2 2" xfId="565" xr:uid="{4C71EFC8-3E4D-4834-BABA-C7199AAD509D}"/>
    <cellStyle name="Moeda 6 4 3 2 2 2" xfId="1429" xr:uid="{EF520F23-E25A-4EA7-9D9C-8112AF2AD764}"/>
    <cellStyle name="Moeda 6 4 3 2 3" xfId="1428" xr:uid="{43BBD871-BB95-4BE4-AFD7-28EEA7364455}"/>
    <cellStyle name="Moeda 6 4 3 3" xfId="566" xr:uid="{DE15887E-3C94-4A55-B624-EDAAF80D4958}"/>
    <cellStyle name="Moeda 6 4 3 3 2" xfId="1430" xr:uid="{E37627CC-7762-46CC-B07D-E677358D8A68}"/>
    <cellStyle name="Moeda 6 4 3 4" xfId="1427" xr:uid="{50A1D23E-22CE-461E-904D-BB27F7FBA5BB}"/>
    <cellStyle name="Moeda 6 4 4" xfId="567" xr:uid="{F6F23D4E-AC43-45F2-9C17-0691F62F7BCB}"/>
    <cellStyle name="Moeda 6 4 4 2" xfId="568" xr:uid="{52118350-FC41-4CA0-8983-0DBDD4C5613B}"/>
    <cellStyle name="Moeda 6 4 4 2 2" xfId="1432" xr:uid="{FC50F61E-570D-4BD0-9D8D-D55C79FE20FB}"/>
    <cellStyle name="Moeda 6 4 4 3" xfId="1431" xr:uid="{E1EB351A-E792-4A20-ADC3-77036FC88E79}"/>
    <cellStyle name="Moeda 6 4 5" xfId="569" xr:uid="{51AC37CF-F072-4CDD-9148-E7E0732C5B8C}"/>
    <cellStyle name="Moeda 6 4 5 2" xfId="1433" xr:uid="{D8E30A8E-139E-4DC8-9CA5-525A717520A8}"/>
    <cellStyle name="Moeda 6 4 6" xfId="1422" xr:uid="{71B0DD90-7A34-4FA8-98FD-2D1C02699D44}"/>
    <cellStyle name="Moeda 6 5" xfId="570" xr:uid="{755C90FD-CB10-4876-9777-9C9D62D2443B}"/>
    <cellStyle name="Moeda 6 5 2" xfId="571" xr:uid="{7FD4EC5C-A8F7-4F8F-8065-20B37344ECA5}"/>
    <cellStyle name="Moeda 6 5 2 2" xfId="572" xr:uid="{0F363585-AA92-4FFA-8533-56F86BF97F50}"/>
    <cellStyle name="Moeda 6 5 2 2 2" xfId="1436" xr:uid="{30F9455A-FD2E-4341-842F-7F5214BB31AA}"/>
    <cellStyle name="Moeda 6 5 2 3" xfId="1435" xr:uid="{F8CCB61E-B356-4956-88E7-544E58F6CD52}"/>
    <cellStyle name="Moeda 6 5 3" xfId="573" xr:uid="{9B99EBA4-F276-406A-B636-6A938CB510E0}"/>
    <cellStyle name="Moeda 6 5 3 2" xfId="1437" xr:uid="{C1A52F12-821E-41B4-8CEF-F216578117C7}"/>
    <cellStyle name="Moeda 6 5 4" xfId="1434" xr:uid="{9043E786-D8CE-4003-9508-F912B7059FDA}"/>
    <cellStyle name="Moeda 6 6" xfId="574" xr:uid="{48FE5E74-146B-4279-8AE6-E4FEE55D54FC}"/>
    <cellStyle name="Moeda 6 6 2" xfId="575" xr:uid="{D09F9AAB-CACB-46D3-834B-4E67246873A2}"/>
    <cellStyle name="Moeda 6 6 2 2" xfId="576" xr:uid="{AC469128-96A0-41E8-AAFC-5055C86C36C3}"/>
    <cellStyle name="Moeda 6 6 2 2 2" xfId="1440" xr:uid="{409E5589-BEDB-448B-AA34-A9BF29A9078E}"/>
    <cellStyle name="Moeda 6 6 2 3" xfId="1439" xr:uid="{FFE4FA64-DCFD-43A0-B40A-3D965921AF0A}"/>
    <cellStyle name="Moeda 6 6 3" xfId="577" xr:uid="{670E94DB-79E1-4096-B251-FB8D591E66EA}"/>
    <cellStyle name="Moeda 6 6 3 2" xfId="1441" xr:uid="{67BA4E1B-44EC-4507-86F0-1C4C68F48224}"/>
    <cellStyle name="Moeda 6 6 4" xfId="1438" xr:uid="{BCDD615F-3189-479C-A12B-D6833939AC98}"/>
    <cellStyle name="Moeda 6 7" xfId="578" xr:uid="{5FA67D40-A166-48FF-8171-F669DA4B21B0}"/>
    <cellStyle name="Moeda 6 7 2" xfId="579" xr:uid="{F2D70912-A2F0-4121-A30D-8857F470A44A}"/>
    <cellStyle name="Moeda 6 7 2 2" xfId="1443" xr:uid="{0922114A-D39B-4741-9977-CF670C166F19}"/>
    <cellStyle name="Moeda 6 7 3" xfId="1442" xr:uid="{469B5916-E90B-49FC-8713-9B18CB3262E2}"/>
    <cellStyle name="Moeda 6 8" xfId="580" xr:uid="{58208F6F-369E-47A3-9F55-F04F40D45F73}"/>
    <cellStyle name="Moeda 6 8 2" xfId="1444" xr:uid="{E5562497-4B34-442A-BE6D-E638160CB1D0}"/>
    <cellStyle name="Moeda 6 9" xfId="1373" xr:uid="{22A36C5D-B135-4FCC-A051-EE692F648621}"/>
    <cellStyle name="Moeda 7" xfId="581" xr:uid="{4A16E36B-06E0-40F8-A78E-928D409C0AEE}"/>
    <cellStyle name="Moeda 7 2" xfId="582" xr:uid="{0C953920-03F8-46E7-8E5B-4E1606197B8D}"/>
    <cellStyle name="Moeda 7 2 2" xfId="583" xr:uid="{F715DC82-13BE-4CD6-8DDD-4FBC9774714E}"/>
    <cellStyle name="Moeda 7 2 2 2" xfId="584" xr:uid="{0FD52307-2C87-415B-A5B0-6FFC7EA1C0AB}"/>
    <cellStyle name="Moeda 7 2 2 2 2" xfId="585" xr:uid="{63A15322-ADE4-4406-B449-4A09AB35DACD}"/>
    <cellStyle name="Moeda 7 2 2 2 2 2" xfId="586" xr:uid="{8B649284-0889-498F-9462-483F5193152D}"/>
    <cellStyle name="Moeda 7 2 2 2 2 2 2" xfId="1450" xr:uid="{EB6061B4-58D1-4001-A9A8-E51038D68B03}"/>
    <cellStyle name="Moeda 7 2 2 2 2 3" xfId="1449" xr:uid="{5A908A3E-5FC4-403D-BF9A-6BC1D425F4C3}"/>
    <cellStyle name="Moeda 7 2 2 2 3" xfId="587" xr:uid="{4AB379BE-DD53-415D-A947-AF3724CCC5DD}"/>
    <cellStyle name="Moeda 7 2 2 2 3 2" xfId="1451" xr:uid="{24C3CA6B-4106-4F3F-8E10-BB8B63F5D1D2}"/>
    <cellStyle name="Moeda 7 2 2 2 4" xfId="1448" xr:uid="{9D36156E-6229-4377-A52A-965A9691E981}"/>
    <cellStyle name="Moeda 7 2 2 3" xfId="588" xr:uid="{5CC602F9-A667-4763-8933-FE86B6D7CC34}"/>
    <cellStyle name="Moeda 7 2 2 3 2" xfId="589" xr:uid="{0325EEA3-50AD-4153-B40F-F130102DE4C9}"/>
    <cellStyle name="Moeda 7 2 2 3 2 2" xfId="590" xr:uid="{B98EEEFA-EB96-4D0C-BDF2-FDB5BA97236B}"/>
    <cellStyle name="Moeda 7 2 2 3 2 2 2" xfId="1454" xr:uid="{07AFB550-B76B-459B-9476-3E131E27AD31}"/>
    <cellStyle name="Moeda 7 2 2 3 2 3" xfId="1453" xr:uid="{010FE706-D4BC-4F85-97A5-9CE4CF2E0AD8}"/>
    <cellStyle name="Moeda 7 2 2 3 3" xfId="591" xr:uid="{6BE0C9B2-D838-4316-AA9D-7E068E2D85E8}"/>
    <cellStyle name="Moeda 7 2 2 3 3 2" xfId="1455" xr:uid="{204D922E-9A7F-4B0E-98A1-0DA91F63597A}"/>
    <cellStyle name="Moeda 7 2 2 3 4" xfId="1452" xr:uid="{4BDC4198-880F-4538-B6F6-37A7A8250417}"/>
    <cellStyle name="Moeda 7 2 2 4" xfId="592" xr:uid="{04DA9C9A-A971-45E7-AB2C-074D28D5BACF}"/>
    <cellStyle name="Moeda 7 2 2 4 2" xfId="593" xr:uid="{EE7B85B3-3F94-4C66-A4E6-3B1755EC630E}"/>
    <cellStyle name="Moeda 7 2 2 4 2 2" xfId="1457" xr:uid="{6C114456-AD5E-47C7-8D7B-276C7BB9B7E0}"/>
    <cellStyle name="Moeda 7 2 2 4 3" xfId="1456" xr:uid="{D84F0FBA-D530-47F1-B0F0-53113AF22BA8}"/>
    <cellStyle name="Moeda 7 2 2 5" xfId="594" xr:uid="{BFA2FCF1-A09B-42CB-BCE6-22BC8134170A}"/>
    <cellStyle name="Moeda 7 2 2 5 2" xfId="1458" xr:uid="{34B8D777-27B1-406D-8A7F-1C9FE6B5B06E}"/>
    <cellStyle name="Moeda 7 2 2 6" xfId="1447" xr:uid="{BEE47603-2318-4C52-B869-B0B4003380CC}"/>
    <cellStyle name="Moeda 7 2 3" xfId="595" xr:uid="{B68C6A1D-8EC7-49B5-9233-CEDF52F60A8E}"/>
    <cellStyle name="Moeda 7 2 3 2" xfId="596" xr:uid="{95C5F5E7-17F9-4EC3-8930-8C887DCB04B4}"/>
    <cellStyle name="Moeda 7 2 3 2 2" xfId="597" xr:uid="{9F5D92ED-255C-4426-BA14-D1B2DBB8E3B7}"/>
    <cellStyle name="Moeda 7 2 3 2 2 2" xfId="598" xr:uid="{B391AB6C-2FFE-4F89-9C5F-CF2AAA36F044}"/>
    <cellStyle name="Moeda 7 2 3 2 2 2 2" xfId="1462" xr:uid="{EA395CB9-207C-4595-9E8C-42D6ADB75D6B}"/>
    <cellStyle name="Moeda 7 2 3 2 2 3" xfId="1461" xr:uid="{D91D9FEB-2E68-4872-B9A0-F0B97469C26F}"/>
    <cellStyle name="Moeda 7 2 3 2 3" xfId="599" xr:uid="{A11EE5CE-16CB-4156-B2FC-B4F740743CEB}"/>
    <cellStyle name="Moeda 7 2 3 2 3 2" xfId="1463" xr:uid="{9FA6E1F2-599A-4651-8C2D-B0124D0BCDD9}"/>
    <cellStyle name="Moeda 7 2 3 2 4" xfId="1460" xr:uid="{30203361-7F68-4521-96DB-AA98C5824597}"/>
    <cellStyle name="Moeda 7 2 3 3" xfId="600" xr:uid="{BE6EE8BF-665A-4534-9D66-21942E95E852}"/>
    <cellStyle name="Moeda 7 2 3 3 2" xfId="601" xr:uid="{2E68795B-4ADE-4318-B37F-A31657D17618}"/>
    <cellStyle name="Moeda 7 2 3 3 2 2" xfId="602" xr:uid="{7ECC1924-DF60-4700-991D-685C2491DE39}"/>
    <cellStyle name="Moeda 7 2 3 3 2 2 2" xfId="1466" xr:uid="{FB5317B3-41FA-40C7-A0BA-6218ED551DCC}"/>
    <cellStyle name="Moeda 7 2 3 3 2 3" xfId="1465" xr:uid="{6DB1539F-EAC8-412A-92CD-B7369DE0934F}"/>
    <cellStyle name="Moeda 7 2 3 3 3" xfId="603" xr:uid="{D9BC3F12-60A9-41E7-8FFD-B87FC24221C6}"/>
    <cellStyle name="Moeda 7 2 3 3 3 2" xfId="1467" xr:uid="{C1850C58-7872-49A2-A55D-F08393F51F17}"/>
    <cellStyle name="Moeda 7 2 3 3 4" xfId="1464" xr:uid="{6AB5D211-7E2E-4E24-9B39-E745F2F1B8B2}"/>
    <cellStyle name="Moeda 7 2 3 4" xfId="604" xr:uid="{46918E86-F531-41C8-85F0-96A9FEEEC216}"/>
    <cellStyle name="Moeda 7 2 3 4 2" xfId="605" xr:uid="{FFAE5FB7-ADD8-485A-928A-A3899F606DC5}"/>
    <cellStyle name="Moeda 7 2 3 4 2 2" xfId="1469" xr:uid="{A330EBE4-3362-4722-A7DF-1FE280A2B8F4}"/>
    <cellStyle name="Moeda 7 2 3 4 3" xfId="1468" xr:uid="{89BD49A6-5FED-4226-9150-DE4987ABFED4}"/>
    <cellStyle name="Moeda 7 2 3 5" xfId="606" xr:uid="{C34A635E-D28F-40C4-8B5C-F754BAE7A05B}"/>
    <cellStyle name="Moeda 7 2 3 5 2" xfId="1470" xr:uid="{F462C0DB-82E0-4C53-9B10-C31B5984FA23}"/>
    <cellStyle name="Moeda 7 2 3 6" xfId="1459" xr:uid="{4C4D8597-1B8D-475A-95F9-E407FDF020E9}"/>
    <cellStyle name="Moeda 7 2 4" xfId="607" xr:uid="{7895CD89-1478-4AA6-90EE-967631BB9674}"/>
    <cellStyle name="Moeda 7 2 4 2" xfId="608" xr:uid="{4DCFB8A0-6A17-4A8E-B350-3D628DDC5ACE}"/>
    <cellStyle name="Moeda 7 2 4 2 2" xfId="609" xr:uid="{C56C1D81-1994-4A14-BEFD-244B41F868F7}"/>
    <cellStyle name="Moeda 7 2 4 2 2 2" xfId="1473" xr:uid="{4800A9EC-EF34-4FAE-AC4A-341A1EAE0D44}"/>
    <cellStyle name="Moeda 7 2 4 2 3" xfId="1472" xr:uid="{2F4DBB7C-974E-43A2-AF79-05F5077FDE9E}"/>
    <cellStyle name="Moeda 7 2 4 3" xfId="610" xr:uid="{E4BC6CD9-3822-48A5-AC8D-7FB5B1789D2E}"/>
    <cellStyle name="Moeda 7 2 4 3 2" xfId="1474" xr:uid="{74851E99-1D7B-424A-B681-1048750FAE2F}"/>
    <cellStyle name="Moeda 7 2 4 4" xfId="1471" xr:uid="{79B47A30-8D2B-428B-978A-2BFEF699DC28}"/>
    <cellStyle name="Moeda 7 2 5" xfId="611" xr:uid="{240FAD1F-5002-4BE5-AB88-F0BAA3F93D3C}"/>
    <cellStyle name="Moeda 7 2 5 2" xfId="612" xr:uid="{FEF062E3-8D3B-4DAD-BAC6-941DB66598ED}"/>
    <cellStyle name="Moeda 7 2 5 2 2" xfId="613" xr:uid="{8B8F5F27-30A0-49A6-9233-43E5DCEA47B7}"/>
    <cellStyle name="Moeda 7 2 5 2 2 2" xfId="1477" xr:uid="{621C1FB3-D59B-43DC-97FF-7D0E1B5DF588}"/>
    <cellStyle name="Moeda 7 2 5 2 3" xfId="1476" xr:uid="{22520CDB-D6E5-466C-A1A8-55730B2D1601}"/>
    <cellStyle name="Moeda 7 2 5 3" xfId="614" xr:uid="{7D4AD357-3321-424A-86BD-681CD162DB6F}"/>
    <cellStyle name="Moeda 7 2 5 3 2" xfId="1478" xr:uid="{7EBF3124-183D-4342-87A3-EFD7C11C698D}"/>
    <cellStyle name="Moeda 7 2 5 4" xfId="1475" xr:uid="{AFF61850-F7E4-46AD-AE09-9816C2448199}"/>
    <cellStyle name="Moeda 7 2 6" xfId="615" xr:uid="{EECF8B3E-51A1-4616-AF0F-C962ADD00F93}"/>
    <cellStyle name="Moeda 7 2 6 2" xfId="616" xr:uid="{FF6ECB62-3033-4F04-990B-54E6393438D5}"/>
    <cellStyle name="Moeda 7 2 6 2 2" xfId="1480" xr:uid="{4E329068-D05F-4114-BDEE-F6C6F85EB529}"/>
    <cellStyle name="Moeda 7 2 6 3" xfId="1479" xr:uid="{EE62BAC7-FD7F-4689-B552-20D81069B42C}"/>
    <cellStyle name="Moeda 7 2 7" xfId="617" xr:uid="{D7B6639C-28D6-47EB-8A78-E5196A4BE603}"/>
    <cellStyle name="Moeda 7 2 7 2" xfId="1481" xr:uid="{CAFE6B4D-EB9C-4AE9-9363-97EB30266213}"/>
    <cellStyle name="Moeda 7 2 8" xfId="1446" xr:uid="{B49C09BE-6B56-46E3-BBEC-3D74A34963BC}"/>
    <cellStyle name="Moeda 7 3" xfId="618" xr:uid="{D2602CC5-C717-417E-8818-941224B7FB75}"/>
    <cellStyle name="Moeda 7 3 2" xfId="619" xr:uid="{B953D0A5-5232-499C-B41C-FC836D6C1E66}"/>
    <cellStyle name="Moeda 7 3 2 2" xfId="620" xr:uid="{BA1D75ED-431C-4E4C-824C-A09570F053BD}"/>
    <cellStyle name="Moeda 7 3 2 2 2" xfId="621" xr:uid="{AA4DCB6B-AF1B-4544-AB84-3DA8682D0AFA}"/>
    <cellStyle name="Moeda 7 3 2 2 2 2" xfId="1485" xr:uid="{18E6C09C-7AE6-4CE4-8BC9-472215996408}"/>
    <cellStyle name="Moeda 7 3 2 2 3" xfId="1484" xr:uid="{AD99E41B-AF18-4AFF-AE7F-DC2D2C165627}"/>
    <cellStyle name="Moeda 7 3 2 3" xfId="622" xr:uid="{13F9A43F-540D-4024-BC3D-8694983A91D8}"/>
    <cellStyle name="Moeda 7 3 2 3 2" xfId="1486" xr:uid="{B50636EF-9CE0-4490-A2B9-D6DA8D64B720}"/>
    <cellStyle name="Moeda 7 3 2 4" xfId="1483" xr:uid="{CEE21515-69CF-4DB3-8FB9-5E0754D3335C}"/>
    <cellStyle name="Moeda 7 3 3" xfId="623" xr:uid="{5810CFB0-22A7-465B-935B-D52CF9CEA6B4}"/>
    <cellStyle name="Moeda 7 3 3 2" xfId="624" xr:uid="{A5CE492B-162B-4261-95E8-50C74C00017C}"/>
    <cellStyle name="Moeda 7 3 3 2 2" xfId="625" xr:uid="{75A7317E-7F26-4B68-94FD-0D5E4C42BF7C}"/>
    <cellStyle name="Moeda 7 3 3 2 2 2" xfId="1489" xr:uid="{F8AB3C11-44C3-41B1-99DA-626E928BE014}"/>
    <cellStyle name="Moeda 7 3 3 2 3" xfId="1488" xr:uid="{B91B8ABF-37D8-45C7-8954-2022F9CEF39A}"/>
    <cellStyle name="Moeda 7 3 3 3" xfId="626" xr:uid="{F91C3DB9-6877-446D-B6C6-D9885A2B9BEE}"/>
    <cellStyle name="Moeda 7 3 3 3 2" xfId="1490" xr:uid="{94760CDD-1058-46EE-859A-961041B3787C}"/>
    <cellStyle name="Moeda 7 3 3 4" xfId="1487" xr:uid="{E0D3218C-3693-483C-952A-61A9FDDC0D3B}"/>
    <cellStyle name="Moeda 7 3 4" xfId="627" xr:uid="{8F871142-45B2-4E8D-9900-E09236856D79}"/>
    <cellStyle name="Moeda 7 3 4 2" xfId="628" xr:uid="{B5B6E2D6-66E9-4CF3-B35A-9104C1F58695}"/>
    <cellStyle name="Moeda 7 3 4 2 2" xfId="1492" xr:uid="{48401270-DDAF-4646-900D-AE0C984BA8CA}"/>
    <cellStyle name="Moeda 7 3 4 3" xfId="1491" xr:uid="{FB65949F-D091-4F1E-898B-44DC1B7A50A9}"/>
    <cellStyle name="Moeda 7 3 5" xfId="629" xr:uid="{9FB0CBCC-AC7C-443D-B444-17148DCAC941}"/>
    <cellStyle name="Moeda 7 3 5 2" xfId="1493" xr:uid="{71C751F7-0ADB-4BF9-BE05-62B7B4C1C345}"/>
    <cellStyle name="Moeda 7 3 6" xfId="1482" xr:uid="{89C2F9BB-85B8-4AF9-A34B-6B164A3997EA}"/>
    <cellStyle name="Moeda 7 4" xfId="630" xr:uid="{054CC547-6975-4904-B0F9-A84298B8A5A4}"/>
    <cellStyle name="Moeda 7 4 2" xfId="631" xr:uid="{44A2EBC5-2E8D-4CF8-ACD3-7830A216F768}"/>
    <cellStyle name="Moeda 7 4 2 2" xfId="632" xr:uid="{5F78160E-734D-4204-82BA-55DA1B7F48BA}"/>
    <cellStyle name="Moeda 7 4 2 2 2" xfId="633" xr:uid="{131F063B-368E-4674-BE0F-03DCC3B2E028}"/>
    <cellStyle name="Moeda 7 4 2 2 2 2" xfId="1497" xr:uid="{9B189CDB-CF75-4647-AE0C-3B55455FAFD7}"/>
    <cellStyle name="Moeda 7 4 2 2 3" xfId="1496" xr:uid="{21A0A19D-DC9E-4EC1-BDEA-12528CBDED29}"/>
    <cellStyle name="Moeda 7 4 2 3" xfId="634" xr:uid="{705E3F35-4B3A-4C16-98CD-CE7EDC3C5E4A}"/>
    <cellStyle name="Moeda 7 4 2 3 2" xfId="1498" xr:uid="{7EABAE56-48B0-47DE-8B60-6EAA6F4AD973}"/>
    <cellStyle name="Moeda 7 4 2 4" xfId="1495" xr:uid="{297FA035-6ECC-4257-B23E-376ADD559FD5}"/>
    <cellStyle name="Moeda 7 4 3" xfId="635" xr:uid="{FAA3A91A-1752-4A08-AF51-C7884233E1B8}"/>
    <cellStyle name="Moeda 7 4 3 2" xfId="636" xr:uid="{0440D4BA-980B-4550-B7A3-7C864197CF73}"/>
    <cellStyle name="Moeda 7 4 3 2 2" xfId="637" xr:uid="{4B680CFB-50FA-4A36-8B33-E26EA9203ADA}"/>
    <cellStyle name="Moeda 7 4 3 2 2 2" xfId="1501" xr:uid="{014482AB-A744-4674-9710-2F0A945A2BE9}"/>
    <cellStyle name="Moeda 7 4 3 2 3" xfId="1500" xr:uid="{9C72E9C0-5A44-43D0-B8EB-D60B23334380}"/>
    <cellStyle name="Moeda 7 4 3 3" xfId="638" xr:uid="{35F728DA-1AFD-4611-8CFB-10370580DCE6}"/>
    <cellStyle name="Moeda 7 4 3 3 2" xfId="1502" xr:uid="{A3CEA1C4-4FA4-4A22-BDB8-68FFAB56C3ED}"/>
    <cellStyle name="Moeda 7 4 3 4" xfId="1499" xr:uid="{3D5AB127-CA42-4C74-8A60-6FBE6A881C62}"/>
    <cellStyle name="Moeda 7 4 4" xfId="639" xr:uid="{3A6D8A90-9148-4C12-9ECE-8F4557D81778}"/>
    <cellStyle name="Moeda 7 4 4 2" xfId="640" xr:uid="{D432B0DB-7374-4226-B023-0C77736AACB7}"/>
    <cellStyle name="Moeda 7 4 4 2 2" xfId="1504" xr:uid="{BB7C2437-7398-4B9F-835B-A9CA45EF24A6}"/>
    <cellStyle name="Moeda 7 4 4 3" xfId="1503" xr:uid="{5AA1504C-87C2-44BE-B913-B5702D9CBD01}"/>
    <cellStyle name="Moeda 7 4 5" xfId="641" xr:uid="{2EC20482-F242-498C-BC42-EF568EAB8416}"/>
    <cellStyle name="Moeda 7 4 5 2" xfId="1505" xr:uid="{9CCC4941-05BE-4985-881E-F7A7513A73A4}"/>
    <cellStyle name="Moeda 7 4 6" xfId="1494" xr:uid="{4BDB5E20-F88C-4F85-B430-17F24A2F6A48}"/>
    <cellStyle name="Moeda 7 5" xfId="642" xr:uid="{DD218993-6F9C-4334-A475-9693776AA3AA}"/>
    <cellStyle name="Moeda 7 5 2" xfId="643" xr:uid="{800B1CB8-C37A-43F9-B048-93FF55EAD99F}"/>
    <cellStyle name="Moeda 7 5 2 2" xfId="644" xr:uid="{C0C66632-4348-43FF-8565-4CDFD1937644}"/>
    <cellStyle name="Moeda 7 5 2 2 2" xfId="1508" xr:uid="{FBEE0B46-BFDA-4336-B586-0157D5B2BA03}"/>
    <cellStyle name="Moeda 7 5 2 3" xfId="1507" xr:uid="{52BF5260-4CA4-417C-9682-621641D1C130}"/>
    <cellStyle name="Moeda 7 5 3" xfId="645" xr:uid="{C6F10C0E-9726-4CA7-A5CB-A61BC66B3774}"/>
    <cellStyle name="Moeda 7 5 3 2" xfId="1509" xr:uid="{20D75712-B88A-458B-906B-DF2761D980D0}"/>
    <cellStyle name="Moeda 7 5 4" xfId="1506" xr:uid="{F5F455DE-03FA-48E2-B531-B8CE69102FC6}"/>
    <cellStyle name="Moeda 7 6" xfId="646" xr:uid="{5D43CDC3-0686-49D0-A191-325ABEE800D6}"/>
    <cellStyle name="Moeda 7 6 2" xfId="647" xr:uid="{AE376440-BB31-40D3-A037-06EFB79941B7}"/>
    <cellStyle name="Moeda 7 6 2 2" xfId="648" xr:uid="{D4BB4C31-97BD-4041-81A2-07AD997D37A0}"/>
    <cellStyle name="Moeda 7 6 2 2 2" xfId="1512" xr:uid="{AC1EC591-E2FD-49A5-A19F-A922ABBDB565}"/>
    <cellStyle name="Moeda 7 6 2 3" xfId="1511" xr:uid="{149670FA-41E9-4993-99BD-EE8EE989F784}"/>
    <cellStyle name="Moeda 7 6 3" xfId="649" xr:uid="{8EB17856-0685-4A9F-A93D-DAEC041D9F01}"/>
    <cellStyle name="Moeda 7 6 3 2" xfId="1513" xr:uid="{FC72BBED-C0C6-472F-B3AE-712F042039BC}"/>
    <cellStyle name="Moeda 7 6 4" xfId="1510" xr:uid="{F386A467-94B6-4F34-B6B7-BDFE0FB2CEA1}"/>
    <cellStyle name="Moeda 7 7" xfId="650" xr:uid="{5A6A9775-8CA3-42C5-A2A3-CEF528602B0B}"/>
    <cellStyle name="Moeda 7 7 2" xfId="651" xr:uid="{3B2FC769-74C3-4DEC-A8C3-F0954B1ED2C4}"/>
    <cellStyle name="Moeda 7 7 2 2" xfId="1515" xr:uid="{8ABCB207-4EDA-46CB-9BAB-7FDD710050DD}"/>
    <cellStyle name="Moeda 7 7 3" xfId="1514" xr:uid="{20D497F9-381D-47AA-8269-DFF924A5246B}"/>
    <cellStyle name="Moeda 7 8" xfId="652" xr:uid="{3FDD9DE1-A12B-4B70-932F-7300AA6EF660}"/>
    <cellStyle name="Moeda 7 8 2" xfId="1516" xr:uid="{AEA0638D-B8C1-4175-8B4C-2E728D27BA5C}"/>
    <cellStyle name="Moeda 7 9" xfId="1445" xr:uid="{C96EDDC3-7ABF-454E-ABD4-1E000158A706}"/>
    <cellStyle name="Moeda 8" xfId="653" xr:uid="{F95A0EBB-1AF8-45CF-AB77-B978091B62FC}"/>
    <cellStyle name="Moeda 8 2" xfId="654" xr:uid="{3A9E3855-21D4-4F89-917A-6DFF87E5A8D9}"/>
    <cellStyle name="Moeda 8 2 2" xfId="655" xr:uid="{B4D94557-F71D-4D35-944D-E7CE5345F379}"/>
    <cellStyle name="Moeda 8 2 2 2" xfId="656" xr:uid="{1DC20667-5D75-487C-BF45-64704C1B8B3A}"/>
    <cellStyle name="Moeda 8 2 2 2 2" xfId="657" xr:uid="{D051D720-C584-420C-84A9-C7F6B88A8D12}"/>
    <cellStyle name="Moeda 8 2 2 2 2 2" xfId="658" xr:uid="{C1144135-7992-4DD1-BA32-221DEEEDADF1}"/>
    <cellStyle name="Moeda 8 2 2 2 2 2 2" xfId="1522" xr:uid="{68279794-541B-49FC-8329-C3FA875D5DEA}"/>
    <cellStyle name="Moeda 8 2 2 2 2 3" xfId="1521" xr:uid="{BDBAA41E-9D7A-4A8E-B7C8-99662CA5B5E7}"/>
    <cellStyle name="Moeda 8 2 2 2 3" xfId="659" xr:uid="{E3FE13BA-C1BA-4B2F-9432-38D03DD13967}"/>
    <cellStyle name="Moeda 8 2 2 2 3 2" xfId="1523" xr:uid="{FC998838-A8EE-4981-A6B6-EF3E1C772B8C}"/>
    <cellStyle name="Moeda 8 2 2 2 4" xfId="1520" xr:uid="{6CA9CF86-E7D9-46D1-9419-54DF20DD9B1D}"/>
    <cellStyle name="Moeda 8 2 2 3" xfId="660" xr:uid="{FAB64D76-5D87-4533-975E-78DCB2F46E17}"/>
    <cellStyle name="Moeda 8 2 2 3 2" xfId="661" xr:uid="{CA854290-31BB-46E1-95D9-2364B6D99937}"/>
    <cellStyle name="Moeda 8 2 2 3 2 2" xfId="662" xr:uid="{329113A4-9EE1-45CD-B5D5-0A8869A0A710}"/>
    <cellStyle name="Moeda 8 2 2 3 2 2 2" xfId="1526" xr:uid="{F7464E6C-3DA9-4665-859C-C47973024B4F}"/>
    <cellStyle name="Moeda 8 2 2 3 2 3" xfId="1525" xr:uid="{D5EAE355-8284-49B5-82D4-BB9DEC155057}"/>
    <cellStyle name="Moeda 8 2 2 3 3" xfId="663" xr:uid="{88825A4A-5910-4332-A688-D8C049730CAF}"/>
    <cellStyle name="Moeda 8 2 2 3 3 2" xfId="1527" xr:uid="{B6A7E3F2-7A7A-4EC4-BA8A-8A4F5BD6A930}"/>
    <cellStyle name="Moeda 8 2 2 3 4" xfId="1524" xr:uid="{25874B45-B00A-4102-A572-C0BB0FB839CB}"/>
    <cellStyle name="Moeda 8 2 2 4" xfId="664" xr:uid="{315EC694-BBAF-4038-B3F7-8B1A021C7E6F}"/>
    <cellStyle name="Moeda 8 2 2 4 2" xfId="665" xr:uid="{0934BE89-F0FB-4F4F-9C49-7043201DC448}"/>
    <cellStyle name="Moeda 8 2 2 4 2 2" xfId="1529" xr:uid="{B57A03DC-1F24-4691-9571-8D68EAD89A9C}"/>
    <cellStyle name="Moeda 8 2 2 4 3" xfId="1528" xr:uid="{8C14FD12-C1FE-4C06-968F-247CBAEBC8F6}"/>
    <cellStyle name="Moeda 8 2 2 5" xfId="666" xr:uid="{99D45FD6-71AF-4FBF-A8D1-2FB439A7099D}"/>
    <cellStyle name="Moeda 8 2 2 5 2" xfId="1530" xr:uid="{080B1DE1-30CA-48B9-BE04-F15EE9ADFB0E}"/>
    <cellStyle name="Moeda 8 2 2 6" xfId="1519" xr:uid="{D27F6666-00C3-4CB9-96C7-4136B09737C6}"/>
    <cellStyle name="Moeda 8 2 3" xfId="667" xr:uid="{9F47EA30-4105-47A3-A106-0C2F8831D69F}"/>
    <cellStyle name="Moeda 8 2 3 2" xfId="668" xr:uid="{D1179626-8384-48D8-886C-FC33061638BA}"/>
    <cellStyle name="Moeda 8 2 3 2 2" xfId="669" xr:uid="{6D20F329-B4B2-4D5B-9157-20761D6CBDA5}"/>
    <cellStyle name="Moeda 8 2 3 2 2 2" xfId="670" xr:uid="{89B1F581-F446-4C73-8287-91899D932ED1}"/>
    <cellStyle name="Moeda 8 2 3 2 2 2 2" xfId="1534" xr:uid="{56EB2285-55DB-4A73-97C0-00DAD16FF931}"/>
    <cellStyle name="Moeda 8 2 3 2 2 3" xfId="1533" xr:uid="{659ED4C9-6E41-4B50-B5F8-AD90D3556A9A}"/>
    <cellStyle name="Moeda 8 2 3 2 3" xfId="671" xr:uid="{BEAF2ECD-5228-4BFC-92FC-91EE1C8F9F11}"/>
    <cellStyle name="Moeda 8 2 3 2 3 2" xfId="1535" xr:uid="{D879CFAB-A59C-42A0-8650-E022D334C6D0}"/>
    <cellStyle name="Moeda 8 2 3 2 4" xfId="1532" xr:uid="{26F0E6EC-B241-44C2-8F74-A0D80BA7E0D0}"/>
    <cellStyle name="Moeda 8 2 3 3" xfId="672" xr:uid="{639ECA89-347C-4956-A761-916887A3274E}"/>
    <cellStyle name="Moeda 8 2 3 3 2" xfId="673" xr:uid="{FDA9B514-03D5-4D50-A8BA-A652C21C3032}"/>
    <cellStyle name="Moeda 8 2 3 3 2 2" xfId="674" xr:uid="{C42C1CD4-F6FE-4B5A-97B3-307CE8BF280A}"/>
    <cellStyle name="Moeda 8 2 3 3 2 2 2" xfId="1538" xr:uid="{D061FEB0-A5CE-4D9E-B89E-0D9F0B8F19C1}"/>
    <cellStyle name="Moeda 8 2 3 3 2 3" xfId="1537" xr:uid="{C1603F69-BE1D-4127-A71C-87C0E50681FF}"/>
    <cellStyle name="Moeda 8 2 3 3 3" xfId="675" xr:uid="{0BDB4315-6D64-4CA9-82CE-931BA88290CC}"/>
    <cellStyle name="Moeda 8 2 3 3 3 2" xfId="1539" xr:uid="{DB573263-37CC-44CD-A22F-6CE5A7D72008}"/>
    <cellStyle name="Moeda 8 2 3 3 4" xfId="1536" xr:uid="{3AC91804-0AA6-4458-AC12-4F4F2EFF72B5}"/>
    <cellStyle name="Moeda 8 2 3 4" xfId="676" xr:uid="{EC49F4E0-CEFC-4A0B-8E8A-A48412FCA45C}"/>
    <cellStyle name="Moeda 8 2 3 4 2" xfId="677" xr:uid="{502E3640-939A-4FC3-A6A4-8036F84E43C2}"/>
    <cellStyle name="Moeda 8 2 3 4 2 2" xfId="1541" xr:uid="{74505363-BE71-42C7-B0E9-D79A829FF146}"/>
    <cellStyle name="Moeda 8 2 3 4 3" xfId="1540" xr:uid="{EC7B52BA-CEC4-4E9B-B1BD-13DD785851FC}"/>
    <cellStyle name="Moeda 8 2 3 5" xfId="678" xr:uid="{452E3490-D222-4F6E-97CB-31D1603188F4}"/>
    <cellStyle name="Moeda 8 2 3 5 2" xfId="1542" xr:uid="{633E3A7D-AFFB-46DA-9139-A8101CFB4D75}"/>
    <cellStyle name="Moeda 8 2 3 6" xfId="1531" xr:uid="{97423891-F0F1-4A74-9DAC-B9F9E15D7067}"/>
    <cellStyle name="Moeda 8 2 4" xfId="679" xr:uid="{A390A27E-7D8F-4881-A325-80290DC3F600}"/>
    <cellStyle name="Moeda 8 2 4 2" xfId="680" xr:uid="{7040B515-FEF5-4150-B541-3551F5BB24BB}"/>
    <cellStyle name="Moeda 8 2 4 2 2" xfId="681" xr:uid="{6B970E56-E177-4A36-97FC-0F5D70C46B22}"/>
    <cellStyle name="Moeda 8 2 4 2 2 2" xfId="1545" xr:uid="{46371EE3-2089-4232-A219-CF5C46E32DAD}"/>
    <cellStyle name="Moeda 8 2 4 2 3" xfId="1544" xr:uid="{97A3661F-2522-4D61-8C77-2BCCF07B3300}"/>
    <cellStyle name="Moeda 8 2 4 3" xfId="682" xr:uid="{5E301A57-99CB-4592-8787-45FE346F3644}"/>
    <cellStyle name="Moeda 8 2 4 3 2" xfId="1546" xr:uid="{39554933-2691-480B-AA49-CCF82C0BC71E}"/>
    <cellStyle name="Moeda 8 2 4 4" xfId="1543" xr:uid="{78F0F306-A169-4E0B-BB46-4097647061C4}"/>
    <cellStyle name="Moeda 8 2 5" xfId="683" xr:uid="{DFDD8DE2-87EA-468B-8904-3C2EDAE7F8F1}"/>
    <cellStyle name="Moeda 8 2 5 2" xfId="684" xr:uid="{1DFE9B72-47AB-4544-B4FD-006D73158974}"/>
    <cellStyle name="Moeda 8 2 5 2 2" xfId="685" xr:uid="{CD0EBD84-35FA-473A-8CBB-FA88D5AD0159}"/>
    <cellStyle name="Moeda 8 2 5 2 2 2" xfId="1549" xr:uid="{4B3A4EC0-9130-4374-A89C-4CD82B24DA8F}"/>
    <cellStyle name="Moeda 8 2 5 2 3" xfId="1548" xr:uid="{2BCCE801-E500-43A0-B94A-5FCA74ACDCC8}"/>
    <cellStyle name="Moeda 8 2 5 3" xfId="686" xr:uid="{A4F05EE5-5455-4414-A88A-38A3E44B9AB5}"/>
    <cellStyle name="Moeda 8 2 5 3 2" xfId="1550" xr:uid="{B54D1324-7620-475B-BAA5-104B08B83D06}"/>
    <cellStyle name="Moeda 8 2 5 4" xfId="1547" xr:uid="{095F9F36-131A-4787-9666-D791F6EFBD1E}"/>
    <cellStyle name="Moeda 8 2 6" xfId="687" xr:uid="{869BFC33-1678-485B-BC4F-7D113045F16A}"/>
    <cellStyle name="Moeda 8 2 6 2" xfId="688" xr:uid="{954BE111-8F4C-4988-B093-54A27CBA0B22}"/>
    <cellStyle name="Moeda 8 2 6 2 2" xfId="1552" xr:uid="{DF730FB1-A16B-4C85-9CBB-F1F590CE6AF7}"/>
    <cellStyle name="Moeda 8 2 6 3" xfId="1551" xr:uid="{5C041643-94B4-47E6-9510-17654941D846}"/>
    <cellStyle name="Moeda 8 2 7" xfId="689" xr:uid="{8AEA8A3D-2314-4E54-A8A0-D744AC8ACF25}"/>
    <cellStyle name="Moeda 8 2 7 2" xfId="1553" xr:uid="{59298D1F-E909-4874-B539-8792BA607CF7}"/>
    <cellStyle name="Moeda 8 2 8" xfId="1518" xr:uid="{BD5EEBBA-902D-45EB-B9D9-AE436E979E29}"/>
    <cellStyle name="Moeda 8 3" xfId="690" xr:uid="{5721197F-E182-4AD4-B29C-1CBDB90D8577}"/>
    <cellStyle name="Moeda 8 3 2" xfId="691" xr:uid="{811C652B-8847-4882-A0CA-29AAB2AD15AE}"/>
    <cellStyle name="Moeda 8 3 2 2" xfId="692" xr:uid="{8A080D14-37CF-4941-BB5B-D731393B9E3C}"/>
    <cellStyle name="Moeda 8 3 2 2 2" xfId="693" xr:uid="{53668FF5-AC9E-4595-925B-9F3DC52869B5}"/>
    <cellStyle name="Moeda 8 3 2 2 2 2" xfId="1557" xr:uid="{BB303740-5252-421A-8703-506DABDE7E13}"/>
    <cellStyle name="Moeda 8 3 2 2 3" xfId="1556" xr:uid="{B5CC6DD6-ABE1-40B4-AD50-26367621DEB7}"/>
    <cellStyle name="Moeda 8 3 2 3" xfId="694" xr:uid="{7BCB2243-29F2-4C42-B382-A3D5CAB90D65}"/>
    <cellStyle name="Moeda 8 3 2 3 2" xfId="1558" xr:uid="{2BC305B3-916D-4980-9D9D-04D1A591B33D}"/>
    <cellStyle name="Moeda 8 3 2 4" xfId="1555" xr:uid="{9CBAC202-16EE-42BE-BF98-92B2F557615A}"/>
    <cellStyle name="Moeda 8 3 3" xfId="695" xr:uid="{A0629329-D2DD-4458-B75C-97751A7914B3}"/>
    <cellStyle name="Moeda 8 3 3 2" xfId="696" xr:uid="{CCF03802-A469-4BFD-BD39-6B0085B278F4}"/>
    <cellStyle name="Moeda 8 3 3 2 2" xfId="697" xr:uid="{360C386A-4899-4CEF-A78D-B9E9513C6586}"/>
    <cellStyle name="Moeda 8 3 3 2 2 2" xfId="1561" xr:uid="{C8E8C872-DC05-48F9-984E-DC2E6063A005}"/>
    <cellStyle name="Moeda 8 3 3 2 3" xfId="1560" xr:uid="{F8169756-7BA2-4790-A008-6D644622402C}"/>
    <cellStyle name="Moeda 8 3 3 3" xfId="698" xr:uid="{B9B77C7C-6913-472C-938C-2D839F6CB221}"/>
    <cellStyle name="Moeda 8 3 3 3 2" xfId="1562" xr:uid="{ADDE035D-9DBB-49C7-98F9-50AEA607C6C1}"/>
    <cellStyle name="Moeda 8 3 3 4" xfId="1559" xr:uid="{7789133E-591A-47FF-96A3-FF2BD39F46A3}"/>
    <cellStyle name="Moeda 8 3 4" xfId="699" xr:uid="{B3005FE6-DC04-47A9-B1FB-82754663A320}"/>
    <cellStyle name="Moeda 8 3 4 2" xfId="700" xr:uid="{F0787424-131C-40B8-82AE-A02434E866DF}"/>
    <cellStyle name="Moeda 8 3 4 2 2" xfId="1564" xr:uid="{EE498705-B3D4-4284-9E79-8BC3BBB40962}"/>
    <cellStyle name="Moeda 8 3 4 3" xfId="1563" xr:uid="{78A89C28-9783-46BC-875C-8003658E23A0}"/>
    <cellStyle name="Moeda 8 3 5" xfId="701" xr:uid="{1E562853-0539-4DFB-8824-600F1B874294}"/>
    <cellStyle name="Moeda 8 3 5 2" xfId="1565" xr:uid="{AC7F1CA8-849B-4049-8456-7FC75A9ECA50}"/>
    <cellStyle name="Moeda 8 3 6" xfId="1554" xr:uid="{F1FBBAA0-B057-4F2D-8335-221E6A2EA59B}"/>
    <cellStyle name="Moeda 8 4" xfId="702" xr:uid="{13DA4119-6ECD-4209-9F9C-AF7641621C37}"/>
    <cellStyle name="Moeda 8 4 2" xfId="703" xr:uid="{DAF83CCE-8F03-46E4-BA28-BAD7D32FEBC5}"/>
    <cellStyle name="Moeda 8 4 2 2" xfId="704" xr:uid="{B6268244-9671-4966-BD87-476EAF61578A}"/>
    <cellStyle name="Moeda 8 4 2 2 2" xfId="705" xr:uid="{610ED87D-5D57-41C9-B877-68CE075F77B2}"/>
    <cellStyle name="Moeda 8 4 2 2 2 2" xfId="1569" xr:uid="{5F0A12E4-D5FA-4234-A72F-F84458C4A88F}"/>
    <cellStyle name="Moeda 8 4 2 2 3" xfId="1568" xr:uid="{27ED3628-A8A3-4062-92BD-CC68621C1549}"/>
    <cellStyle name="Moeda 8 4 2 3" xfId="706" xr:uid="{D8E3A3FA-D9DC-4FC3-9208-13FEBDA61B2D}"/>
    <cellStyle name="Moeda 8 4 2 3 2" xfId="1570" xr:uid="{73658243-C51F-41B3-A0B2-B6D4B56DC897}"/>
    <cellStyle name="Moeda 8 4 2 4" xfId="1567" xr:uid="{EC822D0C-3705-46AF-AB84-917756A4943F}"/>
    <cellStyle name="Moeda 8 4 3" xfId="707" xr:uid="{2200724B-144C-43B8-B1DA-C7CF14B32635}"/>
    <cellStyle name="Moeda 8 4 3 2" xfId="708" xr:uid="{9EC3350F-235D-4865-91BC-095E3822553D}"/>
    <cellStyle name="Moeda 8 4 3 2 2" xfId="709" xr:uid="{6EA138A8-90A4-45F6-9E28-4BD5CE22948D}"/>
    <cellStyle name="Moeda 8 4 3 2 2 2" xfId="1573" xr:uid="{463FD962-F18E-4720-8E7E-847BA9EE40BD}"/>
    <cellStyle name="Moeda 8 4 3 2 3" xfId="1572" xr:uid="{7BB93569-FD39-4CD4-9E56-87106705E44C}"/>
    <cellStyle name="Moeda 8 4 3 3" xfId="710" xr:uid="{3055C8E1-9CB7-46AA-ADBB-FAEF18CD1D5E}"/>
    <cellStyle name="Moeda 8 4 3 3 2" xfId="1574" xr:uid="{93D39341-8E88-4F84-BF57-65501EDFBD4C}"/>
    <cellStyle name="Moeda 8 4 3 4" xfId="1571" xr:uid="{A244790A-EEEA-41F2-9A3B-FFC614C03CCF}"/>
    <cellStyle name="Moeda 8 4 4" xfId="711" xr:uid="{45691A5A-DF95-45D6-A93D-AE3D581B8340}"/>
    <cellStyle name="Moeda 8 4 4 2" xfId="712" xr:uid="{064B1B3C-82D8-4F5D-9A81-B1B57B1C87AA}"/>
    <cellStyle name="Moeda 8 4 4 2 2" xfId="1576" xr:uid="{33AA57CA-CC33-4A8D-98A3-2B7F2C0F2B61}"/>
    <cellStyle name="Moeda 8 4 4 3" xfId="1575" xr:uid="{744D30C8-F93D-4BFC-B9AC-22241B03BE80}"/>
    <cellStyle name="Moeda 8 4 5" xfId="713" xr:uid="{AFA33C1F-4161-4E65-9F98-33434009BF2F}"/>
    <cellStyle name="Moeda 8 4 5 2" xfId="1577" xr:uid="{0480C4B4-354A-4C39-B042-17A57E205ADF}"/>
    <cellStyle name="Moeda 8 4 6" xfId="1566" xr:uid="{A7CAEF53-967E-4E19-AB78-018A9587C361}"/>
    <cellStyle name="Moeda 8 5" xfId="714" xr:uid="{99E37CA3-79A2-4BFD-9CFA-3F832CFA51DE}"/>
    <cellStyle name="Moeda 8 5 2" xfId="715" xr:uid="{86E9E6AA-2BFE-4773-9BB5-EE758B6B4D91}"/>
    <cellStyle name="Moeda 8 5 2 2" xfId="716" xr:uid="{BE3E42EF-C48E-4D88-9D72-5BC9DB4FFF01}"/>
    <cellStyle name="Moeda 8 5 2 2 2" xfId="1580" xr:uid="{FF0E507F-6DC1-46E5-A9D8-795AAA82C1EB}"/>
    <cellStyle name="Moeda 8 5 2 3" xfId="1579" xr:uid="{DCAB0C6E-3F46-48EB-BB31-B61EAE4F1ECA}"/>
    <cellStyle name="Moeda 8 5 3" xfId="717" xr:uid="{B17CC0C5-74A1-4648-946D-0825DD2E0443}"/>
    <cellStyle name="Moeda 8 5 3 2" xfId="1581" xr:uid="{207673E2-8014-43D9-A90D-341D5669D57C}"/>
    <cellStyle name="Moeda 8 5 4" xfId="1578" xr:uid="{DE2EBB4D-FF17-4A44-B46B-1676E4827290}"/>
    <cellStyle name="Moeda 8 6" xfId="718" xr:uid="{50FEDD71-CF79-4CCE-AAF1-99E9B83369B0}"/>
    <cellStyle name="Moeda 8 6 2" xfId="719" xr:uid="{960B2D43-EA40-4F81-873F-01A54F2AEBDB}"/>
    <cellStyle name="Moeda 8 6 2 2" xfId="720" xr:uid="{DCFBF840-1B1C-44BD-9CF0-666FE5C6579D}"/>
    <cellStyle name="Moeda 8 6 2 2 2" xfId="1584" xr:uid="{BBD94AB1-BF8A-4E8F-A1B6-31CA33E4715F}"/>
    <cellStyle name="Moeda 8 6 2 3" xfId="1583" xr:uid="{909C0569-88EB-4AB7-87BB-46463979B1F1}"/>
    <cellStyle name="Moeda 8 6 3" xfId="721" xr:uid="{7A2BF16B-A011-4BFA-8C65-50763588A9B1}"/>
    <cellStyle name="Moeda 8 6 3 2" xfId="1585" xr:uid="{01ECED6C-11D0-49B4-841D-B8F09B9EC4A5}"/>
    <cellStyle name="Moeda 8 6 4" xfId="1582" xr:uid="{A0A64330-E658-4567-AFC3-A201063E2332}"/>
    <cellStyle name="Moeda 8 7" xfId="722" xr:uid="{D2427FE8-562B-4229-AA27-1A16559C2CFB}"/>
    <cellStyle name="Moeda 8 7 2" xfId="723" xr:uid="{818F2AF5-4B75-445D-A240-BC6EF60198CF}"/>
    <cellStyle name="Moeda 8 7 2 2" xfId="1587" xr:uid="{612352F5-3712-4380-BABE-5CC56BF1AC24}"/>
    <cellStyle name="Moeda 8 7 3" xfId="1586" xr:uid="{600B2D72-08DE-4AAA-8661-2974E85D3B18}"/>
    <cellStyle name="Moeda 8 8" xfId="724" xr:uid="{D61C46DA-7CB8-4687-B741-0FF7AB3FD89D}"/>
    <cellStyle name="Moeda 8 8 2" xfId="1588" xr:uid="{07469F3D-975D-4C52-88EB-6CCB073E1A3A}"/>
    <cellStyle name="Moeda 8 9" xfId="1517" xr:uid="{0E3530D8-5597-4260-B0FA-A1D45050072F}"/>
    <cellStyle name="Moeda 9" xfId="725" xr:uid="{5F6C070B-6350-44E9-951F-E32BE696A183}"/>
    <cellStyle name="Moeda 9 2" xfId="726" xr:uid="{21762A37-D466-4352-B9C1-2B87864771AC}"/>
    <cellStyle name="Moeda 9 2 2" xfId="727" xr:uid="{A4548A6C-7AE3-4D55-8BA5-3D045220A8FC}"/>
    <cellStyle name="Moeda 9 2 2 2" xfId="728" xr:uid="{2B14CBB2-E7F0-4C1F-8618-881613C31341}"/>
    <cellStyle name="Moeda 9 2 2 2 2" xfId="729" xr:uid="{E9BE6BE6-E24F-49AC-A8EB-C6B94A24F203}"/>
    <cellStyle name="Moeda 9 2 2 2 2 2" xfId="730" xr:uid="{850C972F-85FB-4870-A3C8-4FE342E8E181}"/>
    <cellStyle name="Moeda 9 2 2 2 2 2 2" xfId="1594" xr:uid="{0A020150-E364-4061-8F3E-EA5549EB187C}"/>
    <cellStyle name="Moeda 9 2 2 2 2 3" xfId="1593" xr:uid="{1FE531A1-BDCC-48FE-A244-65F0201ABB97}"/>
    <cellStyle name="Moeda 9 2 2 2 3" xfId="731" xr:uid="{5146B4A1-6D1C-42FE-A819-5B4D43D13D88}"/>
    <cellStyle name="Moeda 9 2 2 2 3 2" xfId="1595" xr:uid="{44BECD8C-C633-4647-9B9B-FDE146854B64}"/>
    <cellStyle name="Moeda 9 2 2 2 4" xfId="1592" xr:uid="{DA39925C-F69E-4E0C-96AF-5C922134CEAA}"/>
    <cellStyle name="Moeda 9 2 2 3" xfId="732" xr:uid="{8EB16D2A-9AC0-41B9-9B3C-57477637033A}"/>
    <cellStyle name="Moeda 9 2 2 3 2" xfId="733" xr:uid="{3D7407BA-F259-405C-8E68-8B6BFDD194DD}"/>
    <cellStyle name="Moeda 9 2 2 3 2 2" xfId="734" xr:uid="{D2BDE2A3-AA3E-45E8-8008-1FBB097F768A}"/>
    <cellStyle name="Moeda 9 2 2 3 2 2 2" xfId="1598" xr:uid="{A393C5CA-68B4-43B0-8891-5DBA8B7704CD}"/>
    <cellStyle name="Moeda 9 2 2 3 2 3" xfId="1597" xr:uid="{399A476A-3247-4658-8D69-7E4EA6E50BD2}"/>
    <cellStyle name="Moeda 9 2 2 3 3" xfId="735" xr:uid="{F9D0AD0B-C659-4A9A-999F-0F5A7F8B4BA5}"/>
    <cellStyle name="Moeda 9 2 2 3 3 2" xfId="1599" xr:uid="{097E90B5-7643-4F17-A344-A1113936C474}"/>
    <cellStyle name="Moeda 9 2 2 3 4" xfId="1596" xr:uid="{F718B03E-3736-42D0-A06B-209103715D8B}"/>
    <cellStyle name="Moeda 9 2 2 4" xfId="736" xr:uid="{18C79776-1400-49F6-8496-1C5F5F01F243}"/>
    <cellStyle name="Moeda 9 2 2 4 2" xfId="737" xr:uid="{29A75C27-B47C-4309-8FDE-082C3C3D3608}"/>
    <cellStyle name="Moeda 9 2 2 4 2 2" xfId="1601" xr:uid="{8D5299B7-19BC-4CEB-8990-894A5609FC40}"/>
    <cellStyle name="Moeda 9 2 2 4 3" xfId="1600" xr:uid="{AD7802B5-979F-46AD-8817-A5D9F7D46025}"/>
    <cellStyle name="Moeda 9 2 2 5" xfId="738" xr:uid="{7F3EBEB1-8712-47AC-A3C2-D4998679476F}"/>
    <cellStyle name="Moeda 9 2 2 5 2" xfId="1602" xr:uid="{AD9DAFF5-4B74-4CCC-BC88-FC98AAFDB7A8}"/>
    <cellStyle name="Moeda 9 2 2 6" xfId="1591" xr:uid="{BC6AB595-474D-469B-BAAF-A0AB586E14CD}"/>
    <cellStyle name="Moeda 9 2 3" xfId="739" xr:uid="{5E78735E-BCFF-4FB5-A2A6-E3BBB07F72B6}"/>
    <cellStyle name="Moeda 9 2 3 2" xfId="740" xr:uid="{7961416D-CB13-4B4D-A36E-17B9593A6286}"/>
    <cellStyle name="Moeda 9 2 3 2 2" xfId="741" xr:uid="{02BABE89-BDB3-44FD-8D4E-90A244C0E636}"/>
    <cellStyle name="Moeda 9 2 3 2 2 2" xfId="742" xr:uid="{37E3807F-1024-4C66-B3D4-7A70F64E8BAC}"/>
    <cellStyle name="Moeda 9 2 3 2 2 2 2" xfId="1606" xr:uid="{CF0CCDD2-FDFF-4233-80EC-CDAB54BC0A78}"/>
    <cellStyle name="Moeda 9 2 3 2 2 3" xfId="1605" xr:uid="{7069DBB7-B5B5-4DAE-BB59-ED8EAF63F86E}"/>
    <cellStyle name="Moeda 9 2 3 2 3" xfId="743" xr:uid="{FA894882-C216-4FE7-B026-051ABF7E97D2}"/>
    <cellStyle name="Moeda 9 2 3 2 3 2" xfId="1607" xr:uid="{B25580C4-4FA4-4484-93BF-D93A09238E9E}"/>
    <cellStyle name="Moeda 9 2 3 2 4" xfId="1604" xr:uid="{1AFB029C-5033-4900-9D86-B1FA5F122B24}"/>
    <cellStyle name="Moeda 9 2 3 3" xfId="744" xr:uid="{921339A1-8B86-4C88-914F-6BD875116EC9}"/>
    <cellStyle name="Moeda 9 2 3 3 2" xfId="745" xr:uid="{CB753351-9CB0-42CD-A00D-8BE8D48EDF29}"/>
    <cellStyle name="Moeda 9 2 3 3 2 2" xfId="746" xr:uid="{E33E7DC1-64CB-4D11-864A-441D404A954E}"/>
    <cellStyle name="Moeda 9 2 3 3 2 2 2" xfId="1610" xr:uid="{325B86C8-4036-45AB-ABBD-30C34AEC1247}"/>
    <cellStyle name="Moeda 9 2 3 3 2 3" xfId="1609" xr:uid="{9D27F128-C7EB-49EF-824C-B817D5514910}"/>
    <cellStyle name="Moeda 9 2 3 3 3" xfId="747" xr:uid="{70894A07-D0E1-42D7-910D-086135356F01}"/>
    <cellStyle name="Moeda 9 2 3 3 3 2" xfId="1611" xr:uid="{411E8959-FC54-48F8-8A93-7E01411DA8FA}"/>
    <cellStyle name="Moeda 9 2 3 3 4" xfId="1608" xr:uid="{E0BB3497-F031-474F-8D8A-626A9D5063FA}"/>
    <cellStyle name="Moeda 9 2 3 4" xfId="748" xr:uid="{9C2F8B71-7B28-466C-BFC5-B7C0AC64C76E}"/>
    <cellStyle name="Moeda 9 2 3 4 2" xfId="749" xr:uid="{D5C3E212-5D6B-462A-A2CA-9186E96BBB03}"/>
    <cellStyle name="Moeda 9 2 3 4 2 2" xfId="1613" xr:uid="{82DE63AB-CC94-4896-8D96-DE08305D96F2}"/>
    <cellStyle name="Moeda 9 2 3 4 3" xfId="1612" xr:uid="{E621BC87-DA46-4F12-A2D5-86504510D96B}"/>
    <cellStyle name="Moeda 9 2 3 5" xfId="750" xr:uid="{E1CC555B-6EA9-4AC4-BE42-7F797476BE62}"/>
    <cellStyle name="Moeda 9 2 3 5 2" xfId="1614" xr:uid="{4F25CC76-4BB9-48C9-9DE2-2934B7FC187C}"/>
    <cellStyle name="Moeda 9 2 3 6" xfId="1603" xr:uid="{60F1A70F-4FDE-4794-A04B-C7A45F63B7E6}"/>
    <cellStyle name="Moeda 9 2 4" xfId="751" xr:uid="{A1F2BE7D-328F-43C9-AD6A-50ADE846441C}"/>
    <cellStyle name="Moeda 9 2 4 2" xfId="752" xr:uid="{2380E6A5-A8FC-4C9B-893D-ADA38FDD1F42}"/>
    <cellStyle name="Moeda 9 2 4 2 2" xfId="753" xr:uid="{5ED2B448-1258-4AF4-A382-321E9F119894}"/>
    <cellStyle name="Moeda 9 2 4 2 2 2" xfId="1617" xr:uid="{8594AFC6-5079-4B76-9F82-268331A90D4C}"/>
    <cellStyle name="Moeda 9 2 4 2 3" xfId="1616" xr:uid="{F44DB731-5C1F-4D25-801B-11E10DCF1022}"/>
    <cellStyle name="Moeda 9 2 4 3" xfId="754" xr:uid="{DBC7CD25-D565-4E8C-9350-570BB167EA70}"/>
    <cellStyle name="Moeda 9 2 4 3 2" xfId="1618" xr:uid="{C29020EC-AEBE-41FD-ADB2-5D786A10C55D}"/>
    <cellStyle name="Moeda 9 2 4 4" xfId="1615" xr:uid="{D03CDDDB-DF34-40AD-A98A-1EFAA9E40F04}"/>
    <cellStyle name="Moeda 9 2 5" xfId="755" xr:uid="{38D5AC0A-E9D3-4B74-8A44-AFCAAEFA53F9}"/>
    <cellStyle name="Moeda 9 2 5 2" xfId="756" xr:uid="{337B1B14-3D0A-43D7-BB11-3B3A83863A90}"/>
    <cellStyle name="Moeda 9 2 5 2 2" xfId="757" xr:uid="{AE0D9F2D-ECD2-4FBD-B101-B6861F0871C2}"/>
    <cellStyle name="Moeda 9 2 5 2 2 2" xfId="1621" xr:uid="{A3EEEEFD-E551-4851-92D8-E24EAD1DEF92}"/>
    <cellStyle name="Moeda 9 2 5 2 3" xfId="1620" xr:uid="{7B74711E-BA4B-4CAC-A5D1-5492D4C631A1}"/>
    <cellStyle name="Moeda 9 2 5 3" xfId="758" xr:uid="{DF97B120-2786-4146-9DA2-4A38E2E94C5B}"/>
    <cellStyle name="Moeda 9 2 5 3 2" xfId="1622" xr:uid="{EEDC1A3E-9033-4EB5-82A1-F34141B49B62}"/>
    <cellStyle name="Moeda 9 2 5 4" xfId="1619" xr:uid="{A2ED42AA-5074-4681-B1C7-0F50C8B0C0D3}"/>
    <cellStyle name="Moeda 9 2 6" xfId="759" xr:uid="{17B2C695-092B-4FD8-B819-DDC6ABB2083B}"/>
    <cellStyle name="Moeda 9 2 6 2" xfId="760" xr:uid="{0BFD9B5C-4AFC-45D5-B6EC-C55BDCAD51A1}"/>
    <cellStyle name="Moeda 9 2 6 2 2" xfId="1624" xr:uid="{337D0D49-9FED-42D9-8C7E-10EF9AB5F395}"/>
    <cellStyle name="Moeda 9 2 6 3" xfId="1623" xr:uid="{D4ED715E-8614-4CD2-A216-A18525912807}"/>
    <cellStyle name="Moeda 9 2 7" xfId="761" xr:uid="{71A5E75D-7BE2-477B-AB20-49E521424E0B}"/>
    <cellStyle name="Moeda 9 2 7 2" xfId="1625" xr:uid="{A8D4B508-A95B-4967-8F00-0C63D207FA90}"/>
    <cellStyle name="Moeda 9 2 8" xfId="1590" xr:uid="{24469FCC-008C-4F33-AF5D-081B4A360ED9}"/>
    <cellStyle name="Moeda 9 3" xfId="762" xr:uid="{9D2AFF61-EC80-45AD-BA1C-58AE15A11D0F}"/>
    <cellStyle name="Moeda 9 3 2" xfId="763" xr:uid="{E1B24E0A-2177-4AFB-BD78-2597F7EBB40F}"/>
    <cellStyle name="Moeda 9 3 2 2" xfId="764" xr:uid="{ECA9C3F8-E10B-4296-8EFF-94076065A3FE}"/>
    <cellStyle name="Moeda 9 3 2 2 2" xfId="765" xr:uid="{014B1F25-CCDA-4D96-A3D9-85CAF03898B0}"/>
    <cellStyle name="Moeda 9 3 2 2 2 2" xfId="1629" xr:uid="{BD402760-686E-4F0A-AD68-23047F71042E}"/>
    <cellStyle name="Moeda 9 3 2 2 3" xfId="1628" xr:uid="{DCE166F5-335D-4238-9B01-62A5CD3DDE44}"/>
    <cellStyle name="Moeda 9 3 2 3" xfId="766" xr:uid="{B648EAC9-769D-4D39-9153-C55A60A1124D}"/>
    <cellStyle name="Moeda 9 3 2 3 2" xfId="1630" xr:uid="{BDD464EB-ECB2-4749-A1F9-7578D651B2F5}"/>
    <cellStyle name="Moeda 9 3 2 4" xfId="1627" xr:uid="{E499C45A-C512-4CA7-B1C5-3CED0F6B270F}"/>
    <cellStyle name="Moeda 9 3 3" xfId="767" xr:uid="{4DD54E90-046E-4049-92AA-AFC72A6E7685}"/>
    <cellStyle name="Moeda 9 3 3 2" xfId="768" xr:uid="{D976AE1D-DBBB-46AD-B2D5-3B14A041537D}"/>
    <cellStyle name="Moeda 9 3 3 2 2" xfId="769" xr:uid="{EF364F7B-DE49-4E4E-A4DB-D3C37B8B3383}"/>
    <cellStyle name="Moeda 9 3 3 2 2 2" xfId="1633" xr:uid="{5C8972B1-1A5F-456D-A100-79414B76CC9E}"/>
    <cellStyle name="Moeda 9 3 3 2 3" xfId="1632" xr:uid="{742B6884-31ED-4FE3-A0B5-15715A5B31EF}"/>
    <cellStyle name="Moeda 9 3 3 3" xfId="770" xr:uid="{526C207C-A5C3-4898-BEB0-DF22B7CD2458}"/>
    <cellStyle name="Moeda 9 3 3 3 2" xfId="1634" xr:uid="{24F3509A-8AFE-4BEE-8ECE-6132C65D5875}"/>
    <cellStyle name="Moeda 9 3 3 4" xfId="1631" xr:uid="{3CC94C76-B603-4CD8-ACD7-FB35746B4066}"/>
    <cellStyle name="Moeda 9 3 4" xfId="771" xr:uid="{E732F891-E83B-4957-B21B-973FF6FACDAA}"/>
    <cellStyle name="Moeda 9 3 4 2" xfId="772" xr:uid="{B6E86806-C80C-47B6-BD5B-C894B3AA3A4E}"/>
    <cellStyle name="Moeda 9 3 4 2 2" xfId="1636" xr:uid="{C0AB0FF0-9C12-4971-90AC-A6113AF9AD94}"/>
    <cellStyle name="Moeda 9 3 4 3" xfId="1635" xr:uid="{D71EF902-529F-40CD-8EE3-463780D71BF3}"/>
    <cellStyle name="Moeda 9 3 5" xfId="773" xr:uid="{AACFB25E-C790-4FB1-BC10-564595387B7C}"/>
    <cellStyle name="Moeda 9 3 5 2" xfId="1637" xr:uid="{8C4FE7CB-7EE9-43AE-9AB5-47221C799082}"/>
    <cellStyle name="Moeda 9 3 6" xfId="1626" xr:uid="{F68DA513-CCB1-48F2-A3C3-A917BB2C0A32}"/>
    <cellStyle name="Moeda 9 4" xfId="774" xr:uid="{864E38EA-4742-405B-A6EE-9F47226A7096}"/>
    <cellStyle name="Moeda 9 4 2" xfId="775" xr:uid="{BED3F2C7-9469-4217-A79A-9E7F9A76456F}"/>
    <cellStyle name="Moeda 9 4 2 2" xfId="776" xr:uid="{57E13542-69E7-42B2-8178-1A4867C5C7F9}"/>
    <cellStyle name="Moeda 9 4 2 2 2" xfId="777" xr:uid="{E727DD33-F1EB-496E-A97D-5A34089BCBFB}"/>
    <cellStyle name="Moeda 9 4 2 2 2 2" xfId="1641" xr:uid="{2F71EEC8-9C87-4AB0-918F-5C2E1B8D4624}"/>
    <cellStyle name="Moeda 9 4 2 2 3" xfId="1640" xr:uid="{EC02DB2B-5423-4AF7-864A-51EC1AD0F494}"/>
    <cellStyle name="Moeda 9 4 2 3" xfId="778" xr:uid="{7835FEE0-33FB-4951-B4FD-247A551D4EBB}"/>
    <cellStyle name="Moeda 9 4 2 3 2" xfId="1642" xr:uid="{84850B14-CCB6-49CB-BE52-5E2E70573815}"/>
    <cellStyle name="Moeda 9 4 2 4" xfId="1639" xr:uid="{68CF0E48-1556-41E1-B123-2B30F4815130}"/>
    <cellStyle name="Moeda 9 4 3" xfId="779" xr:uid="{A7CF4CBD-2D27-49C5-83B4-13F873FF2FE7}"/>
    <cellStyle name="Moeda 9 4 3 2" xfId="780" xr:uid="{8C3BA33F-BBD7-4118-B3AA-F94B9F9A5A10}"/>
    <cellStyle name="Moeda 9 4 3 2 2" xfId="781" xr:uid="{8497DBEE-67FF-4DC8-A4EB-1472B7EF74C7}"/>
    <cellStyle name="Moeda 9 4 3 2 2 2" xfId="1645" xr:uid="{E79A6DD8-0A0B-4565-9EC7-CDF80DB27B12}"/>
    <cellStyle name="Moeda 9 4 3 2 3" xfId="1644" xr:uid="{242033C0-B1CA-4E0D-92E9-588ECD40F7A5}"/>
    <cellStyle name="Moeda 9 4 3 3" xfId="782" xr:uid="{3FF6BBF6-9675-4EBD-A4F0-1DC95DCEFB4B}"/>
    <cellStyle name="Moeda 9 4 3 3 2" xfId="1646" xr:uid="{60BA8A90-B1A1-4F24-A001-6BC91A52A488}"/>
    <cellStyle name="Moeda 9 4 3 4" xfId="1643" xr:uid="{CF15CCDF-065E-4DC3-97D5-5B9FDC68965E}"/>
    <cellStyle name="Moeda 9 4 4" xfId="783" xr:uid="{748C3E49-3B89-46E4-9532-E1258B7B2162}"/>
    <cellStyle name="Moeda 9 4 4 2" xfId="784" xr:uid="{8771611E-437E-4223-8BE9-40F311E4D8C3}"/>
    <cellStyle name="Moeda 9 4 4 2 2" xfId="1648" xr:uid="{F3C48762-E2EA-48E5-9A8C-56B018131A27}"/>
    <cellStyle name="Moeda 9 4 4 3" xfId="1647" xr:uid="{47CDEA18-E43F-4C70-815A-78FB5D6332E7}"/>
    <cellStyle name="Moeda 9 4 5" xfId="785" xr:uid="{FDF23CCC-D2A5-45F0-8220-CF0BDB2992B6}"/>
    <cellStyle name="Moeda 9 4 5 2" xfId="1649" xr:uid="{7DE3C529-698D-458C-9EF1-5E48AFDEA1F1}"/>
    <cellStyle name="Moeda 9 4 6" xfId="1638" xr:uid="{4776BE77-9142-4DD6-AC5D-CD10FE0D67DF}"/>
    <cellStyle name="Moeda 9 5" xfId="786" xr:uid="{A13F0DC4-C118-43B6-892C-B576F6DFBACF}"/>
    <cellStyle name="Moeda 9 5 2" xfId="787" xr:uid="{1D60E956-D93D-4257-BB6C-78579DB9984C}"/>
    <cellStyle name="Moeda 9 5 2 2" xfId="788" xr:uid="{F7B718D0-B128-4CEC-887C-D04AE9B78246}"/>
    <cellStyle name="Moeda 9 5 2 2 2" xfId="1652" xr:uid="{79DC4A56-DC3B-4CF0-A31B-7973543C0E23}"/>
    <cellStyle name="Moeda 9 5 2 3" xfId="1651" xr:uid="{3C8F3DB2-1032-4F13-8165-541CD75C60E7}"/>
    <cellStyle name="Moeda 9 5 3" xfId="789" xr:uid="{1B95B59C-D2B1-41CE-BFC3-FD2AB948724F}"/>
    <cellStyle name="Moeda 9 5 3 2" xfId="1653" xr:uid="{E1C9EF21-FD05-4C5A-8DAD-C63F6A129A3B}"/>
    <cellStyle name="Moeda 9 5 4" xfId="1650" xr:uid="{7A85F521-3E02-41C0-92FA-E149D31E1556}"/>
    <cellStyle name="Moeda 9 6" xfId="790" xr:uid="{22A79096-88C0-4CAD-82F3-83D3E73387B0}"/>
    <cellStyle name="Moeda 9 6 2" xfId="791" xr:uid="{8E9E6058-2E05-4A05-8D10-12C16717ADFB}"/>
    <cellStyle name="Moeda 9 6 2 2" xfId="792" xr:uid="{D54E678E-41DA-4222-94F9-C230ABC4FFA5}"/>
    <cellStyle name="Moeda 9 6 2 2 2" xfId="1656" xr:uid="{A25ED622-9A8D-446F-BE57-FC8D3394E68F}"/>
    <cellStyle name="Moeda 9 6 2 3" xfId="1655" xr:uid="{9CC62332-1B28-461D-A92B-ED2A42CB0EED}"/>
    <cellStyle name="Moeda 9 6 3" xfId="793" xr:uid="{E64D6281-982D-4FAE-B004-DC45CD76A21D}"/>
    <cellStyle name="Moeda 9 6 3 2" xfId="1657" xr:uid="{EB5B6A31-6352-44F9-A78C-6B574895357C}"/>
    <cellStyle name="Moeda 9 6 4" xfId="1654" xr:uid="{6BF0204F-468E-4E71-9127-59FD1845D889}"/>
    <cellStyle name="Moeda 9 7" xfId="794" xr:uid="{F94A8528-CE9B-4F1A-907B-113724C81DAC}"/>
    <cellStyle name="Moeda 9 7 2" xfId="795" xr:uid="{22DC1F0F-D316-45C0-AB16-D0E37371196F}"/>
    <cellStyle name="Moeda 9 7 2 2" xfId="1659" xr:uid="{C5F8043E-F7C0-4914-B4B0-21A5C56545F1}"/>
    <cellStyle name="Moeda 9 7 3" xfId="1658" xr:uid="{4DC12E6C-B6E1-4952-B0AD-AA0CD5F71CFA}"/>
    <cellStyle name="Moeda 9 8" xfId="796" xr:uid="{B1470642-70F4-4DAE-A761-C812E6AC4A30}"/>
    <cellStyle name="Moeda 9 8 2" xfId="1660" xr:uid="{7E17AF58-6B34-4D63-8478-A960996016B0}"/>
    <cellStyle name="Moeda 9 9" xfId="1589" xr:uid="{43D3D90B-B9E0-46BA-A708-24B118E308D4}"/>
    <cellStyle name="Normal" xfId="0" builtinId="0"/>
    <cellStyle name="Porcentagem" xfId="2" builtinId="5"/>
    <cellStyle name="Vírgula" xfId="1733" builtinId="3"/>
    <cellStyle name="Vírgula 2" xfId="797" xr:uid="{873C15D9-1317-486A-AB39-4B9947EF7E98}"/>
    <cellStyle name="Vírgula 2 2" xfId="798" xr:uid="{0B412CAC-780A-43A7-B7E3-A88240BAEBB2}"/>
    <cellStyle name="Vírgula 2 2 2" xfId="799" xr:uid="{BF570E62-6CEC-46C3-B8AF-ECC84F6C6C7B}"/>
    <cellStyle name="Vírgula 2 2 2 2" xfId="800" xr:uid="{5262E1BA-8E76-463B-BE79-BF732F74BD20}"/>
    <cellStyle name="Vírgula 2 2 2 2 2" xfId="801" xr:uid="{1C3318BC-37A8-4414-9A03-F5DF7EF8F85A}"/>
    <cellStyle name="Vírgula 2 2 2 2 2 2" xfId="802" xr:uid="{F37669F5-4F7A-4CD4-BD5E-FEEDDB434D17}"/>
    <cellStyle name="Vírgula 2 2 2 2 2 2 2" xfId="1666" xr:uid="{CDDB3454-28E4-47A2-BFCF-7B1CAF32C512}"/>
    <cellStyle name="Vírgula 2 2 2 2 2 3" xfId="1665" xr:uid="{6ED550AE-6206-4283-B501-66FE1BA3FAAC}"/>
    <cellStyle name="Vírgula 2 2 2 2 3" xfId="803" xr:uid="{3ABD0E9F-D3F3-46C4-83B5-A55F3B052241}"/>
    <cellStyle name="Vírgula 2 2 2 2 3 2" xfId="1667" xr:uid="{5E8FE95C-1DF9-4D7C-946F-DF9C66BB1478}"/>
    <cellStyle name="Vírgula 2 2 2 2 4" xfId="1664" xr:uid="{AC3EBF9A-71B7-4354-B838-4CA9DB590206}"/>
    <cellStyle name="Vírgula 2 2 2 3" xfId="804" xr:uid="{B8BECAE3-25C2-444D-952C-A7C79B2B7890}"/>
    <cellStyle name="Vírgula 2 2 2 3 2" xfId="805" xr:uid="{9D28EF7A-C34D-49F1-9922-45F70758A82D}"/>
    <cellStyle name="Vírgula 2 2 2 3 2 2" xfId="806" xr:uid="{7E89CC52-66D5-4270-846A-0554AFD55930}"/>
    <cellStyle name="Vírgula 2 2 2 3 2 2 2" xfId="1670" xr:uid="{4FF70621-984D-4593-A147-B4E6E5B7AAEB}"/>
    <cellStyle name="Vírgula 2 2 2 3 2 3" xfId="1669" xr:uid="{77E5FAAC-7913-4664-B67B-533C5BB8E06D}"/>
    <cellStyle name="Vírgula 2 2 2 3 3" xfId="807" xr:uid="{9846F6B0-1E5B-45B5-BF82-132355EBC7B2}"/>
    <cellStyle name="Vírgula 2 2 2 3 3 2" xfId="1671" xr:uid="{A0205F9D-6ED7-4CB9-BA15-5188C844A67D}"/>
    <cellStyle name="Vírgula 2 2 2 3 4" xfId="1668" xr:uid="{1EA97915-7A03-42A1-BBB5-A8ED7F5CCD47}"/>
    <cellStyle name="Vírgula 2 2 2 4" xfId="808" xr:uid="{9AFD947B-55A9-4A8B-A5B5-20CF643710DC}"/>
    <cellStyle name="Vírgula 2 2 2 4 2" xfId="809" xr:uid="{7906F348-C13B-4DEE-BDFB-6B517E94A5C9}"/>
    <cellStyle name="Vírgula 2 2 2 4 2 2" xfId="1673" xr:uid="{0C3D7AF7-60DE-42A6-9C0E-C9A57DA73848}"/>
    <cellStyle name="Vírgula 2 2 2 4 3" xfId="1672" xr:uid="{4FFFFCCF-A15F-40C3-A1BA-53D74C5B0D4E}"/>
    <cellStyle name="Vírgula 2 2 2 5" xfId="810" xr:uid="{30C66DFF-A372-47D5-834D-DD02B78D46C2}"/>
    <cellStyle name="Vírgula 2 2 2 5 2" xfId="1674" xr:uid="{AF8BDF37-78D0-42F9-87B8-E87452FCF869}"/>
    <cellStyle name="Vírgula 2 2 2 6" xfId="1663" xr:uid="{23A44B94-C910-4F21-8135-F2EC71DF1605}"/>
    <cellStyle name="Vírgula 2 2 3" xfId="811" xr:uid="{B2685D79-85B6-4FCC-AAFC-E168457ECDE9}"/>
    <cellStyle name="Vírgula 2 2 3 2" xfId="812" xr:uid="{469219FC-9AE1-44F0-AC1F-B3B99A81170E}"/>
    <cellStyle name="Vírgula 2 2 3 2 2" xfId="813" xr:uid="{2046C748-9B36-4FE8-B579-95D4C95B04BA}"/>
    <cellStyle name="Vírgula 2 2 3 2 2 2" xfId="814" xr:uid="{094F3979-18DC-48F3-96E4-FA4CD0CBC57E}"/>
    <cellStyle name="Vírgula 2 2 3 2 2 2 2" xfId="1678" xr:uid="{E6E568E4-7B80-4EDB-9B14-A6474D93F425}"/>
    <cellStyle name="Vírgula 2 2 3 2 2 3" xfId="1677" xr:uid="{7116F417-9B07-4009-A289-1A69C653F16E}"/>
    <cellStyle name="Vírgula 2 2 3 2 3" xfId="815" xr:uid="{21DC92F9-79B7-4961-B19D-33F777387C91}"/>
    <cellStyle name="Vírgula 2 2 3 2 3 2" xfId="1679" xr:uid="{7DF242F6-3A09-46D6-84F9-AACCA5E8A6AD}"/>
    <cellStyle name="Vírgula 2 2 3 2 4" xfId="1676" xr:uid="{96E7BE48-B30D-4DD8-AF83-D9BA24386D29}"/>
    <cellStyle name="Vírgula 2 2 3 3" xfId="816" xr:uid="{DCADE214-49B1-4B2A-B283-4C11873C6791}"/>
    <cellStyle name="Vírgula 2 2 3 3 2" xfId="817" xr:uid="{E7F235C3-B608-430C-9CC6-746516F47F29}"/>
    <cellStyle name="Vírgula 2 2 3 3 2 2" xfId="818" xr:uid="{F5566B93-5B9D-4915-AB0A-693AFFEE8564}"/>
    <cellStyle name="Vírgula 2 2 3 3 2 2 2" xfId="1682" xr:uid="{FDE5B1DE-41B9-444A-B513-B10C3DA92F8F}"/>
    <cellStyle name="Vírgula 2 2 3 3 2 3" xfId="1681" xr:uid="{035259E4-F625-4216-923C-429CC8B16CD3}"/>
    <cellStyle name="Vírgula 2 2 3 3 3" xfId="819" xr:uid="{9984B313-8548-459D-82D5-A98587B3BBEB}"/>
    <cellStyle name="Vírgula 2 2 3 3 3 2" xfId="1683" xr:uid="{4077BBAD-90B7-4FAC-ADFD-F733562A8AE9}"/>
    <cellStyle name="Vírgula 2 2 3 3 4" xfId="1680" xr:uid="{1CA0E591-4DDC-4B66-9209-E83E13F323EA}"/>
    <cellStyle name="Vírgula 2 2 3 4" xfId="820" xr:uid="{BFD9DC82-CE16-4C8E-93CE-18BE9B2C6F17}"/>
    <cellStyle name="Vírgula 2 2 3 4 2" xfId="821" xr:uid="{EEB9FE50-665E-4715-A933-171706FD5F2A}"/>
    <cellStyle name="Vírgula 2 2 3 4 2 2" xfId="1685" xr:uid="{F3D6A1B7-5962-40E6-AEF8-5E4355E6B9D6}"/>
    <cellStyle name="Vírgula 2 2 3 4 3" xfId="1684" xr:uid="{9B968995-2BDB-4892-BD9A-EA468FA22042}"/>
    <cellStyle name="Vírgula 2 2 3 5" xfId="822" xr:uid="{8D822C77-D238-49D9-A131-6A67FC159344}"/>
    <cellStyle name="Vírgula 2 2 3 5 2" xfId="1686" xr:uid="{5C33EC89-12D7-40F1-A349-6DC33E680AB5}"/>
    <cellStyle name="Vírgula 2 2 3 6" xfId="1675" xr:uid="{467869FE-9E2C-4404-BB72-C2FB3479BD6C}"/>
    <cellStyle name="Vírgula 2 2 4" xfId="823" xr:uid="{99C945AA-833D-46D1-B51B-82395F777F96}"/>
    <cellStyle name="Vírgula 2 2 4 2" xfId="824" xr:uid="{44C24DD8-A6D8-4969-9EAB-A3E7274B4022}"/>
    <cellStyle name="Vírgula 2 2 4 2 2" xfId="825" xr:uid="{5EB95BAF-0BB8-4FB4-BB0F-6F3EF3536F0A}"/>
    <cellStyle name="Vírgula 2 2 4 2 2 2" xfId="1689" xr:uid="{FB951E45-AA8C-4272-A2CA-B9ED5FE70E05}"/>
    <cellStyle name="Vírgula 2 2 4 2 3" xfId="1688" xr:uid="{6F76D8EB-C5AF-417E-985E-125DF02797A5}"/>
    <cellStyle name="Vírgula 2 2 4 3" xfId="826" xr:uid="{1A1DA558-214A-42A6-B9B1-78612EF695AF}"/>
    <cellStyle name="Vírgula 2 2 4 3 2" xfId="1690" xr:uid="{2D8F3341-2F77-4DA6-AC37-37C5A2E9FEF0}"/>
    <cellStyle name="Vírgula 2 2 4 4" xfId="1687" xr:uid="{7944F71F-73BB-4A8E-9C6E-095D309E0AAA}"/>
    <cellStyle name="Vírgula 2 2 5" xfId="827" xr:uid="{09474F87-F37D-4437-BFC2-AFDB278CC1A7}"/>
    <cellStyle name="Vírgula 2 2 5 2" xfId="828" xr:uid="{3D1D5345-FDA7-4A0D-A8E5-3C1DE34B39BA}"/>
    <cellStyle name="Vírgula 2 2 5 2 2" xfId="829" xr:uid="{3910FDCE-2385-4937-9666-422DFABDC5E7}"/>
    <cellStyle name="Vírgula 2 2 5 2 2 2" xfId="1693" xr:uid="{E4DDDE17-68B0-4E06-9E28-F0C9E01EA68B}"/>
    <cellStyle name="Vírgula 2 2 5 2 3" xfId="1692" xr:uid="{56F74854-A115-4485-93FF-13B9C731F3DE}"/>
    <cellStyle name="Vírgula 2 2 5 3" xfId="830" xr:uid="{4F058AAE-D26B-44FD-B1EE-9F6DE00C0503}"/>
    <cellStyle name="Vírgula 2 2 5 3 2" xfId="1694" xr:uid="{1986891B-74FF-491D-9200-383B027C6189}"/>
    <cellStyle name="Vírgula 2 2 5 4" xfId="1691" xr:uid="{36FA274D-F0FB-415A-A614-E563DB6040A2}"/>
    <cellStyle name="Vírgula 2 2 6" xfId="831" xr:uid="{10F43110-7233-41EC-A1C4-63C7EC5A7313}"/>
    <cellStyle name="Vírgula 2 2 6 2" xfId="832" xr:uid="{9B375388-156A-4642-9603-6BC43C51D82A}"/>
    <cellStyle name="Vírgula 2 2 6 2 2" xfId="1696" xr:uid="{B37E3AED-7F5F-4970-91F2-73F4DD9DC846}"/>
    <cellStyle name="Vírgula 2 2 6 3" xfId="1695" xr:uid="{0CA6B496-3624-4B2A-80B7-B7C17BB7EA94}"/>
    <cellStyle name="Vírgula 2 2 7" xfId="833" xr:uid="{86CDA94F-C9B7-41C5-B561-28718E4F2D6A}"/>
    <cellStyle name="Vírgula 2 2 7 2" xfId="1697" xr:uid="{824FF597-AA9A-4B2D-9775-02F678632803}"/>
    <cellStyle name="Vírgula 2 2 8" xfId="1662" xr:uid="{91CE7DEC-A397-4BF6-AF56-0BF17860D89B}"/>
    <cellStyle name="Vírgula 2 3" xfId="834" xr:uid="{593D9A03-C239-47CC-871F-72E7E62E68F9}"/>
    <cellStyle name="Vírgula 2 3 2" xfId="835" xr:uid="{FD7ABDD4-D5F2-4B56-BF86-296760CAE8E4}"/>
    <cellStyle name="Vírgula 2 3 2 2" xfId="836" xr:uid="{47AC0E53-E2E2-43E0-98C0-6046181CF72D}"/>
    <cellStyle name="Vírgula 2 3 2 2 2" xfId="837" xr:uid="{200E41CF-1687-44D7-A10F-FDD142D237AC}"/>
    <cellStyle name="Vírgula 2 3 2 2 2 2" xfId="1701" xr:uid="{929B4429-FEBE-4BAA-A63F-01077657E0CA}"/>
    <cellStyle name="Vírgula 2 3 2 2 3" xfId="1700" xr:uid="{9057ED88-CF81-4DA2-9B67-D52E78BE1AF4}"/>
    <cellStyle name="Vírgula 2 3 2 3" xfId="838" xr:uid="{C1D81C37-48B1-494F-B2FB-4F6767E930F4}"/>
    <cellStyle name="Vírgula 2 3 2 3 2" xfId="1702" xr:uid="{BEADEA16-5CA7-450C-9C32-1E092CF56855}"/>
    <cellStyle name="Vírgula 2 3 2 4" xfId="1699" xr:uid="{1F2C6510-6CF4-406E-90E1-80617F4862C5}"/>
    <cellStyle name="Vírgula 2 3 3" xfId="839" xr:uid="{61FF491B-4589-4D05-8722-D65AFDF6962D}"/>
    <cellStyle name="Vírgula 2 3 3 2" xfId="840" xr:uid="{79E5B5CA-8F0C-40AD-900A-F5E37EA11E4C}"/>
    <cellStyle name="Vírgula 2 3 3 2 2" xfId="841" xr:uid="{D62E636E-95B0-456D-B0D0-503DC8C12117}"/>
    <cellStyle name="Vírgula 2 3 3 2 2 2" xfId="1705" xr:uid="{348FB8F6-7C78-4867-9B4A-1B080901A910}"/>
    <cellStyle name="Vírgula 2 3 3 2 3" xfId="1704" xr:uid="{68486963-A4CB-41A6-AF54-3349E94C5E6C}"/>
    <cellStyle name="Vírgula 2 3 3 3" xfId="842" xr:uid="{B2E4058C-AD6C-40A6-833E-6DB0F25FD00F}"/>
    <cellStyle name="Vírgula 2 3 3 3 2" xfId="1706" xr:uid="{BF35DFB8-E39D-4688-B4A0-6E80050D58E6}"/>
    <cellStyle name="Vírgula 2 3 3 4" xfId="1703" xr:uid="{EE49902D-8A85-4D5D-9066-AA2E195AD471}"/>
    <cellStyle name="Vírgula 2 3 4" xfId="843" xr:uid="{7101E3AC-5EBC-435B-9AB4-BBAC865E6D8C}"/>
    <cellStyle name="Vírgula 2 3 4 2" xfId="844" xr:uid="{9F1760C7-DBAC-4CD7-9C89-01C72381A815}"/>
    <cellStyle name="Vírgula 2 3 4 2 2" xfId="1708" xr:uid="{A0C3E4AD-9B6E-47BB-94B5-FB672275A7AC}"/>
    <cellStyle name="Vírgula 2 3 4 3" xfId="1707" xr:uid="{1EACFDA6-EE44-4C39-B781-40037F313E6F}"/>
    <cellStyle name="Vírgula 2 3 5" xfId="845" xr:uid="{6ED9897E-A6AE-450F-BD47-21CCC458A43F}"/>
    <cellStyle name="Vírgula 2 3 5 2" xfId="1709" xr:uid="{6952FD60-22A8-402D-B88F-3A17C98B8B5A}"/>
    <cellStyle name="Vírgula 2 3 6" xfId="1698" xr:uid="{A55DDCE6-ACF9-4690-B1B1-1F1461B557BC}"/>
    <cellStyle name="Vírgula 2 4" xfId="846" xr:uid="{BE380DAA-C428-4568-8C78-384E8C3F511D}"/>
    <cellStyle name="Vírgula 2 4 2" xfId="847" xr:uid="{48A16B18-23B9-41CC-A8AD-ADDFE417673A}"/>
    <cellStyle name="Vírgula 2 4 2 2" xfId="848" xr:uid="{6EC8E76E-1332-4E6F-ABD8-4CC75A23C77C}"/>
    <cellStyle name="Vírgula 2 4 2 2 2" xfId="849" xr:uid="{68BCD83A-96C8-4E27-A50B-500F6DC26133}"/>
    <cellStyle name="Vírgula 2 4 2 2 2 2" xfId="1713" xr:uid="{E75FE29A-60DA-47E7-9E3E-1C568CC4829C}"/>
    <cellStyle name="Vírgula 2 4 2 2 3" xfId="1712" xr:uid="{6631DD59-13A3-410F-BD98-1FD85B9C9B48}"/>
    <cellStyle name="Vírgula 2 4 2 3" xfId="850" xr:uid="{B559EBF8-17FF-4B7B-99E3-A64318DD692F}"/>
    <cellStyle name="Vírgula 2 4 2 3 2" xfId="1714" xr:uid="{F08A7007-839D-4840-A709-D30C0505D06E}"/>
    <cellStyle name="Vírgula 2 4 2 4" xfId="1711" xr:uid="{F3934C8A-3246-4D45-85A1-A71338A4F693}"/>
    <cellStyle name="Vírgula 2 4 3" xfId="851" xr:uid="{E1CAF3B2-C293-42EB-9441-1BF212C3C486}"/>
    <cellStyle name="Vírgula 2 4 3 2" xfId="852" xr:uid="{257C8C82-50EB-4E2C-8A4E-728F510D3A38}"/>
    <cellStyle name="Vírgula 2 4 3 2 2" xfId="853" xr:uid="{CC1822A0-CE9D-424A-ABB8-F58E6275B8B0}"/>
    <cellStyle name="Vírgula 2 4 3 2 2 2" xfId="1717" xr:uid="{02CDBD26-6B79-42B7-9AC6-2990FB791389}"/>
    <cellStyle name="Vírgula 2 4 3 2 3" xfId="1716" xr:uid="{97E60E7C-C0C8-4AB5-B899-A63F464A09AA}"/>
    <cellStyle name="Vírgula 2 4 3 3" xfId="854" xr:uid="{FF820AEC-3654-4E87-9C54-889314C30FE5}"/>
    <cellStyle name="Vírgula 2 4 3 3 2" xfId="1718" xr:uid="{2B83BB11-0F49-49A1-9C1F-57512A500CF0}"/>
    <cellStyle name="Vírgula 2 4 3 4" xfId="1715" xr:uid="{395EF8BE-B650-4B47-8279-3938C753D1BC}"/>
    <cellStyle name="Vírgula 2 4 4" xfId="855" xr:uid="{3B76F80E-05DA-45AD-821A-C1C564D0FEA6}"/>
    <cellStyle name="Vírgula 2 4 4 2" xfId="856" xr:uid="{91CBA5D9-DD7E-4B4F-AD14-3BFE83692B53}"/>
    <cellStyle name="Vírgula 2 4 4 2 2" xfId="1720" xr:uid="{E6AA0511-24FB-4F94-84BA-8FE70D4342C8}"/>
    <cellStyle name="Vírgula 2 4 4 3" xfId="1719" xr:uid="{893A2938-20E2-4F7E-B4DE-1B3835C9AA2D}"/>
    <cellStyle name="Vírgula 2 4 5" xfId="857" xr:uid="{17C8A30D-5E4C-49BB-B06E-D950E3D817E3}"/>
    <cellStyle name="Vírgula 2 4 5 2" xfId="1721" xr:uid="{A1D71812-673C-40FA-BCF0-AC1554E100CE}"/>
    <cellStyle name="Vírgula 2 4 6" xfId="1710" xr:uid="{16E5A2F2-1B91-47AC-8420-72446BE46D11}"/>
    <cellStyle name="Vírgula 2 5" xfId="858" xr:uid="{8148CDCF-12D9-441A-89D8-81C5333CB893}"/>
    <cellStyle name="Vírgula 2 5 2" xfId="859" xr:uid="{A2B7B2CA-62AD-4B41-AD26-94C023574A72}"/>
    <cellStyle name="Vírgula 2 5 2 2" xfId="860" xr:uid="{F80D2F85-5901-46DA-ACB8-BFFFD321892F}"/>
    <cellStyle name="Vírgula 2 5 2 2 2" xfId="1724" xr:uid="{BED898AB-3B74-4DAE-A93B-0C4E1CD35D6E}"/>
    <cellStyle name="Vírgula 2 5 2 3" xfId="1723" xr:uid="{860C5632-07F8-441B-9CF0-BB4AC817271A}"/>
    <cellStyle name="Vírgula 2 5 3" xfId="861" xr:uid="{D4F6AE76-EC57-4272-8242-A54011A46B92}"/>
    <cellStyle name="Vírgula 2 5 3 2" xfId="1725" xr:uid="{AA5DC69F-772C-4924-87FD-707A9678597B}"/>
    <cellStyle name="Vírgula 2 5 4" xfId="1722" xr:uid="{55F5A160-05F8-489D-AA22-238A9ED53CD9}"/>
    <cellStyle name="Vírgula 2 6" xfId="862" xr:uid="{071B5E8A-8C66-4629-9B07-6A184375B185}"/>
    <cellStyle name="Vírgula 2 6 2" xfId="863" xr:uid="{0FA3522A-1E21-480C-98D3-8E272AABF431}"/>
    <cellStyle name="Vírgula 2 6 2 2" xfId="864" xr:uid="{4E9CB004-2FCF-4949-8D03-419AA2ACFEB9}"/>
    <cellStyle name="Vírgula 2 6 2 2 2" xfId="1728" xr:uid="{2213A809-07EC-489C-946F-DDC903DA9833}"/>
    <cellStyle name="Vírgula 2 6 2 3" xfId="1727" xr:uid="{0F8FC438-D110-4BB0-8972-8B0884298836}"/>
    <cellStyle name="Vírgula 2 6 3" xfId="865" xr:uid="{FA407B6C-3E6F-4978-BCE8-B632699AAA8B}"/>
    <cellStyle name="Vírgula 2 6 3 2" xfId="1729" xr:uid="{71355DE0-B188-4494-B935-A87DA1617F80}"/>
    <cellStyle name="Vírgula 2 6 4" xfId="1726" xr:uid="{36B036E1-5238-4C84-B42F-6F102323CE50}"/>
    <cellStyle name="Vírgula 2 7" xfId="866" xr:uid="{A135EC03-E778-4FC4-84EE-594060240CAF}"/>
    <cellStyle name="Vírgula 2 7 2" xfId="867" xr:uid="{5E8269F0-14E6-47E5-ABB2-4BA649DADA8E}"/>
    <cellStyle name="Vírgula 2 7 2 2" xfId="1731" xr:uid="{529C08B3-F46F-460A-BFB0-DE9E498862F0}"/>
    <cellStyle name="Vírgula 2 7 3" xfId="1730" xr:uid="{1840C0C2-7F47-4BC6-BF6D-0E3731EBBC9D}"/>
    <cellStyle name="Vírgula 2 8" xfId="868" xr:uid="{9BF1BB54-4769-4D5C-ADE0-E68A29BA9DAA}"/>
    <cellStyle name="Vírgula 2 8 2" xfId="1732" xr:uid="{9393242E-D251-459B-8D6B-937B86F204E7}"/>
    <cellStyle name="Vírgula 2 9" xfId="1661" xr:uid="{97AEA3C4-A978-42C4-9976-62D9F33E6363}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gela Habib" id="{4E76A37B-862E-4D07-B4DD-136CCF161A7F}" userId="66fd6e8dd142cea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2"/>
  <sheetViews>
    <sheetView topLeftCell="A43" workbookViewId="0">
      <selection activeCell="A51" sqref="A51"/>
    </sheetView>
  </sheetViews>
  <sheetFormatPr defaultColWidth="9.1796875" defaultRowHeight="14.5" x14ac:dyDescent="0.35"/>
  <cols>
    <col min="1" max="1" width="12.7265625" style="7" bestFit="1" customWidth="1"/>
    <col min="2" max="2" width="37.7265625" style="7" customWidth="1"/>
    <col min="3" max="3" width="12.453125" style="8" bestFit="1" customWidth="1"/>
    <col min="4" max="4" width="24.54296875" style="8" bestFit="1" customWidth="1"/>
    <col min="5" max="5" width="36.54296875" style="7" bestFit="1" customWidth="1"/>
    <col min="6" max="6" width="21.81640625" style="7" bestFit="1" customWidth="1"/>
    <col min="7" max="16384" width="9.1796875" style="7"/>
  </cols>
  <sheetData>
    <row r="1" spans="1:8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8" x14ac:dyDescent="0.35">
      <c r="A2" s="4">
        <v>44200</v>
      </c>
      <c r="B2" s="2" t="s">
        <v>20</v>
      </c>
      <c r="C2" s="5">
        <v>-100</v>
      </c>
      <c r="D2" s="3" t="s">
        <v>36</v>
      </c>
      <c r="E2" s="2"/>
      <c r="F2" s="5">
        <f>IF(D2="Saldo",C2,IF(C2&lt;0,C2*-1,C2))</f>
        <v>100</v>
      </c>
      <c r="H2"/>
    </row>
    <row r="3" spans="1:8" x14ac:dyDescent="0.35">
      <c r="A3" s="4">
        <v>44200</v>
      </c>
      <c r="B3" s="2" t="s">
        <v>20</v>
      </c>
      <c r="C3" s="5">
        <v>-800</v>
      </c>
      <c r="D3" s="3" t="s">
        <v>10</v>
      </c>
      <c r="E3" s="2"/>
      <c r="F3" s="5">
        <f t="shared" ref="F3:F55" si="0">IF(D3="Saldo",C3,IF(C3&lt;0,C3*-1,C3))</f>
        <v>800</v>
      </c>
      <c r="H3"/>
    </row>
    <row r="4" spans="1:8" x14ac:dyDescent="0.35">
      <c r="A4" s="4">
        <v>44200</v>
      </c>
      <c r="B4" s="2" t="s">
        <v>6</v>
      </c>
      <c r="C4" s="5">
        <v>-94.88</v>
      </c>
      <c r="D4" s="3" t="s">
        <v>16</v>
      </c>
      <c r="E4" s="2"/>
      <c r="F4" s="5">
        <f t="shared" si="0"/>
        <v>94.88</v>
      </c>
      <c r="H4"/>
    </row>
    <row r="5" spans="1:8" x14ac:dyDescent="0.35">
      <c r="A5" s="4">
        <v>44200</v>
      </c>
      <c r="B5" s="2" t="s">
        <v>37</v>
      </c>
      <c r="C5" s="5">
        <v>-0.45</v>
      </c>
      <c r="D5" s="3" t="s">
        <v>16</v>
      </c>
      <c r="E5" s="2"/>
      <c r="F5" s="5">
        <f t="shared" si="0"/>
        <v>0.45</v>
      </c>
      <c r="H5"/>
    </row>
    <row r="6" spans="1:8" x14ac:dyDescent="0.35">
      <c r="A6" s="4">
        <v>44200</v>
      </c>
      <c r="B6" s="2" t="s">
        <v>7</v>
      </c>
      <c r="C6" s="5">
        <v>-9.89</v>
      </c>
      <c r="D6" s="3" t="s">
        <v>23</v>
      </c>
      <c r="E6" s="2"/>
      <c r="F6" s="5">
        <f t="shared" si="0"/>
        <v>9.89</v>
      </c>
      <c r="H6"/>
    </row>
    <row r="7" spans="1:8" x14ac:dyDescent="0.35">
      <c r="A7" s="4">
        <v>44201</v>
      </c>
      <c r="B7" s="2" t="s">
        <v>38</v>
      </c>
      <c r="C7" s="5">
        <v>-2570.88</v>
      </c>
      <c r="D7" s="3" t="s">
        <v>9</v>
      </c>
      <c r="E7" s="2"/>
      <c r="F7" s="5">
        <f t="shared" si="0"/>
        <v>2570.88</v>
      </c>
      <c r="H7"/>
    </row>
    <row r="8" spans="1:8" x14ac:dyDescent="0.35">
      <c r="A8" s="4">
        <v>44201</v>
      </c>
      <c r="B8" s="2" t="s">
        <v>39</v>
      </c>
      <c r="C8" s="5">
        <v>-95.12</v>
      </c>
      <c r="D8" s="3" t="s">
        <v>9</v>
      </c>
      <c r="E8" s="2"/>
      <c r="F8" s="5">
        <f t="shared" si="0"/>
        <v>95.12</v>
      </c>
      <c r="H8"/>
    </row>
    <row r="9" spans="1:8" x14ac:dyDescent="0.35">
      <c r="A9" s="4">
        <v>44201</v>
      </c>
      <c r="B9" s="2" t="s">
        <v>20</v>
      </c>
      <c r="C9" s="5">
        <v>-250</v>
      </c>
      <c r="D9" s="3" t="s">
        <v>36</v>
      </c>
      <c r="E9" s="2"/>
      <c r="F9" s="5">
        <f t="shared" si="0"/>
        <v>250</v>
      </c>
      <c r="H9"/>
    </row>
    <row r="10" spans="1:8" x14ac:dyDescent="0.35">
      <c r="A10" s="4">
        <v>44201</v>
      </c>
      <c r="B10" s="2" t="s">
        <v>12</v>
      </c>
      <c r="C10" s="5">
        <v>3000</v>
      </c>
      <c r="D10" s="3" t="s">
        <v>30</v>
      </c>
      <c r="E10" s="2"/>
      <c r="F10" s="5">
        <f t="shared" si="0"/>
        <v>3000</v>
      </c>
      <c r="H10"/>
    </row>
    <row r="11" spans="1:8" x14ac:dyDescent="0.35">
      <c r="A11" s="4">
        <v>44204</v>
      </c>
      <c r="B11" s="2" t="s">
        <v>11</v>
      </c>
      <c r="C11" s="5">
        <v>-180</v>
      </c>
      <c r="D11" s="3" t="s">
        <v>17</v>
      </c>
      <c r="E11" s="2"/>
      <c r="F11" s="5">
        <f t="shared" si="0"/>
        <v>180</v>
      </c>
      <c r="H11"/>
    </row>
    <row r="12" spans="1:8" x14ac:dyDescent="0.35">
      <c r="A12" s="4">
        <v>44204</v>
      </c>
      <c r="B12" s="2" t="s">
        <v>33</v>
      </c>
      <c r="C12" s="5">
        <v>547.45000000000005</v>
      </c>
      <c r="D12" s="3" t="s">
        <v>15</v>
      </c>
      <c r="E12" s="2"/>
      <c r="F12" s="5">
        <f t="shared" si="0"/>
        <v>547.45000000000005</v>
      </c>
      <c r="H12"/>
    </row>
    <row r="13" spans="1:8" x14ac:dyDescent="0.35">
      <c r="A13" s="4">
        <v>44204</v>
      </c>
      <c r="B13" s="2" t="s">
        <v>19</v>
      </c>
      <c r="C13" s="5">
        <v>-94</v>
      </c>
      <c r="D13" s="3" t="s">
        <v>23</v>
      </c>
      <c r="E13" s="2"/>
      <c r="F13" s="5">
        <f t="shared" si="0"/>
        <v>94</v>
      </c>
      <c r="H13"/>
    </row>
    <row r="14" spans="1:8" x14ac:dyDescent="0.35">
      <c r="A14" s="4">
        <v>44204</v>
      </c>
      <c r="B14" s="2" t="s">
        <v>13</v>
      </c>
      <c r="C14" s="5">
        <v>-10.18</v>
      </c>
      <c r="D14" s="3" t="s">
        <v>23</v>
      </c>
      <c r="E14" s="2"/>
      <c r="F14" s="5">
        <f t="shared" si="0"/>
        <v>10.18</v>
      </c>
      <c r="H14"/>
    </row>
    <row r="15" spans="1:8" x14ac:dyDescent="0.35">
      <c r="A15" s="4">
        <v>44207</v>
      </c>
      <c r="B15" s="2" t="s">
        <v>40</v>
      </c>
      <c r="C15" s="5">
        <v>-200</v>
      </c>
      <c r="D15" s="3" t="s">
        <v>10</v>
      </c>
      <c r="E15" s="2"/>
      <c r="F15" s="5">
        <f t="shared" si="0"/>
        <v>200</v>
      </c>
      <c r="H15"/>
    </row>
    <row r="16" spans="1:8" x14ac:dyDescent="0.35">
      <c r="A16" s="4">
        <v>44207</v>
      </c>
      <c r="B16" s="11" t="s">
        <v>20</v>
      </c>
      <c r="C16" s="5">
        <v>-60</v>
      </c>
      <c r="D16" s="3" t="s">
        <v>36</v>
      </c>
      <c r="E16" s="2"/>
      <c r="F16" s="5">
        <f t="shared" si="0"/>
        <v>60</v>
      </c>
      <c r="H16"/>
    </row>
    <row r="17" spans="1:6" x14ac:dyDescent="0.35">
      <c r="A17" s="4">
        <v>44217</v>
      </c>
      <c r="B17" s="2" t="s">
        <v>20</v>
      </c>
      <c r="C17" s="5">
        <v>-200</v>
      </c>
      <c r="D17" s="3" t="s">
        <v>36</v>
      </c>
      <c r="E17" s="2"/>
      <c r="F17" s="5">
        <f t="shared" si="0"/>
        <v>200</v>
      </c>
    </row>
    <row r="18" spans="1:6" x14ac:dyDescent="0.35">
      <c r="A18" s="4">
        <v>44217</v>
      </c>
      <c r="B18" s="2" t="s">
        <v>20</v>
      </c>
      <c r="C18" s="5">
        <v>-500</v>
      </c>
      <c r="D18" s="3" t="s">
        <v>10</v>
      </c>
      <c r="E18" s="2"/>
      <c r="F18" s="5">
        <f t="shared" si="0"/>
        <v>500</v>
      </c>
    </row>
    <row r="19" spans="1:6" x14ac:dyDescent="0.35">
      <c r="A19" s="4">
        <v>44217</v>
      </c>
      <c r="B19" s="2" t="s">
        <v>20</v>
      </c>
      <c r="C19" s="5">
        <v>-500</v>
      </c>
      <c r="D19" s="3" t="s">
        <v>10</v>
      </c>
      <c r="E19" s="2"/>
      <c r="F19" s="5">
        <f t="shared" si="0"/>
        <v>500</v>
      </c>
    </row>
    <row r="20" spans="1:6" x14ac:dyDescent="0.35">
      <c r="A20" s="4">
        <v>44217</v>
      </c>
      <c r="B20" s="2" t="s">
        <v>35</v>
      </c>
      <c r="C20" s="5">
        <v>-6.89</v>
      </c>
      <c r="D20" s="3" t="s">
        <v>23</v>
      </c>
      <c r="E20" s="2"/>
      <c r="F20" s="5">
        <f t="shared" si="0"/>
        <v>6.89</v>
      </c>
    </row>
    <row r="21" spans="1:6" x14ac:dyDescent="0.35">
      <c r="A21" s="4">
        <v>44217</v>
      </c>
      <c r="B21" s="2" t="s">
        <v>24</v>
      </c>
      <c r="C21" s="5">
        <v>1160</v>
      </c>
      <c r="D21" s="3" t="s">
        <v>15</v>
      </c>
      <c r="E21" s="2"/>
      <c r="F21" s="5">
        <f t="shared" si="0"/>
        <v>1160</v>
      </c>
    </row>
    <row r="22" spans="1:6" x14ac:dyDescent="0.35">
      <c r="A22" s="4">
        <v>44217</v>
      </c>
      <c r="B22" s="2" t="s">
        <v>41</v>
      </c>
      <c r="C22" s="5">
        <v>1210</v>
      </c>
      <c r="D22" s="3" t="s">
        <v>15</v>
      </c>
      <c r="E22" s="2"/>
      <c r="F22" s="5">
        <f t="shared" si="0"/>
        <v>1210</v>
      </c>
    </row>
    <row r="23" spans="1:6" x14ac:dyDescent="0.35">
      <c r="A23" s="4">
        <v>44218</v>
      </c>
      <c r="B23" s="2" t="s">
        <v>29</v>
      </c>
      <c r="C23" s="5">
        <v>-156.96</v>
      </c>
      <c r="D23" s="3" t="s">
        <v>17</v>
      </c>
      <c r="E23" s="2"/>
      <c r="F23" s="5">
        <f t="shared" si="0"/>
        <v>156.96</v>
      </c>
    </row>
    <row r="24" spans="1:6" x14ac:dyDescent="0.35">
      <c r="A24" s="4">
        <v>44218</v>
      </c>
      <c r="B24" s="2" t="s">
        <v>28</v>
      </c>
      <c r="C24" s="5">
        <v>-143.41999999999999</v>
      </c>
      <c r="D24" s="3" t="s">
        <v>17</v>
      </c>
      <c r="E24" s="2"/>
      <c r="F24" s="5">
        <f t="shared" si="0"/>
        <v>143.41999999999999</v>
      </c>
    </row>
    <row r="25" spans="1:6" x14ac:dyDescent="0.35">
      <c r="A25" s="4">
        <v>44218</v>
      </c>
      <c r="B25" s="2" t="s">
        <v>26</v>
      </c>
      <c r="C25" s="5">
        <v>-77.91</v>
      </c>
      <c r="D25" s="3" t="s">
        <v>17</v>
      </c>
      <c r="E25" s="2"/>
      <c r="F25" s="5">
        <f t="shared" si="0"/>
        <v>77.91</v>
      </c>
    </row>
    <row r="26" spans="1:6" x14ac:dyDescent="0.35">
      <c r="A26" s="4">
        <v>44218</v>
      </c>
      <c r="B26" s="2" t="s">
        <v>27</v>
      </c>
      <c r="C26" s="5">
        <v>-69.16</v>
      </c>
      <c r="D26" s="3" t="s">
        <v>17</v>
      </c>
      <c r="E26" s="2"/>
      <c r="F26" s="5">
        <f t="shared" si="0"/>
        <v>69.16</v>
      </c>
    </row>
    <row r="27" spans="1:6" x14ac:dyDescent="0.35">
      <c r="A27" s="4">
        <v>44218</v>
      </c>
      <c r="B27" s="2" t="s">
        <v>25</v>
      </c>
      <c r="C27" s="5">
        <v>-69.16</v>
      </c>
      <c r="D27" s="3" t="s">
        <v>17</v>
      </c>
      <c r="E27" s="2"/>
      <c r="F27" s="5">
        <f t="shared" si="0"/>
        <v>69.16</v>
      </c>
    </row>
    <row r="28" spans="1:6" x14ac:dyDescent="0.35">
      <c r="A28" s="4">
        <v>44218</v>
      </c>
      <c r="B28" s="2" t="s">
        <v>20</v>
      </c>
      <c r="C28" s="5">
        <v>-500</v>
      </c>
      <c r="D28" s="3" t="s">
        <v>10</v>
      </c>
      <c r="E28" s="2"/>
      <c r="F28" s="5">
        <f t="shared" si="0"/>
        <v>500</v>
      </c>
    </row>
    <row r="29" spans="1:6" x14ac:dyDescent="0.35">
      <c r="A29" s="4">
        <v>44218</v>
      </c>
      <c r="B29" s="2" t="s">
        <v>42</v>
      </c>
      <c r="C29" s="5">
        <v>-2624.39</v>
      </c>
      <c r="D29" s="3" t="s">
        <v>32</v>
      </c>
      <c r="E29" s="2"/>
      <c r="F29" s="5">
        <f t="shared" si="0"/>
        <v>2624.39</v>
      </c>
    </row>
    <row r="30" spans="1:6" x14ac:dyDescent="0.35">
      <c r="A30" s="4">
        <v>44218</v>
      </c>
      <c r="B30" s="2" t="s">
        <v>33</v>
      </c>
      <c r="C30" s="5">
        <v>5476.41</v>
      </c>
      <c r="D30" s="3" t="s">
        <v>15</v>
      </c>
      <c r="E30" s="2"/>
      <c r="F30" s="5">
        <f t="shared" si="0"/>
        <v>5476.41</v>
      </c>
    </row>
    <row r="31" spans="1:6" x14ac:dyDescent="0.35">
      <c r="A31" s="4">
        <v>44221</v>
      </c>
      <c r="B31" s="2" t="s">
        <v>43</v>
      </c>
      <c r="C31" s="3">
        <v>-4966.1099999999997</v>
      </c>
      <c r="D31" s="3" t="s">
        <v>31</v>
      </c>
      <c r="E31" s="2"/>
      <c r="F31" s="2">
        <f t="shared" si="0"/>
        <v>4966.1099999999997</v>
      </c>
    </row>
    <row r="32" spans="1:6" x14ac:dyDescent="0.35">
      <c r="A32" s="4">
        <v>44221</v>
      </c>
      <c r="B32" s="2" t="s">
        <v>22</v>
      </c>
      <c r="C32" s="3">
        <v>-279.35000000000002</v>
      </c>
      <c r="D32" s="3" t="s">
        <v>17</v>
      </c>
      <c r="E32" s="2"/>
      <c r="F32" s="2">
        <f t="shared" si="0"/>
        <v>279.35000000000002</v>
      </c>
    </row>
    <row r="33" spans="1:6" x14ac:dyDescent="0.35">
      <c r="A33" s="4">
        <v>44221</v>
      </c>
      <c r="B33" s="2" t="s">
        <v>20</v>
      </c>
      <c r="C33" s="3">
        <v>-100</v>
      </c>
      <c r="D33" s="3" t="s">
        <v>36</v>
      </c>
      <c r="E33" s="2"/>
      <c r="F33" s="2">
        <f t="shared" si="0"/>
        <v>100</v>
      </c>
    </row>
    <row r="34" spans="1:6" x14ac:dyDescent="0.35">
      <c r="A34" s="4">
        <v>44221</v>
      </c>
      <c r="B34" s="2" t="s">
        <v>44</v>
      </c>
      <c r="C34" s="3">
        <v>-99.04</v>
      </c>
      <c r="D34" s="3" t="s">
        <v>9</v>
      </c>
      <c r="E34" s="2"/>
      <c r="F34" s="2">
        <f t="shared" si="0"/>
        <v>99.04</v>
      </c>
    </row>
    <row r="35" spans="1:6" x14ac:dyDescent="0.35">
      <c r="A35" s="4">
        <v>44221</v>
      </c>
      <c r="B35" s="2" t="s">
        <v>45</v>
      </c>
      <c r="C35" s="3">
        <v>-84</v>
      </c>
      <c r="D35" s="3" t="s">
        <v>9</v>
      </c>
      <c r="E35" s="2"/>
      <c r="F35" s="2">
        <f t="shared" si="0"/>
        <v>84</v>
      </c>
    </row>
    <row r="36" spans="1:6" x14ac:dyDescent="0.35">
      <c r="A36" s="4">
        <v>44221</v>
      </c>
      <c r="B36" s="2" t="s">
        <v>46</v>
      </c>
      <c r="C36" s="3">
        <v>-325.68</v>
      </c>
      <c r="D36" s="3" t="s">
        <v>9</v>
      </c>
      <c r="E36" s="2"/>
      <c r="F36" s="2">
        <f t="shared" si="0"/>
        <v>325.68</v>
      </c>
    </row>
    <row r="37" spans="1:6" x14ac:dyDescent="0.35">
      <c r="A37" s="4">
        <v>44221</v>
      </c>
      <c r="B37" s="2" t="s">
        <v>21</v>
      </c>
      <c r="C37" s="3">
        <v>4305.72</v>
      </c>
      <c r="D37" s="3" t="s">
        <v>15</v>
      </c>
      <c r="E37" s="2"/>
      <c r="F37" s="2">
        <f t="shared" si="0"/>
        <v>4305.72</v>
      </c>
    </row>
    <row r="38" spans="1:6" x14ac:dyDescent="0.35">
      <c r="A38" s="4">
        <v>44221</v>
      </c>
      <c r="B38" s="2" t="s">
        <v>34</v>
      </c>
      <c r="C38" s="3">
        <v>-11.99</v>
      </c>
      <c r="D38" s="3" t="s">
        <v>23</v>
      </c>
      <c r="E38" s="2"/>
      <c r="F38" s="2">
        <f t="shared" si="0"/>
        <v>11.99</v>
      </c>
    </row>
    <row r="39" spans="1:6" x14ac:dyDescent="0.35">
      <c r="A39" s="4">
        <v>44222</v>
      </c>
      <c r="B39" s="2" t="s">
        <v>20</v>
      </c>
      <c r="C39" s="3">
        <v>-250</v>
      </c>
      <c r="D39" s="3" t="s">
        <v>36</v>
      </c>
      <c r="E39" s="2"/>
      <c r="F39" s="2">
        <f t="shared" si="0"/>
        <v>250</v>
      </c>
    </row>
    <row r="40" spans="1:6" x14ac:dyDescent="0.35">
      <c r="A40" s="4">
        <v>44222</v>
      </c>
      <c r="B40" s="2" t="s">
        <v>33</v>
      </c>
      <c r="C40" s="3">
        <v>770.94</v>
      </c>
      <c r="D40" s="3" t="s">
        <v>15</v>
      </c>
      <c r="E40" s="2"/>
      <c r="F40" s="2">
        <f t="shared" si="0"/>
        <v>770.94</v>
      </c>
    </row>
    <row r="41" spans="1:6" x14ac:dyDescent="0.35">
      <c r="A41" s="4">
        <v>44223</v>
      </c>
      <c r="B41" s="2" t="s">
        <v>20</v>
      </c>
      <c r="C41" s="3">
        <v>-200</v>
      </c>
      <c r="D41" s="3" t="s">
        <v>10</v>
      </c>
      <c r="E41" s="2"/>
      <c r="F41" s="2">
        <f t="shared" si="0"/>
        <v>200</v>
      </c>
    </row>
    <row r="42" spans="1:6" x14ac:dyDescent="0.35">
      <c r="A42" s="4">
        <v>44223</v>
      </c>
      <c r="B42" s="2" t="s">
        <v>20</v>
      </c>
      <c r="C42" s="3">
        <v>-500</v>
      </c>
      <c r="D42" s="3" t="s">
        <v>10</v>
      </c>
      <c r="E42" s="2"/>
      <c r="F42" s="2">
        <f t="shared" si="0"/>
        <v>500</v>
      </c>
    </row>
    <row r="43" spans="1:6" x14ac:dyDescent="0.35">
      <c r="A43" s="4">
        <v>44223</v>
      </c>
      <c r="B43" s="2" t="s">
        <v>47</v>
      </c>
      <c r="C43" s="3">
        <v>200</v>
      </c>
      <c r="D43" s="3" t="s">
        <v>15</v>
      </c>
      <c r="E43" s="2"/>
      <c r="F43" s="2">
        <f t="shared" si="0"/>
        <v>200</v>
      </c>
    </row>
    <row r="44" spans="1:6" x14ac:dyDescent="0.35">
      <c r="A44" s="4">
        <v>44223</v>
      </c>
      <c r="B44" s="2" t="s">
        <v>21</v>
      </c>
      <c r="C44" s="3">
        <v>352.31</v>
      </c>
      <c r="D44" s="3" t="s">
        <v>15</v>
      </c>
      <c r="E44" s="2"/>
      <c r="F44" s="2">
        <f t="shared" si="0"/>
        <v>352.31</v>
      </c>
    </row>
    <row r="45" spans="1:6" x14ac:dyDescent="0.35">
      <c r="A45" s="4">
        <v>44224</v>
      </c>
      <c r="B45" s="2" t="s">
        <v>14</v>
      </c>
      <c r="C45" s="3">
        <v>-177.48</v>
      </c>
      <c r="D45" s="3" t="s">
        <v>18</v>
      </c>
      <c r="E45" s="2"/>
      <c r="F45" s="2">
        <f t="shared" si="0"/>
        <v>177.48</v>
      </c>
    </row>
    <row r="46" spans="1:6" x14ac:dyDescent="0.35">
      <c r="A46" s="4">
        <v>44224</v>
      </c>
      <c r="B46" s="14" t="s">
        <v>48</v>
      </c>
      <c r="C46" s="3">
        <v>-967.91</v>
      </c>
      <c r="D46" s="3" t="s">
        <v>32</v>
      </c>
      <c r="E46" s="2"/>
      <c r="F46" s="2">
        <f t="shared" si="0"/>
        <v>967.91</v>
      </c>
    </row>
    <row r="47" spans="1:6" x14ac:dyDescent="0.35">
      <c r="A47" s="4">
        <v>44224</v>
      </c>
      <c r="B47" s="2" t="s">
        <v>20</v>
      </c>
      <c r="C47" s="3">
        <v>-3300</v>
      </c>
      <c r="D47" s="3" t="s">
        <v>10</v>
      </c>
      <c r="E47" s="2"/>
      <c r="F47" s="2">
        <f t="shared" si="0"/>
        <v>3300</v>
      </c>
    </row>
    <row r="48" spans="1:6" x14ac:dyDescent="0.35">
      <c r="A48" s="4">
        <v>44224</v>
      </c>
      <c r="B48" s="2" t="s">
        <v>33</v>
      </c>
      <c r="C48" s="3">
        <v>3649.97</v>
      </c>
      <c r="D48" s="3" t="s">
        <v>15</v>
      </c>
      <c r="E48" s="2"/>
      <c r="F48" s="2">
        <f t="shared" si="0"/>
        <v>3649.97</v>
      </c>
    </row>
    <row r="49" spans="1:6" x14ac:dyDescent="0.35">
      <c r="A49" s="4">
        <v>44225</v>
      </c>
      <c r="B49" s="2" t="s">
        <v>49</v>
      </c>
      <c r="C49" s="3">
        <v>-2386.64</v>
      </c>
      <c r="D49" s="3" t="s">
        <v>9</v>
      </c>
      <c r="E49" s="2"/>
      <c r="F49" s="2">
        <f t="shared" si="0"/>
        <v>2386.64</v>
      </c>
    </row>
    <row r="50" spans="1:6" x14ac:dyDescent="0.35">
      <c r="A50" s="4">
        <v>44225</v>
      </c>
      <c r="B50" s="2" t="s">
        <v>20</v>
      </c>
      <c r="C50" s="3">
        <v>-130</v>
      </c>
      <c r="D50" s="3" t="s">
        <v>10</v>
      </c>
      <c r="E50" s="2"/>
      <c r="F50" s="2">
        <f t="shared" si="0"/>
        <v>130</v>
      </c>
    </row>
    <row r="51" spans="1:6" x14ac:dyDescent="0.35">
      <c r="A51" s="4">
        <v>44225</v>
      </c>
      <c r="B51" s="2" t="s">
        <v>12</v>
      </c>
      <c r="C51" s="3">
        <v>1500</v>
      </c>
      <c r="D51" s="3" t="s">
        <v>30</v>
      </c>
      <c r="E51" s="2"/>
      <c r="F51" s="2">
        <f t="shared" si="0"/>
        <v>1500</v>
      </c>
    </row>
    <row r="52" spans="1:6" x14ac:dyDescent="0.35">
      <c r="A52" s="4"/>
      <c r="B52" s="2"/>
      <c r="C52" s="3"/>
      <c r="D52" s="3"/>
      <c r="E52" s="2"/>
      <c r="F52" s="2">
        <f t="shared" si="0"/>
        <v>0</v>
      </c>
    </row>
    <row r="53" spans="1:6" x14ac:dyDescent="0.35">
      <c r="A53" s="4"/>
      <c r="B53" s="2"/>
      <c r="C53" s="3"/>
      <c r="D53" s="3"/>
      <c r="E53" s="2"/>
      <c r="F53" s="2">
        <f t="shared" si="0"/>
        <v>0</v>
      </c>
    </row>
    <row r="54" spans="1:6" x14ac:dyDescent="0.35">
      <c r="A54" s="4"/>
      <c r="B54" s="2"/>
      <c r="C54" s="3"/>
      <c r="D54" s="3"/>
      <c r="E54" s="2"/>
      <c r="F54" s="2">
        <f t="shared" si="0"/>
        <v>0</v>
      </c>
    </row>
    <row r="55" spans="1:6" x14ac:dyDescent="0.35">
      <c r="A55" s="4"/>
      <c r="B55" s="2"/>
      <c r="C55" s="3"/>
      <c r="D55" s="3"/>
      <c r="E55" s="2"/>
      <c r="F55" s="2">
        <f t="shared" si="0"/>
        <v>0</v>
      </c>
    </row>
    <row r="56" spans="1:6" x14ac:dyDescent="0.35">
      <c r="A56" s="4"/>
      <c r="B56" s="2"/>
      <c r="C56" s="3"/>
      <c r="D56" s="3"/>
      <c r="E56" s="2"/>
      <c r="F56" s="2">
        <f t="shared" ref="F56:F119" si="1">IF(D56="Saldo",C56,IF(C56&lt;0,C56*-1,C56))</f>
        <v>0</v>
      </c>
    </row>
    <row r="57" spans="1:6" x14ac:dyDescent="0.35">
      <c r="A57" s="4"/>
      <c r="B57" s="2"/>
      <c r="C57" s="3"/>
      <c r="D57" s="3"/>
      <c r="E57" s="2"/>
      <c r="F57" s="2">
        <f t="shared" si="1"/>
        <v>0</v>
      </c>
    </row>
    <row r="58" spans="1:6" x14ac:dyDescent="0.35">
      <c r="A58" s="4"/>
      <c r="B58" s="2"/>
      <c r="C58" s="3"/>
      <c r="D58" s="3"/>
      <c r="E58" s="2"/>
      <c r="F58" s="2">
        <f t="shared" si="1"/>
        <v>0</v>
      </c>
    </row>
    <row r="59" spans="1:6" x14ac:dyDescent="0.35">
      <c r="A59" s="4"/>
      <c r="B59" s="2"/>
      <c r="C59" s="3"/>
      <c r="D59" s="3"/>
      <c r="E59" s="2"/>
      <c r="F59" s="2">
        <f t="shared" si="1"/>
        <v>0</v>
      </c>
    </row>
    <row r="60" spans="1:6" x14ac:dyDescent="0.35">
      <c r="A60" s="4"/>
      <c r="B60" s="2"/>
      <c r="C60" s="3"/>
      <c r="D60" s="3"/>
      <c r="E60" s="2"/>
      <c r="F60" s="2">
        <f t="shared" si="1"/>
        <v>0</v>
      </c>
    </row>
    <row r="61" spans="1:6" x14ac:dyDescent="0.35">
      <c r="A61" s="4"/>
      <c r="B61" s="2"/>
      <c r="C61" s="3"/>
      <c r="D61" s="3"/>
      <c r="E61" s="2"/>
      <c r="F61" s="2">
        <f t="shared" si="1"/>
        <v>0</v>
      </c>
    </row>
    <row r="62" spans="1:6" x14ac:dyDescent="0.35">
      <c r="A62" s="4"/>
      <c r="B62" s="2"/>
      <c r="C62" s="3"/>
      <c r="D62" s="3"/>
      <c r="E62" s="2"/>
      <c r="F62" s="2">
        <f t="shared" si="1"/>
        <v>0</v>
      </c>
    </row>
    <row r="63" spans="1:6" x14ac:dyDescent="0.35">
      <c r="A63" s="4"/>
      <c r="B63" s="2"/>
      <c r="C63" s="3"/>
      <c r="D63" s="3"/>
      <c r="E63" s="2"/>
      <c r="F63" s="2">
        <f t="shared" si="1"/>
        <v>0</v>
      </c>
    </row>
    <row r="64" spans="1:6" x14ac:dyDescent="0.35">
      <c r="A64" s="4"/>
      <c r="B64" s="2"/>
      <c r="C64" s="3"/>
      <c r="D64" s="3"/>
      <c r="E64" s="2"/>
      <c r="F64" s="2">
        <f t="shared" si="1"/>
        <v>0</v>
      </c>
    </row>
    <row r="65" spans="1:6" x14ac:dyDescent="0.35">
      <c r="A65" s="4"/>
      <c r="B65" s="2"/>
      <c r="C65" s="3"/>
      <c r="D65" s="6"/>
      <c r="E65" s="2"/>
      <c r="F65" s="2">
        <f t="shared" si="1"/>
        <v>0</v>
      </c>
    </row>
    <row r="66" spans="1:6" x14ac:dyDescent="0.35">
      <c r="A66" s="4"/>
      <c r="B66" s="2"/>
      <c r="C66" s="3"/>
      <c r="D66" s="3"/>
      <c r="E66" s="2"/>
      <c r="F66" s="2">
        <f t="shared" si="1"/>
        <v>0</v>
      </c>
    </row>
    <row r="67" spans="1:6" x14ac:dyDescent="0.35">
      <c r="A67" s="4"/>
      <c r="B67" s="2"/>
      <c r="C67" s="3"/>
      <c r="D67" s="3"/>
      <c r="E67" s="2"/>
      <c r="F67" s="2">
        <f t="shared" si="1"/>
        <v>0</v>
      </c>
    </row>
    <row r="68" spans="1:6" x14ac:dyDescent="0.35">
      <c r="A68" s="4"/>
      <c r="B68" s="2"/>
      <c r="C68" s="3"/>
      <c r="D68" s="3"/>
      <c r="E68" s="2"/>
      <c r="F68" s="2">
        <f t="shared" si="1"/>
        <v>0</v>
      </c>
    </row>
    <row r="69" spans="1:6" x14ac:dyDescent="0.35">
      <c r="A69" s="4"/>
      <c r="B69" s="2"/>
      <c r="C69" s="3"/>
      <c r="D69" s="3"/>
      <c r="E69" s="2"/>
      <c r="F69" s="2">
        <f t="shared" si="1"/>
        <v>0</v>
      </c>
    </row>
    <row r="70" spans="1:6" x14ac:dyDescent="0.35">
      <c r="A70" s="4"/>
      <c r="B70" s="2"/>
      <c r="C70" s="3"/>
      <c r="D70" s="3"/>
      <c r="E70" s="2"/>
      <c r="F70" s="2">
        <f t="shared" si="1"/>
        <v>0</v>
      </c>
    </row>
    <row r="71" spans="1:6" x14ac:dyDescent="0.35">
      <c r="A71" s="4"/>
      <c r="B71" s="2"/>
      <c r="C71" s="3"/>
      <c r="D71" s="3"/>
      <c r="E71" s="2"/>
      <c r="F71" s="2">
        <f t="shared" si="1"/>
        <v>0</v>
      </c>
    </row>
    <row r="72" spans="1:6" x14ac:dyDescent="0.35">
      <c r="A72" s="4"/>
      <c r="B72" s="2"/>
      <c r="C72" s="3"/>
      <c r="D72" s="3"/>
      <c r="E72" s="2"/>
      <c r="F72" s="2">
        <f t="shared" si="1"/>
        <v>0</v>
      </c>
    </row>
    <row r="73" spans="1:6" x14ac:dyDescent="0.35">
      <c r="A73" s="4"/>
      <c r="B73" s="2"/>
      <c r="C73" s="3"/>
      <c r="D73" s="3"/>
      <c r="E73" s="2"/>
      <c r="F73" s="2">
        <f t="shared" si="1"/>
        <v>0</v>
      </c>
    </row>
    <row r="74" spans="1:6" x14ac:dyDescent="0.35">
      <c r="A74" s="4"/>
      <c r="B74" s="2"/>
      <c r="C74" s="3"/>
      <c r="D74" s="3"/>
      <c r="E74" s="2"/>
      <c r="F74" s="2">
        <f t="shared" si="1"/>
        <v>0</v>
      </c>
    </row>
    <row r="75" spans="1:6" x14ac:dyDescent="0.35">
      <c r="A75" s="4"/>
      <c r="B75" s="2"/>
      <c r="C75" s="3"/>
      <c r="D75" s="3"/>
      <c r="E75" s="2"/>
      <c r="F75" s="2">
        <f t="shared" si="1"/>
        <v>0</v>
      </c>
    </row>
    <row r="76" spans="1:6" x14ac:dyDescent="0.35">
      <c r="A76" s="4"/>
      <c r="B76" s="2"/>
      <c r="C76" s="3"/>
      <c r="D76" s="3"/>
      <c r="E76" s="2"/>
      <c r="F76" s="2">
        <f t="shared" si="1"/>
        <v>0</v>
      </c>
    </row>
    <row r="77" spans="1:6" x14ac:dyDescent="0.35">
      <c r="A77" s="4"/>
      <c r="B77" s="2"/>
      <c r="C77" s="3"/>
      <c r="D77" s="3"/>
      <c r="E77" s="2"/>
      <c r="F77" s="2">
        <f t="shared" si="1"/>
        <v>0</v>
      </c>
    </row>
    <row r="78" spans="1:6" x14ac:dyDescent="0.35">
      <c r="A78" s="4"/>
      <c r="B78" s="2"/>
      <c r="C78" s="3"/>
      <c r="D78" s="3"/>
      <c r="E78" s="2"/>
      <c r="F78" s="2">
        <f t="shared" si="1"/>
        <v>0</v>
      </c>
    </row>
    <row r="79" spans="1:6" x14ac:dyDescent="0.35">
      <c r="A79" s="4"/>
      <c r="B79" s="2"/>
      <c r="C79" s="3"/>
      <c r="D79" s="3"/>
      <c r="E79" s="2"/>
      <c r="F79" s="2">
        <f t="shared" si="1"/>
        <v>0</v>
      </c>
    </row>
    <row r="80" spans="1:6" x14ac:dyDescent="0.35">
      <c r="A80" s="4"/>
      <c r="B80" s="2"/>
      <c r="C80" s="3"/>
      <c r="D80" s="3"/>
      <c r="E80" s="2"/>
      <c r="F80" s="2">
        <f t="shared" si="1"/>
        <v>0</v>
      </c>
    </row>
    <row r="81" spans="1:6" x14ac:dyDescent="0.35">
      <c r="A81" s="4"/>
      <c r="B81" s="2"/>
      <c r="C81" s="3"/>
      <c r="D81" s="3"/>
      <c r="E81" s="2"/>
      <c r="F81" s="2">
        <f t="shared" si="1"/>
        <v>0</v>
      </c>
    </row>
    <row r="82" spans="1:6" x14ac:dyDescent="0.35">
      <c r="A82" s="4"/>
      <c r="B82" s="2"/>
      <c r="C82" s="3"/>
      <c r="D82" s="3"/>
      <c r="E82" s="2"/>
      <c r="F82" s="2">
        <f t="shared" si="1"/>
        <v>0</v>
      </c>
    </row>
    <row r="83" spans="1:6" x14ac:dyDescent="0.35">
      <c r="A83" s="4"/>
      <c r="B83" s="2"/>
      <c r="C83" s="3"/>
      <c r="D83" s="6"/>
      <c r="E83" s="2"/>
      <c r="F83" s="2">
        <f t="shared" si="1"/>
        <v>0</v>
      </c>
    </row>
    <row r="84" spans="1:6" x14ac:dyDescent="0.35">
      <c r="A84" s="4"/>
      <c r="B84" s="2"/>
      <c r="C84" s="3"/>
      <c r="D84" s="3"/>
      <c r="E84" s="2"/>
      <c r="F84" s="2">
        <f t="shared" si="1"/>
        <v>0</v>
      </c>
    </row>
    <row r="85" spans="1:6" x14ac:dyDescent="0.35">
      <c r="A85" s="4"/>
      <c r="B85" s="2"/>
      <c r="C85" s="3"/>
      <c r="D85" s="3"/>
      <c r="E85" s="2"/>
      <c r="F85" s="2">
        <f t="shared" si="1"/>
        <v>0</v>
      </c>
    </row>
    <row r="86" spans="1:6" x14ac:dyDescent="0.35">
      <c r="A86" s="4"/>
      <c r="B86" s="2"/>
      <c r="C86" s="3"/>
      <c r="D86" s="3"/>
      <c r="E86" s="2"/>
      <c r="F86" s="2">
        <f t="shared" si="1"/>
        <v>0</v>
      </c>
    </row>
    <row r="87" spans="1:6" x14ac:dyDescent="0.35">
      <c r="A87" s="4"/>
      <c r="B87" s="2"/>
      <c r="C87" s="3"/>
      <c r="D87" s="3"/>
      <c r="E87" s="2"/>
      <c r="F87" s="2">
        <f t="shared" si="1"/>
        <v>0</v>
      </c>
    </row>
    <row r="88" spans="1:6" x14ac:dyDescent="0.35">
      <c r="A88" s="4"/>
      <c r="B88" s="2"/>
      <c r="C88" s="3"/>
      <c r="D88" s="3"/>
      <c r="E88" s="2"/>
      <c r="F88" s="2">
        <f t="shared" si="1"/>
        <v>0</v>
      </c>
    </row>
    <row r="89" spans="1:6" x14ac:dyDescent="0.35">
      <c r="A89" s="4"/>
      <c r="B89" s="2"/>
      <c r="C89" s="3"/>
      <c r="D89" s="3"/>
      <c r="E89" s="2"/>
      <c r="F89" s="2">
        <f t="shared" si="1"/>
        <v>0</v>
      </c>
    </row>
    <row r="90" spans="1:6" x14ac:dyDescent="0.35">
      <c r="A90" s="4"/>
      <c r="B90" s="2"/>
      <c r="C90" s="3"/>
      <c r="D90" s="3"/>
      <c r="E90" s="2"/>
      <c r="F90" s="2">
        <f t="shared" si="1"/>
        <v>0</v>
      </c>
    </row>
    <row r="91" spans="1:6" x14ac:dyDescent="0.35">
      <c r="A91" s="4"/>
      <c r="B91" s="2"/>
      <c r="C91" s="3"/>
      <c r="D91" s="3"/>
      <c r="E91" s="2"/>
      <c r="F91" s="2">
        <f t="shared" si="1"/>
        <v>0</v>
      </c>
    </row>
    <row r="92" spans="1:6" x14ac:dyDescent="0.35">
      <c r="A92" s="4"/>
      <c r="B92" s="2"/>
      <c r="C92" s="3"/>
      <c r="D92" s="3"/>
      <c r="E92" s="2"/>
      <c r="F92" s="2">
        <f t="shared" si="1"/>
        <v>0</v>
      </c>
    </row>
    <row r="93" spans="1:6" x14ac:dyDescent="0.35">
      <c r="A93" s="4"/>
      <c r="B93" s="2"/>
      <c r="C93" s="3"/>
      <c r="D93" s="3"/>
      <c r="E93" s="2"/>
      <c r="F93" s="2">
        <f t="shared" si="1"/>
        <v>0</v>
      </c>
    </row>
    <row r="94" spans="1:6" x14ac:dyDescent="0.35">
      <c r="A94" s="4"/>
      <c r="B94" s="2"/>
      <c r="C94" s="3"/>
      <c r="D94" s="3"/>
      <c r="E94" s="2"/>
      <c r="F94" s="2">
        <f t="shared" si="1"/>
        <v>0</v>
      </c>
    </row>
    <row r="95" spans="1:6" x14ac:dyDescent="0.35">
      <c r="A95" s="4"/>
      <c r="B95" s="2"/>
      <c r="C95" s="3"/>
      <c r="D95" s="3"/>
      <c r="E95" s="2"/>
      <c r="F95" s="2">
        <f t="shared" si="1"/>
        <v>0</v>
      </c>
    </row>
    <row r="96" spans="1:6" x14ac:dyDescent="0.35">
      <c r="A96" s="4"/>
      <c r="B96" s="2"/>
      <c r="C96" s="3"/>
      <c r="D96" s="3"/>
      <c r="E96" s="2"/>
      <c r="F96" s="2">
        <f t="shared" si="1"/>
        <v>0</v>
      </c>
    </row>
    <row r="97" spans="1:6" x14ac:dyDescent="0.35">
      <c r="A97" s="4"/>
      <c r="B97" s="2"/>
      <c r="C97" s="3"/>
      <c r="D97" s="3"/>
      <c r="E97" s="2"/>
      <c r="F97" s="2">
        <f t="shared" si="1"/>
        <v>0</v>
      </c>
    </row>
    <row r="98" spans="1:6" x14ac:dyDescent="0.35">
      <c r="A98" s="4"/>
      <c r="B98" s="2"/>
      <c r="C98" s="3"/>
      <c r="D98" s="3"/>
      <c r="E98" s="2"/>
      <c r="F98" s="2">
        <f t="shared" si="1"/>
        <v>0</v>
      </c>
    </row>
    <row r="99" spans="1:6" x14ac:dyDescent="0.35">
      <c r="A99" s="4"/>
      <c r="B99" s="2"/>
      <c r="C99" s="3"/>
      <c r="D99" s="3"/>
      <c r="E99" s="2"/>
      <c r="F99" s="2">
        <f t="shared" si="1"/>
        <v>0</v>
      </c>
    </row>
    <row r="100" spans="1:6" x14ac:dyDescent="0.35">
      <c r="A100" s="4"/>
      <c r="B100" s="2"/>
      <c r="C100" s="3"/>
      <c r="D100" s="3"/>
      <c r="E100" s="2"/>
      <c r="F100" s="2">
        <f t="shared" si="1"/>
        <v>0</v>
      </c>
    </row>
    <row r="101" spans="1:6" x14ac:dyDescent="0.35">
      <c r="A101" s="4"/>
      <c r="B101" s="2"/>
      <c r="C101" s="3"/>
      <c r="D101" s="3"/>
      <c r="E101" s="2"/>
      <c r="F101" s="2">
        <f t="shared" si="1"/>
        <v>0</v>
      </c>
    </row>
    <row r="102" spans="1:6" x14ac:dyDescent="0.35">
      <c r="A102" s="4"/>
      <c r="B102" s="2"/>
      <c r="C102" s="3"/>
      <c r="D102" s="3"/>
      <c r="E102" s="2"/>
      <c r="F102" s="2">
        <f t="shared" si="1"/>
        <v>0</v>
      </c>
    </row>
    <row r="103" spans="1:6" x14ac:dyDescent="0.35">
      <c r="A103" s="4"/>
      <c r="B103" s="2"/>
      <c r="C103" s="3"/>
      <c r="D103" s="3"/>
      <c r="E103" s="2"/>
      <c r="F103" s="2">
        <f t="shared" si="1"/>
        <v>0</v>
      </c>
    </row>
    <row r="104" spans="1:6" x14ac:dyDescent="0.35">
      <c r="A104" s="4"/>
      <c r="B104" s="2"/>
      <c r="C104" s="3"/>
      <c r="D104" s="3"/>
      <c r="E104" s="2"/>
      <c r="F104" s="2">
        <f t="shared" si="1"/>
        <v>0</v>
      </c>
    </row>
    <row r="105" spans="1:6" x14ac:dyDescent="0.35">
      <c r="A105" s="4"/>
      <c r="B105" s="2"/>
      <c r="C105" s="3"/>
      <c r="D105" s="3"/>
      <c r="E105" s="2"/>
      <c r="F105" s="2">
        <f t="shared" si="1"/>
        <v>0</v>
      </c>
    </row>
    <row r="106" spans="1:6" x14ac:dyDescent="0.35">
      <c r="A106" s="4"/>
      <c r="B106" s="2"/>
      <c r="C106" s="3"/>
      <c r="D106" s="3"/>
      <c r="E106" s="2"/>
      <c r="F106" s="2">
        <f t="shared" si="1"/>
        <v>0</v>
      </c>
    </row>
    <row r="107" spans="1:6" x14ac:dyDescent="0.35">
      <c r="A107" s="4"/>
      <c r="B107" s="2"/>
      <c r="C107" s="3"/>
      <c r="D107" s="2"/>
      <c r="E107" s="2"/>
      <c r="F107" s="2">
        <f t="shared" si="1"/>
        <v>0</v>
      </c>
    </row>
    <row r="108" spans="1:6" x14ac:dyDescent="0.35">
      <c r="A108" s="4"/>
      <c r="B108" s="2"/>
      <c r="C108" s="3"/>
      <c r="D108" s="2"/>
      <c r="E108" s="2"/>
      <c r="F108" s="2">
        <f t="shared" si="1"/>
        <v>0</v>
      </c>
    </row>
    <row r="109" spans="1:6" x14ac:dyDescent="0.35">
      <c r="A109" s="4"/>
      <c r="B109" s="2"/>
      <c r="C109" s="3"/>
      <c r="D109" s="2"/>
      <c r="E109" s="2"/>
      <c r="F109" s="2">
        <f t="shared" si="1"/>
        <v>0</v>
      </c>
    </row>
    <row r="110" spans="1:6" x14ac:dyDescent="0.35">
      <c r="A110" s="4"/>
      <c r="B110" s="2"/>
      <c r="C110" s="3"/>
      <c r="D110" s="2"/>
      <c r="E110" s="2"/>
      <c r="F110" s="2">
        <f t="shared" si="1"/>
        <v>0</v>
      </c>
    </row>
    <row r="111" spans="1:6" x14ac:dyDescent="0.35">
      <c r="A111" s="4"/>
      <c r="B111" s="2"/>
      <c r="C111" s="3"/>
      <c r="D111" s="2"/>
      <c r="E111" s="2"/>
      <c r="F111" s="2">
        <f t="shared" si="1"/>
        <v>0</v>
      </c>
    </row>
    <row r="112" spans="1:6" x14ac:dyDescent="0.35">
      <c r="A112" s="4"/>
      <c r="B112" s="2"/>
      <c r="C112" s="3"/>
      <c r="D112" s="3"/>
      <c r="E112" s="2"/>
      <c r="F112" s="2">
        <f t="shared" si="1"/>
        <v>0</v>
      </c>
    </row>
    <row r="113" spans="1:6" x14ac:dyDescent="0.35">
      <c r="A113" s="4"/>
      <c r="B113" s="2"/>
      <c r="C113" s="3"/>
      <c r="D113" s="3"/>
      <c r="E113" s="2"/>
      <c r="F113" s="2">
        <f t="shared" si="1"/>
        <v>0</v>
      </c>
    </row>
    <row r="114" spans="1:6" x14ac:dyDescent="0.35">
      <c r="A114" s="4"/>
      <c r="B114" s="2"/>
      <c r="C114" s="3"/>
      <c r="D114" s="3"/>
      <c r="E114" s="2"/>
      <c r="F114" s="2">
        <f t="shared" si="1"/>
        <v>0</v>
      </c>
    </row>
    <row r="115" spans="1:6" x14ac:dyDescent="0.35">
      <c r="A115" s="4"/>
      <c r="B115" s="2"/>
      <c r="C115" s="3"/>
      <c r="D115" s="3"/>
      <c r="E115" s="2"/>
      <c r="F115" s="2">
        <f t="shared" si="1"/>
        <v>0</v>
      </c>
    </row>
    <row r="116" spans="1:6" x14ac:dyDescent="0.35">
      <c r="A116" s="4"/>
      <c r="B116" s="2"/>
      <c r="C116" s="3"/>
      <c r="D116" s="3"/>
      <c r="E116" s="2"/>
      <c r="F116" s="2">
        <f t="shared" si="1"/>
        <v>0</v>
      </c>
    </row>
    <row r="117" spans="1:6" x14ac:dyDescent="0.35">
      <c r="A117" s="4"/>
      <c r="B117" s="2"/>
      <c r="C117" s="3"/>
      <c r="D117" s="3"/>
      <c r="E117" s="2"/>
      <c r="F117" s="2">
        <f t="shared" si="1"/>
        <v>0</v>
      </c>
    </row>
    <row r="118" spans="1:6" x14ac:dyDescent="0.35">
      <c r="A118" s="4"/>
      <c r="B118" s="2"/>
      <c r="C118" s="3"/>
      <c r="D118" s="3"/>
      <c r="E118" s="2"/>
      <c r="F118" s="2">
        <f t="shared" si="1"/>
        <v>0</v>
      </c>
    </row>
    <row r="119" spans="1:6" x14ac:dyDescent="0.35">
      <c r="A119" s="4"/>
      <c r="B119" s="2"/>
      <c r="C119" s="3"/>
      <c r="D119" s="3"/>
      <c r="E119" s="2"/>
      <c r="F119" s="2">
        <f t="shared" si="1"/>
        <v>0</v>
      </c>
    </row>
    <row r="120" spans="1:6" x14ac:dyDescent="0.35">
      <c r="A120" s="4"/>
      <c r="B120" s="2"/>
      <c r="C120" s="3"/>
      <c r="D120" s="3"/>
      <c r="E120" s="2"/>
      <c r="F120" s="2">
        <f t="shared" ref="F120:F183" si="2">IF(D120="Saldo",C120,IF(C120&lt;0,C120*-1,C120))</f>
        <v>0</v>
      </c>
    </row>
    <row r="121" spans="1:6" x14ac:dyDescent="0.35">
      <c r="A121" s="4"/>
      <c r="B121" s="2"/>
      <c r="C121" s="3"/>
      <c r="D121" s="3"/>
      <c r="E121" s="2"/>
      <c r="F121" s="2">
        <f t="shared" si="2"/>
        <v>0</v>
      </c>
    </row>
    <row r="122" spans="1:6" x14ac:dyDescent="0.35">
      <c r="A122" s="4"/>
      <c r="B122" s="2"/>
      <c r="C122" s="3"/>
      <c r="D122" s="3"/>
      <c r="E122" s="2"/>
      <c r="F122" s="2">
        <f t="shared" si="2"/>
        <v>0</v>
      </c>
    </row>
    <row r="123" spans="1:6" x14ac:dyDescent="0.35">
      <c r="A123" s="4"/>
      <c r="B123" s="2"/>
      <c r="C123" s="3"/>
      <c r="D123" s="3"/>
      <c r="E123" s="2"/>
      <c r="F123" s="2">
        <f t="shared" si="2"/>
        <v>0</v>
      </c>
    </row>
    <row r="124" spans="1:6" x14ac:dyDescent="0.35">
      <c r="A124" s="4"/>
      <c r="B124" s="2"/>
      <c r="C124" s="3"/>
      <c r="D124" s="3"/>
      <c r="E124" s="2"/>
      <c r="F124" s="2">
        <f t="shared" si="2"/>
        <v>0</v>
      </c>
    </row>
    <row r="125" spans="1:6" x14ac:dyDescent="0.35">
      <c r="A125" s="4"/>
      <c r="B125" s="2"/>
      <c r="C125" s="3"/>
      <c r="D125" s="3"/>
      <c r="E125" s="2"/>
      <c r="F125" s="2">
        <f t="shared" si="2"/>
        <v>0</v>
      </c>
    </row>
    <row r="126" spans="1:6" x14ac:dyDescent="0.35">
      <c r="A126" s="4"/>
      <c r="B126" s="2"/>
      <c r="C126" s="3"/>
      <c r="D126" s="3"/>
      <c r="E126" s="2"/>
      <c r="F126" s="2">
        <f t="shared" si="2"/>
        <v>0</v>
      </c>
    </row>
    <row r="127" spans="1:6" x14ac:dyDescent="0.35">
      <c r="A127" s="4"/>
      <c r="B127" s="2"/>
      <c r="C127" s="3"/>
      <c r="D127" s="3"/>
      <c r="E127" s="2"/>
      <c r="F127" s="2">
        <f t="shared" si="2"/>
        <v>0</v>
      </c>
    </row>
    <row r="128" spans="1:6" x14ac:dyDescent="0.35">
      <c r="A128" s="4"/>
      <c r="B128" s="2"/>
      <c r="C128" s="3"/>
      <c r="D128" s="3"/>
      <c r="E128" s="2"/>
      <c r="F128" s="2">
        <f t="shared" si="2"/>
        <v>0</v>
      </c>
    </row>
    <row r="129" spans="1:6" x14ac:dyDescent="0.35">
      <c r="A129" s="4"/>
      <c r="B129" s="2"/>
      <c r="C129" s="3"/>
      <c r="D129" s="3"/>
      <c r="E129" s="2"/>
      <c r="F129" s="2">
        <f t="shared" si="2"/>
        <v>0</v>
      </c>
    </row>
    <row r="130" spans="1:6" x14ac:dyDescent="0.35">
      <c r="A130" s="4"/>
      <c r="B130" s="2"/>
      <c r="C130" s="3"/>
      <c r="D130" s="3"/>
      <c r="E130" s="2"/>
      <c r="F130" s="2">
        <f t="shared" si="2"/>
        <v>0</v>
      </c>
    </row>
    <row r="131" spans="1:6" x14ac:dyDescent="0.35">
      <c r="A131" s="4"/>
      <c r="B131" s="2"/>
      <c r="C131" s="3"/>
      <c r="D131" s="3"/>
      <c r="E131" s="2"/>
      <c r="F131" s="2">
        <f t="shared" si="2"/>
        <v>0</v>
      </c>
    </row>
    <row r="132" spans="1:6" x14ac:dyDescent="0.35">
      <c r="A132" s="4"/>
      <c r="B132" s="2"/>
      <c r="C132" s="3"/>
      <c r="D132" s="3"/>
      <c r="E132" s="2"/>
      <c r="F132" s="2">
        <f t="shared" si="2"/>
        <v>0</v>
      </c>
    </row>
    <row r="133" spans="1:6" x14ac:dyDescent="0.35">
      <c r="A133" s="4"/>
      <c r="B133" s="2"/>
      <c r="C133" s="3"/>
      <c r="D133" s="3"/>
      <c r="E133" s="2"/>
      <c r="F133" s="2">
        <f t="shared" si="2"/>
        <v>0</v>
      </c>
    </row>
    <row r="134" spans="1:6" x14ac:dyDescent="0.35">
      <c r="A134" s="4"/>
      <c r="B134" s="2"/>
      <c r="C134" s="3"/>
      <c r="D134" s="3"/>
      <c r="E134" s="2"/>
      <c r="F134" s="2">
        <f t="shared" si="2"/>
        <v>0</v>
      </c>
    </row>
    <row r="135" spans="1:6" x14ac:dyDescent="0.35">
      <c r="A135" s="4"/>
      <c r="B135" s="2"/>
      <c r="C135" s="3"/>
      <c r="D135" s="3"/>
      <c r="E135" s="2"/>
      <c r="F135" s="2">
        <f t="shared" si="2"/>
        <v>0</v>
      </c>
    </row>
    <row r="136" spans="1:6" x14ac:dyDescent="0.35">
      <c r="A136" s="4"/>
      <c r="B136" s="2"/>
      <c r="C136" s="3"/>
      <c r="D136" s="3"/>
      <c r="E136" s="2"/>
      <c r="F136" s="2">
        <f t="shared" si="2"/>
        <v>0</v>
      </c>
    </row>
    <row r="137" spans="1:6" x14ac:dyDescent="0.35">
      <c r="A137" s="4"/>
      <c r="B137" s="2"/>
      <c r="C137" s="3"/>
      <c r="D137" s="3"/>
      <c r="E137" s="2"/>
      <c r="F137" s="2">
        <f t="shared" si="2"/>
        <v>0</v>
      </c>
    </row>
    <row r="138" spans="1:6" x14ac:dyDescent="0.35">
      <c r="A138" s="4"/>
      <c r="B138" s="2"/>
      <c r="C138" s="3"/>
      <c r="D138" s="3"/>
      <c r="E138" s="2"/>
      <c r="F138" s="2">
        <f t="shared" si="2"/>
        <v>0</v>
      </c>
    </row>
    <row r="139" spans="1:6" x14ac:dyDescent="0.35">
      <c r="A139" s="4"/>
      <c r="B139" s="2"/>
      <c r="C139" s="3"/>
      <c r="D139" s="3"/>
      <c r="E139" s="2"/>
      <c r="F139" s="2">
        <f t="shared" si="2"/>
        <v>0</v>
      </c>
    </row>
    <row r="140" spans="1:6" x14ac:dyDescent="0.35">
      <c r="A140" s="4"/>
      <c r="B140" s="2"/>
      <c r="C140" s="3"/>
      <c r="D140" s="3"/>
      <c r="E140" s="2"/>
      <c r="F140" s="2">
        <f t="shared" si="2"/>
        <v>0</v>
      </c>
    </row>
    <row r="141" spans="1:6" x14ac:dyDescent="0.35">
      <c r="A141" s="4"/>
      <c r="B141" s="2"/>
      <c r="C141" s="3"/>
      <c r="D141" s="3"/>
      <c r="E141" s="2"/>
      <c r="F141" s="2">
        <f t="shared" si="2"/>
        <v>0</v>
      </c>
    </row>
    <row r="142" spans="1:6" x14ac:dyDescent="0.35">
      <c r="A142" s="4"/>
      <c r="B142" s="2"/>
      <c r="C142" s="3"/>
      <c r="D142" s="3"/>
      <c r="E142" s="2"/>
      <c r="F142" s="2">
        <f t="shared" si="2"/>
        <v>0</v>
      </c>
    </row>
    <row r="143" spans="1:6" x14ac:dyDescent="0.35">
      <c r="A143" s="4"/>
      <c r="B143" s="2"/>
      <c r="C143" s="3"/>
      <c r="D143" s="3"/>
      <c r="E143" s="2"/>
      <c r="F143" s="2">
        <f t="shared" si="2"/>
        <v>0</v>
      </c>
    </row>
    <row r="144" spans="1:6" x14ac:dyDescent="0.35">
      <c r="A144" s="4"/>
      <c r="B144" s="2"/>
      <c r="C144" s="3"/>
      <c r="D144" s="3"/>
      <c r="E144" s="2"/>
      <c r="F144" s="2">
        <f t="shared" si="2"/>
        <v>0</v>
      </c>
    </row>
    <row r="145" spans="1:6" x14ac:dyDescent="0.35">
      <c r="A145" s="4"/>
      <c r="B145" s="2"/>
      <c r="C145" s="3"/>
      <c r="D145" s="3"/>
      <c r="E145" s="2"/>
      <c r="F145" s="2">
        <f t="shared" si="2"/>
        <v>0</v>
      </c>
    </row>
    <row r="146" spans="1:6" x14ac:dyDescent="0.35">
      <c r="A146" s="4"/>
      <c r="B146" s="2"/>
      <c r="C146" s="3"/>
      <c r="D146" s="3"/>
      <c r="E146" s="2"/>
      <c r="F146" s="2">
        <f t="shared" si="2"/>
        <v>0</v>
      </c>
    </row>
    <row r="147" spans="1:6" x14ac:dyDescent="0.35">
      <c r="A147" s="4"/>
      <c r="B147" s="2"/>
      <c r="C147" s="3"/>
      <c r="D147" s="3"/>
      <c r="E147" s="2"/>
      <c r="F147" s="2">
        <f t="shared" si="2"/>
        <v>0</v>
      </c>
    </row>
    <row r="148" spans="1:6" x14ac:dyDescent="0.35">
      <c r="A148" s="4"/>
      <c r="B148" s="2"/>
      <c r="C148" s="3"/>
      <c r="D148" s="3"/>
      <c r="E148" s="2"/>
      <c r="F148" s="2">
        <f t="shared" si="2"/>
        <v>0</v>
      </c>
    </row>
    <row r="149" spans="1:6" x14ac:dyDescent="0.35">
      <c r="A149" s="4"/>
      <c r="B149" s="2"/>
      <c r="C149" s="3"/>
      <c r="D149" s="3"/>
      <c r="E149" s="2"/>
      <c r="F149" s="2">
        <f t="shared" si="2"/>
        <v>0</v>
      </c>
    </row>
    <row r="150" spans="1:6" x14ac:dyDescent="0.35">
      <c r="A150" s="4"/>
      <c r="B150" s="2"/>
      <c r="C150" s="3"/>
      <c r="D150" s="3"/>
      <c r="E150" s="2"/>
      <c r="F150" s="2">
        <f t="shared" si="2"/>
        <v>0</v>
      </c>
    </row>
    <row r="151" spans="1:6" x14ac:dyDescent="0.35">
      <c r="A151" s="4"/>
      <c r="B151" s="2"/>
      <c r="C151" s="3"/>
      <c r="D151" s="3"/>
      <c r="E151" s="2"/>
      <c r="F151" s="2">
        <f t="shared" si="2"/>
        <v>0</v>
      </c>
    </row>
    <row r="152" spans="1:6" x14ac:dyDescent="0.35">
      <c r="A152" s="4"/>
      <c r="B152" s="2"/>
      <c r="C152" s="3"/>
      <c r="D152" s="3"/>
      <c r="E152" s="2"/>
      <c r="F152" s="2">
        <f t="shared" si="2"/>
        <v>0</v>
      </c>
    </row>
    <row r="153" spans="1:6" x14ac:dyDescent="0.35">
      <c r="A153" s="4"/>
      <c r="B153" s="2"/>
      <c r="C153" s="3"/>
      <c r="D153" s="3"/>
      <c r="E153" s="2"/>
      <c r="F153" s="2">
        <f t="shared" si="2"/>
        <v>0</v>
      </c>
    </row>
    <row r="154" spans="1:6" x14ac:dyDescent="0.35">
      <c r="A154" s="4"/>
      <c r="B154" s="2"/>
      <c r="C154" s="3"/>
      <c r="D154" s="3"/>
      <c r="E154" s="2"/>
      <c r="F154" s="2">
        <f t="shared" si="2"/>
        <v>0</v>
      </c>
    </row>
    <row r="155" spans="1:6" x14ac:dyDescent="0.35">
      <c r="A155" s="4"/>
      <c r="B155" s="2"/>
      <c r="C155" s="3"/>
      <c r="D155" s="3"/>
      <c r="E155" s="2"/>
      <c r="F155" s="2">
        <f t="shared" si="2"/>
        <v>0</v>
      </c>
    </row>
    <row r="156" spans="1:6" x14ac:dyDescent="0.35">
      <c r="A156" s="4"/>
      <c r="B156" s="2"/>
      <c r="C156" s="3"/>
      <c r="D156" s="3"/>
      <c r="E156" s="2"/>
      <c r="F156" s="2">
        <f t="shared" si="2"/>
        <v>0</v>
      </c>
    </row>
    <row r="157" spans="1:6" x14ac:dyDescent="0.35">
      <c r="A157" s="4"/>
      <c r="B157" s="2"/>
      <c r="C157" s="3"/>
      <c r="D157" s="3"/>
      <c r="E157" s="2"/>
      <c r="F157" s="2">
        <f t="shared" si="2"/>
        <v>0</v>
      </c>
    </row>
    <row r="158" spans="1:6" x14ac:dyDescent="0.35">
      <c r="A158" s="4"/>
      <c r="B158" s="2"/>
      <c r="C158" s="3"/>
      <c r="D158" s="3"/>
      <c r="E158" s="2"/>
      <c r="F158" s="2">
        <f t="shared" si="2"/>
        <v>0</v>
      </c>
    </row>
    <row r="159" spans="1:6" x14ac:dyDescent="0.35">
      <c r="A159" s="4"/>
      <c r="B159" s="2"/>
      <c r="C159" s="3"/>
      <c r="D159" s="3"/>
      <c r="E159" s="2"/>
      <c r="F159" s="2">
        <f t="shared" si="2"/>
        <v>0</v>
      </c>
    </row>
    <row r="160" spans="1:6" x14ac:dyDescent="0.35">
      <c r="A160" s="4"/>
      <c r="B160" s="2"/>
      <c r="C160" s="3"/>
      <c r="D160" s="3"/>
      <c r="E160" s="2"/>
      <c r="F160" s="2">
        <f t="shared" si="2"/>
        <v>0</v>
      </c>
    </row>
    <row r="161" spans="1:6" x14ac:dyDescent="0.35">
      <c r="A161" s="4"/>
      <c r="B161" s="2"/>
      <c r="C161" s="3"/>
      <c r="D161" s="3"/>
      <c r="E161" s="2"/>
      <c r="F161" s="2">
        <f t="shared" si="2"/>
        <v>0</v>
      </c>
    </row>
    <row r="162" spans="1:6" x14ac:dyDescent="0.35">
      <c r="A162" s="4"/>
      <c r="B162" s="2"/>
      <c r="C162" s="3"/>
      <c r="D162" s="3"/>
      <c r="E162" s="2"/>
      <c r="F162" s="2">
        <f t="shared" si="2"/>
        <v>0</v>
      </c>
    </row>
    <row r="163" spans="1:6" x14ac:dyDescent="0.35">
      <c r="A163" s="4"/>
      <c r="B163" s="2"/>
      <c r="C163" s="3"/>
      <c r="D163" s="3"/>
      <c r="E163" s="2"/>
      <c r="F163" s="2">
        <f t="shared" si="2"/>
        <v>0</v>
      </c>
    </row>
    <row r="164" spans="1:6" x14ac:dyDescent="0.35">
      <c r="A164" s="4"/>
      <c r="B164" s="2"/>
      <c r="C164" s="3"/>
      <c r="D164" s="3"/>
      <c r="E164" s="2"/>
      <c r="F164" s="2">
        <f t="shared" si="2"/>
        <v>0</v>
      </c>
    </row>
    <row r="165" spans="1:6" x14ac:dyDescent="0.35">
      <c r="A165" s="4"/>
      <c r="B165" s="2"/>
      <c r="C165" s="3"/>
      <c r="D165" s="3"/>
      <c r="E165" s="2"/>
      <c r="F165" s="2">
        <f t="shared" si="2"/>
        <v>0</v>
      </c>
    </row>
    <row r="166" spans="1:6" x14ac:dyDescent="0.35">
      <c r="A166" s="4"/>
      <c r="B166" s="2"/>
      <c r="C166" s="3"/>
      <c r="D166" s="6"/>
      <c r="E166" s="2"/>
      <c r="F166" s="2">
        <f t="shared" si="2"/>
        <v>0</v>
      </c>
    </row>
    <row r="167" spans="1:6" x14ac:dyDescent="0.35">
      <c r="A167" s="4"/>
      <c r="B167" s="2"/>
      <c r="C167" s="3"/>
      <c r="D167" s="3"/>
      <c r="E167" s="2"/>
      <c r="F167" s="2">
        <f t="shared" si="2"/>
        <v>0</v>
      </c>
    </row>
    <row r="168" spans="1:6" x14ac:dyDescent="0.35">
      <c r="A168" s="4"/>
      <c r="B168" s="2"/>
      <c r="C168" s="3"/>
      <c r="D168" s="3"/>
      <c r="E168" s="2"/>
      <c r="F168" s="2">
        <f t="shared" si="2"/>
        <v>0</v>
      </c>
    </row>
    <row r="169" spans="1:6" x14ac:dyDescent="0.35">
      <c r="A169" s="4"/>
      <c r="B169" s="2"/>
      <c r="C169" s="3"/>
      <c r="D169" s="3"/>
      <c r="E169" s="2"/>
      <c r="F169" s="2">
        <f t="shared" si="2"/>
        <v>0</v>
      </c>
    </row>
    <row r="170" spans="1:6" x14ac:dyDescent="0.35">
      <c r="A170" s="4"/>
      <c r="B170" s="2"/>
      <c r="C170" s="3"/>
      <c r="D170" s="3"/>
      <c r="E170" s="2"/>
      <c r="F170" s="2">
        <f t="shared" si="2"/>
        <v>0</v>
      </c>
    </row>
    <row r="171" spans="1:6" x14ac:dyDescent="0.35">
      <c r="A171" s="4"/>
      <c r="B171" s="2"/>
      <c r="C171" s="3"/>
      <c r="D171" s="3"/>
      <c r="E171" s="2"/>
      <c r="F171" s="2">
        <f t="shared" si="2"/>
        <v>0</v>
      </c>
    </row>
    <row r="172" spans="1:6" x14ac:dyDescent="0.35">
      <c r="A172" s="4"/>
      <c r="B172" s="2"/>
      <c r="C172" s="3"/>
      <c r="D172" s="3"/>
      <c r="E172" s="2"/>
      <c r="F172" s="2">
        <f t="shared" si="2"/>
        <v>0</v>
      </c>
    </row>
    <row r="173" spans="1:6" x14ac:dyDescent="0.35">
      <c r="A173" s="4"/>
      <c r="B173" s="2"/>
      <c r="C173" s="3"/>
      <c r="D173" s="3"/>
      <c r="E173" s="2"/>
      <c r="F173" s="2">
        <f t="shared" si="2"/>
        <v>0</v>
      </c>
    </row>
    <row r="174" spans="1:6" x14ac:dyDescent="0.35">
      <c r="A174" s="4"/>
      <c r="B174" s="2"/>
      <c r="C174" s="3"/>
      <c r="D174" s="3"/>
      <c r="E174" s="2"/>
      <c r="F174" s="2">
        <f t="shared" si="2"/>
        <v>0</v>
      </c>
    </row>
    <row r="175" spans="1:6" x14ac:dyDescent="0.35">
      <c r="A175" s="4"/>
      <c r="B175" s="2"/>
      <c r="C175" s="3"/>
      <c r="D175" s="3"/>
      <c r="E175" s="2"/>
      <c r="F175" s="2">
        <f t="shared" si="2"/>
        <v>0</v>
      </c>
    </row>
    <row r="176" spans="1:6" x14ac:dyDescent="0.35">
      <c r="A176" s="4"/>
      <c r="B176" s="12"/>
      <c r="E176" s="2"/>
      <c r="F176" s="2">
        <f t="shared" si="2"/>
        <v>0</v>
      </c>
    </row>
    <row r="177" spans="1:6" x14ac:dyDescent="0.35">
      <c r="A177" s="4"/>
      <c r="B177" s="2"/>
      <c r="C177" s="3"/>
      <c r="D177" s="3"/>
      <c r="E177" s="2"/>
      <c r="F177" s="2">
        <f t="shared" si="2"/>
        <v>0</v>
      </c>
    </row>
    <row r="178" spans="1:6" x14ac:dyDescent="0.35">
      <c r="A178" s="4"/>
      <c r="B178" s="2"/>
      <c r="C178" s="3"/>
      <c r="D178" s="3"/>
      <c r="E178" s="2"/>
      <c r="F178" s="2">
        <f t="shared" si="2"/>
        <v>0</v>
      </c>
    </row>
    <row r="179" spans="1:6" x14ac:dyDescent="0.35">
      <c r="A179" s="4"/>
      <c r="B179" s="2"/>
      <c r="C179" s="3"/>
      <c r="D179" s="3"/>
      <c r="E179" s="2"/>
      <c r="F179" s="2">
        <f t="shared" si="2"/>
        <v>0</v>
      </c>
    </row>
    <row r="180" spans="1:6" x14ac:dyDescent="0.35">
      <c r="A180" s="4"/>
      <c r="B180" s="2"/>
      <c r="C180" s="3"/>
      <c r="D180" s="3"/>
      <c r="E180" s="2"/>
      <c r="F180" s="2">
        <f t="shared" si="2"/>
        <v>0</v>
      </c>
    </row>
    <row r="181" spans="1:6" x14ac:dyDescent="0.35">
      <c r="A181" s="4"/>
      <c r="B181" s="2"/>
      <c r="C181" s="3"/>
      <c r="D181" s="3"/>
      <c r="E181" s="2"/>
      <c r="F181" s="2">
        <f t="shared" si="2"/>
        <v>0</v>
      </c>
    </row>
    <row r="182" spans="1:6" x14ac:dyDescent="0.35">
      <c r="A182" s="4"/>
      <c r="B182" s="2"/>
      <c r="C182" s="3"/>
      <c r="D182" s="3"/>
      <c r="E182" s="2"/>
      <c r="F182" s="2">
        <f t="shared" si="2"/>
        <v>0</v>
      </c>
    </row>
    <row r="183" spans="1:6" x14ac:dyDescent="0.35">
      <c r="A183" s="4"/>
      <c r="B183" s="2"/>
      <c r="C183" s="3"/>
      <c r="D183" s="3"/>
      <c r="E183" s="2"/>
      <c r="F183" s="2">
        <f t="shared" si="2"/>
        <v>0</v>
      </c>
    </row>
    <row r="184" spans="1:6" x14ac:dyDescent="0.35">
      <c r="A184" s="4"/>
      <c r="B184" s="2"/>
      <c r="C184" s="3"/>
      <c r="D184" s="3"/>
      <c r="E184" s="2"/>
      <c r="F184" s="2">
        <f t="shared" ref="F184:F199" si="3">IF(D184="Saldo",C184,IF(C184&lt;0,C184*-1,C184))</f>
        <v>0</v>
      </c>
    </row>
    <row r="185" spans="1:6" x14ac:dyDescent="0.35">
      <c r="A185" s="4"/>
      <c r="B185" s="2"/>
      <c r="C185" s="3"/>
      <c r="D185" s="3"/>
      <c r="E185" s="2"/>
      <c r="F185" s="2">
        <f t="shared" si="3"/>
        <v>0</v>
      </c>
    </row>
    <row r="186" spans="1:6" x14ac:dyDescent="0.35">
      <c r="A186" s="4"/>
      <c r="B186" s="2"/>
      <c r="C186" s="3"/>
      <c r="D186" s="3"/>
      <c r="E186" s="2"/>
      <c r="F186" s="2">
        <f t="shared" si="3"/>
        <v>0</v>
      </c>
    </row>
    <row r="187" spans="1:6" x14ac:dyDescent="0.35">
      <c r="A187" s="4"/>
      <c r="B187" s="2"/>
      <c r="C187" s="3"/>
      <c r="D187" s="3"/>
      <c r="E187" s="2"/>
      <c r="F187" s="2">
        <f t="shared" si="3"/>
        <v>0</v>
      </c>
    </row>
    <row r="188" spans="1:6" x14ac:dyDescent="0.35">
      <c r="A188" s="4"/>
      <c r="B188" s="2"/>
      <c r="C188" s="3"/>
      <c r="D188" s="3"/>
      <c r="E188" s="2"/>
      <c r="F188" s="2">
        <f t="shared" si="3"/>
        <v>0</v>
      </c>
    </row>
    <row r="189" spans="1:6" x14ac:dyDescent="0.35">
      <c r="A189" s="4"/>
      <c r="B189" s="2"/>
      <c r="C189" s="3"/>
      <c r="D189" s="3"/>
      <c r="E189" s="2"/>
      <c r="F189" s="2">
        <f t="shared" si="3"/>
        <v>0</v>
      </c>
    </row>
    <row r="190" spans="1:6" x14ac:dyDescent="0.35">
      <c r="A190" s="4"/>
      <c r="B190" s="2"/>
      <c r="C190" s="3"/>
      <c r="D190" s="3"/>
      <c r="E190" s="2"/>
      <c r="F190" s="2">
        <f t="shared" si="3"/>
        <v>0</v>
      </c>
    </row>
    <row r="191" spans="1:6" x14ac:dyDescent="0.35">
      <c r="A191" s="4"/>
      <c r="B191" s="2"/>
      <c r="C191" s="3"/>
      <c r="D191" s="3"/>
      <c r="E191" s="2"/>
      <c r="F191" s="2">
        <f t="shared" si="3"/>
        <v>0</v>
      </c>
    </row>
    <row r="192" spans="1:6" x14ac:dyDescent="0.35">
      <c r="A192" s="4"/>
      <c r="B192" s="2"/>
      <c r="C192" s="3"/>
      <c r="D192" s="3"/>
      <c r="E192" s="2"/>
      <c r="F192" s="2">
        <f t="shared" si="3"/>
        <v>0</v>
      </c>
    </row>
    <row r="193" spans="1:6" x14ac:dyDescent="0.35">
      <c r="A193" s="4"/>
      <c r="B193" s="2"/>
      <c r="C193" s="3"/>
      <c r="D193" s="3"/>
      <c r="E193" s="2"/>
      <c r="F193" s="2">
        <f t="shared" si="3"/>
        <v>0</v>
      </c>
    </row>
    <row r="194" spans="1:6" x14ac:dyDescent="0.35">
      <c r="A194" s="4"/>
      <c r="B194" s="2"/>
      <c r="C194" s="3"/>
      <c r="D194" s="3"/>
      <c r="E194" s="2"/>
      <c r="F194" s="2">
        <f t="shared" si="3"/>
        <v>0</v>
      </c>
    </row>
    <row r="195" spans="1:6" x14ac:dyDescent="0.35">
      <c r="A195" s="4"/>
      <c r="B195" s="2"/>
      <c r="C195" s="3"/>
      <c r="D195" s="3"/>
      <c r="E195" s="2"/>
      <c r="F195" s="2">
        <f t="shared" si="3"/>
        <v>0</v>
      </c>
    </row>
    <row r="196" spans="1:6" x14ac:dyDescent="0.35">
      <c r="A196" s="4"/>
      <c r="B196" s="2"/>
      <c r="C196" s="3"/>
      <c r="D196" s="3"/>
      <c r="E196" s="2"/>
      <c r="F196" s="2">
        <f t="shared" si="3"/>
        <v>0</v>
      </c>
    </row>
    <row r="197" spans="1:6" x14ac:dyDescent="0.35">
      <c r="A197" s="4"/>
      <c r="B197" s="2"/>
      <c r="C197" s="3"/>
      <c r="D197" s="3"/>
      <c r="E197" s="2"/>
      <c r="F197" s="2">
        <f t="shared" si="3"/>
        <v>0</v>
      </c>
    </row>
    <row r="198" spans="1:6" x14ac:dyDescent="0.35">
      <c r="A198" s="4"/>
      <c r="B198" s="2"/>
      <c r="C198" s="3"/>
      <c r="D198" s="3"/>
      <c r="E198" s="2"/>
      <c r="F198" s="2">
        <f t="shared" si="3"/>
        <v>0</v>
      </c>
    </row>
    <row r="199" spans="1:6" x14ac:dyDescent="0.35">
      <c r="A199" s="4"/>
      <c r="B199" s="2"/>
      <c r="C199" s="3"/>
      <c r="D199" s="3"/>
      <c r="E199" s="2"/>
      <c r="F199" s="2">
        <f t="shared" si="3"/>
        <v>0</v>
      </c>
    </row>
    <row r="200" spans="1:6" x14ac:dyDescent="0.35">
      <c r="A200" s="2"/>
      <c r="B200" s="2"/>
      <c r="C200" s="3"/>
      <c r="D200" s="3"/>
      <c r="E200" s="2"/>
      <c r="F200" s="2"/>
    </row>
    <row r="201" spans="1:6" x14ac:dyDescent="0.35">
      <c r="A201" s="2"/>
      <c r="B201" s="2"/>
      <c r="C201" s="3"/>
      <c r="D201" s="3"/>
      <c r="E201" s="2"/>
      <c r="F201" s="2"/>
    </row>
    <row r="202" spans="1:6" x14ac:dyDescent="0.35">
      <c r="A202" s="2"/>
      <c r="B202" s="2"/>
      <c r="C202" s="3"/>
      <c r="D202" s="3"/>
      <c r="E202" s="2"/>
      <c r="F202" s="2"/>
    </row>
    <row r="203" spans="1:6" x14ac:dyDescent="0.35">
      <c r="A203" s="2"/>
      <c r="B203" s="2"/>
      <c r="C203" s="3"/>
      <c r="D203" s="3"/>
      <c r="E203" s="2"/>
      <c r="F203" s="2"/>
    </row>
    <row r="204" spans="1:6" x14ac:dyDescent="0.35">
      <c r="A204" s="2"/>
      <c r="B204" s="2"/>
      <c r="C204" s="3"/>
      <c r="D204" s="3"/>
      <c r="E204" s="2"/>
      <c r="F204" s="2"/>
    </row>
    <row r="205" spans="1:6" x14ac:dyDescent="0.35">
      <c r="A205" s="2"/>
      <c r="B205" s="2"/>
      <c r="C205" s="3"/>
      <c r="D205" s="3"/>
      <c r="E205" s="2"/>
      <c r="F205" s="2"/>
    </row>
    <row r="206" spans="1:6" x14ac:dyDescent="0.35">
      <c r="A206" s="2"/>
      <c r="B206" s="2"/>
      <c r="C206" s="3"/>
      <c r="D206" s="3"/>
      <c r="E206" s="2"/>
      <c r="F206" s="2"/>
    </row>
    <row r="207" spans="1:6" x14ac:dyDescent="0.35">
      <c r="A207" s="2"/>
      <c r="B207" s="2"/>
      <c r="C207" s="3"/>
      <c r="D207" s="3"/>
      <c r="E207" s="2"/>
      <c r="F207" s="2"/>
    </row>
    <row r="208" spans="1:6" x14ac:dyDescent="0.35">
      <c r="A208" s="2"/>
      <c r="B208" s="2"/>
      <c r="C208" s="3"/>
      <c r="D208" s="3"/>
      <c r="E208" s="2"/>
      <c r="F208" s="2"/>
    </row>
    <row r="209" spans="1:6" x14ac:dyDescent="0.35">
      <c r="A209" s="2"/>
      <c r="B209" s="2"/>
      <c r="C209" s="3"/>
      <c r="D209" s="3"/>
      <c r="E209" s="2"/>
      <c r="F209" s="2"/>
    </row>
    <row r="210" spans="1:6" x14ac:dyDescent="0.35">
      <c r="A210" s="2"/>
      <c r="B210" s="2"/>
      <c r="C210" s="3"/>
      <c r="D210" s="3"/>
      <c r="E210" s="2"/>
      <c r="F210" s="2"/>
    </row>
    <row r="211" spans="1:6" x14ac:dyDescent="0.35">
      <c r="A211" s="2"/>
      <c r="B211" s="2"/>
      <c r="C211" s="3"/>
      <c r="D211" s="3"/>
      <c r="E211" s="2"/>
      <c r="F211" s="2"/>
    </row>
    <row r="212" spans="1:6" x14ac:dyDescent="0.35">
      <c r="A212" s="2"/>
      <c r="B212" s="2"/>
      <c r="C212" s="3"/>
      <c r="D212" s="3"/>
      <c r="E212" s="2"/>
      <c r="F212" s="2"/>
    </row>
    <row r="213" spans="1:6" x14ac:dyDescent="0.35">
      <c r="A213" s="2"/>
      <c r="B213" s="2"/>
      <c r="C213" s="3"/>
      <c r="D213" s="3"/>
      <c r="E213" s="2"/>
      <c r="F213" s="2"/>
    </row>
    <row r="214" spans="1:6" x14ac:dyDescent="0.35">
      <c r="A214" s="2"/>
      <c r="B214" s="2"/>
      <c r="C214" s="3"/>
      <c r="D214" s="3"/>
      <c r="E214" s="2"/>
      <c r="F214" s="2"/>
    </row>
    <row r="215" spans="1:6" x14ac:dyDescent="0.35">
      <c r="A215" s="2"/>
      <c r="B215" s="2"/>
      <c r="C215" s="3"/>
      <c r="D215" s="3"/>
      <c r="E215" s="2"/>
      <c r="F215" s="2"/>
    </row>
    <row r="216" spans="1:6" x14ac:dyDescent="0.35">
      <c r="A216" s="2"/>
      <c r="B216" s="2"/>
      <c r="C216" s="3"/>
      <c r="D216" s="3"/>
      <c r="E216" s="2"/>
      <c r="F216" s="2"/>
    </row>
    <row r="217" spans="1:6" x14ac:dyDescent="0.35">
      <c r="A217" s="2"/>
      <c r="B217" s="2"/>
      <c r="C217" s="3"/>
      <c r="D217" s="3"/>
      <c r="E217" s="2"/>
      <c r="F217" s="2"/>
    </row>
    <row r="218" spans="1:6" x14ac:dyDescent="0.35">
      <c r="A218" s="2"/>
      <c r="B218" s="2"/>
      <c r="C218" s="3"/>
      <c r="D218" s="3"/>
      <c r="E218" s="2"/>
      <c r="F218" s="2"/>
    </row>
    <row r="219" spans="1:6" x14ac:dyDescent="0.35">
      <c r="A219" s="2"/>
      <c r="B219" s="2"/>
      <c r="C219" s="3"/>
      <c r="D219" s="3"/>
      <c r="E219" s="2"/>
      <c r="F219" s="2"/>
    </row>
    <row r="220" spans="1:6" x14ac:dyDescent="0.35">
      <c r="A220" s="2"/>
      <c r="B220" s="2"/>
      <c r="C220" s="3"/>
      <c r="D220" s="3"/>
      <c r="E220" s="2"/>
      <c r="F220" s="2"/>
    </row>
    <row r="221" spans="1:6" x14ac:dyDescent="0.35">
      <c r="A221" s="2"/>
      <c r="B221" s="2"/>
      <c r="C221" s="3"/>
      <c r="D221" s="3"/>
      <c r="E221" s="2"/>
      <c r="F221" s="2"/>
    </row>
    <row r="222" spans="1:6" x14ac:dyDescent="0.35">
      <c r="A222" s="2"/>
      <c r="B222" s="2"/>
      <c r="C222" s="3"/>
      <c r="D222" s="3"/>
      <c r="E222" s="2"/>
      <c r="F222" s="2"/>
    </row>
    <row r="223" spans="1:6" x14ac:dyDescent="0.35">
      <c r="A223" s="2"/>
      <c r="B223" s="2"/>
      <c r="C223" s="3"/>
      <c r="D223" s="3"/>
      <c r="E223" s="2"/>
      <c r="F223" s="2"/>
    </row>
    <row r="224" spans="1:6" x14ac:dyDescent="0.35">
      <c r="A224" s="2"/>
      <c r="B224" s="2"/>
      <c r="C224" s="3"/>
      <c r="D224" s="3"/>
      <c r="E224" s="2"/>
      <c r="F224" s="2"/>
    </row>
    <row r="225" spans="1:6" x14ac:dyDescent="0.35">
      <c r="A225" s="2"/>
      <c r="B225" s="2"/>
      <c r="C225" s="3"/>
      <c r="D225" s="3"/>
      <c r="E225" s="2"/>
      <c r="F225" s="2"/>
    </row>
    <row r="226" spans="1:6" x14ac:dyDescent="0.35">
      <c r="A226" s="2"/>
      <c r="B226" s="2"/>
      <c r="C226" s="3"/>
      <c r="D226" s="3"/>
      <c r="E226" s="2"/>
      <c r="F226" s="2"/>
    </row>
    <row r="227" spans="1:6" x14ac:dyDescent="0.35">
      <c r="A227" s="2"/>
      <c r="B227" s="2"/>
      <c r="C227" s="3"/>
      <c r="D227" s="3"/>
      <c r="E227" s="2"/>
      <c r="F227" s="2"/>
    </row>
    <row r="228" spans="1:6" x14ac:dyDescent="0.35">
      <c r="A228" s="2"/>
      <c r="B228" s="2"/>
      <c r="C228" s="3"/>
      <c r="D228" s="3"/>
      <c r="E228" s="2"/>
      <c r="F228" s="2"/>
    </row>
    <row r="229" spans="1:6" x14ac:dyDescent="0.35">
      <c r="A229" s="2"/>
      <c r="B229" s="2"/>
      <c r="C229" s="3"/>
      <c r="D229" s="3"/>
      <c r="E229" s="2"/>
      <c r="F229" s="2"/>
    </row>
    <row r="230" spans="1:6" x14ac:dyDescent="0.35">
      <c r="A230" s="2"/>
      <c r="B230" s="2"/>
      <c r="C230" s="3"/>
      <c r="D230" s="3"/>
      <c r="E230" s="2"/>
      <c r="F230" s="2"/>
    </row>
    <row r="231" spans="1:6" x14ac:dyDescent="0.35">
      <c r="A231" s="2"/>
      <c r="B231" s="2"/>
      <c r="C231" s="3"/>
      <c r="D231" s="3"/>
      <c r="E231" s="2"/>
      <c r="F231" s="2"/>
    </row>
    <row r="232" spans="1:6" x14ac:dyDescent="0.35">
      <c r="A232" s="2"/>
      <c r="B232" s="2"/>
      <c r="C232" s="3"/>
      <c r="D232" s="3"/>
      <c r="E232" s="2"/>
      <c r="F232" s="2"/>
    </row>
    <row r="233" spans="1:6" x14ac:dyDescent="0.35">
      <c r="A233" s="2"/>
      <c r="B233" s="2"/>
      <c r="C233" s="3"/>
      <c r="D233" s="3"/>
      <c r="E233" s="2"/>
    </row>
    <row r="234" spans="1:6" x14ac:dyDescent="0.35">
      <c r="A234" s="2"/>
      <c r="B234" s="2"/>
      <c r="C234" s="3"/>
      <c r="D234" s="3"/>
      <c r="E234" s="2"/>
    </row>
    <row r="235" spans="1:6" x14ac:dyDescent="0.35">
      <c r="A235" s="2"/>
      <c r="B235" s="2"/>
      <c r="C235" s="3"/>
      <c r="D235" s="3"/>
      <c r="E235" s="2"/>
    </row>
    <row r="236" spans="1:6" x14ac:dyDescent="0.35">
      <c r="A236" s="2"/>
      <c r="B236" s="2"/>
      <c r="C236" s="3"/>
      <c r="D236" s="3"/>
      <c r="E236" s="2"/>
    </row>
    <row r="237" spans="1:6" x14ac:dyDescent="0.35">
      <c r="A237" s="2"/>
      <c r="B237" s="2"/>
      <c r="C237" s="3"/>
      <c r="D237" s="3"/>
      <c r="E237" s="2"/>
    </row>
    <row r="238" spans="1:6" x14ac:dyDescent="0.35">
      <c r="A238" s="2"/>
      <c r="B238" s="2"/>
      <c r="C238" s="3"/>
      <c r="D238" s="3"/>
      <c r="E238" s="2"/>
    </row>
    <row r="239" spans="1:6" x14ac:dyDescent="0.35">
      <c r="A239" s="2"/>
      <c r="B239" s="2"/>
      <c r="C239" s="3"/>
      <c r="D239" s="3"/>
      <c r="E239" s="2"/>
    </row>
    <row r="240" spans="1:6" x14ac:dyDescent="0.35">
      <c r="A240" s="2"/>
      <c r="B240" s="2"/>
      <c r="C240" s="3"/>
      <c r="D240" s="3"/>
      <c r="E240" s="2"/>
    </row>
    <row r="241" spans="1:5" x14ac:dyDescent="0.35">
      <c r="A241" s="2"/>
      <c r="B241" s="2"/>
      <c r="C241" s="3"/>
      <c r="D241" s="3"/>
      <c r="E241" s="2"/>
    </row>
    <row r="242" spans="1:5" x14ac:dyDescent="0.35">
      <c r="A242" s="2"/>
      <c r="B242" s="2"/>
      <c r="C242" s="3"/>
      <c r="D242" s="3"/>
      <c r="E242" s="2"/>
    </row>
    <row r="243" spans="1:5" x14ac:dyDescent="0.35">
      <c r="A243" s="2"/>
      <c r="B243" s="2"/>
      <c r="C243" s="3"/>
      <c r="D243" s="3"/>
      <c r="E243" s="2"/>
    </row>
    <row r="244" spans="1:5" x14ac:dyDescent="0.35">
      <c r="A244" s="2"/>
      <c r="B244" s="2"/>
      <c r="C244" s="3"/>
      <c r="D244" s="3"/>
      <c r="E244" s="2"/>
    </row>
    <row r="245" spans="1:5" x14ac:dyDescent="0.35">
      <c r="A245" s="2"/>
      <c r="B245" s="2"/>
      <c r="C245" s="3"/>
      <c r="D245" s="3"/>
      <c r="E245" s="2"/>
    </row>
    <row r="246" spans="1:5" x14ac:dyDescent="0.35">
      <c r="A246" s="2"/>
      <c r="B246" s="2"/>
      <c r="C246" s="3"/>
      <c r="D246" s="3"/>
      <c r="E246" s="2"/>
    </row>
    <row r="247" spans="1:5" x14ac:dyDescent="0.35">
      <c r="A247" s="2"/>
      <c r="B247" s="2"/>
      <c r="C247" s="3"/>
      <c r="D247" s="3"/>
      <c r="E247" s="2"/>
    </row>
    <row r="248" spans="1:5" x14ac:dyDescent="0.35">
      <c r="A248" s="2"/>
      <c r="B248" s="2"/>
      <c r="C248" s="3"/>
      <c r="D248" s="3"/>
      <c r="E248" s="2"/>
    </row>
    <row r="249" spans="1:5" x14ac:dyDescent="0.35">
      <c r="A249" s="2"/>
      <c r="B249" s="2"/>
      <c r="C249" s="3"/>
      <c r="D249" s="3"/>
      <c r="E249" s="2"/>
    </row>
    <row r="250" spans="1:5" x14ac:dyDescent="0.35">
      <c r="A250" s="2"/>
      <c r="B250" s="2"/>
      <c r="C250" s="3"/>
      <c r="D250" s="3"/>
      <c r="E250" s="2"/>
    </row>
    <row r="251" spans="1:5" x14ac:dyDescent="0.35">
      <c r="A251" s="2"/>
      <c r="B251" s="2"/>
      <c r="C251" s="3"/>
      <c r="D251" s="3"/>
      <c r="E251" s="2"/>
    </row>
    <row r="252" spans="1:5" x14ac:dyDescent="0.35">
      <c r="A252" s="2"/>
      <c r="B252" s="2"/>
      <c r="C252" s="3"/>
      <c r="D252" s="3"/>
      <c r="E252" s="2"/>
    </row>
    <row r="253" spans="1:5" x14ac:dyDescent="0.35">
      <c r="A253" s="2"/>
      <c r="B253" s="2"/>
      <c r="C253" s="3"/>
      <c r="D253" s="3"/>
      <c r="E253" s="2"/>
    </row>
    <row r="254" spans="1:5" x14ac:dyDescent="0.35">
      <c r="A254" s="2"/>
      <c r="B254" s="2"/>
      <c r="C254" s="3"/>
      <c r="D254" s="3"/>
      <c r="E254" s="2"/>
    </row>
    <row r="255" spans="1:5" x14ac:dyDescent="0.35">
      <c r="A255" s="2"/>
      <c r="B255" s="2"/>
      <c r="C255" s="3"/>
      <c r="D255" s="3"/>
      <c r="E255" s="2"/>
    </row>
    <row r="256" spans="1:5" x14ac:dyDescent="0.35">
      <c r="A256" s="2"/>
      <c r="B256" s="2"/>
      <c r="C256" s="3"/>
      <c r="D256" s="3"/>
      <c r="E256" s="2"/>
    </row>
    <row r="257" spans="1:5" x14ac:dyDescent="0.35">
      <c r="A257" s="2"/>
      <c r="B257" s="2"/>
      <c r="C257" s="3"/>
      <c r="D257" s="3"/>
      <c r="E257" s="2"/>
    </row>
    <row r="258" spans="1:5" x14ac:dyDescent="0.35">
      <c r="A258" s="2"/>
      <c r="B258" s="2"/>
      <c r="C258" s="3"/>
      <c r="D258" s="3"/>
      <c r="E258" s="2"/>
    </row>
    <row r="259" spans="1:5" x14ac:dyDescent="0.35">
      <c r="A259" s="2"/>
      <c r="B259" s="2"/>
      <c r="C259" s="3"/>
      <c r="D259" s="3"/>
      <c r="E259" s="2"/>
    </row>
    <row r="260" spans="1:5" x14ac:dyDescent="0.35">
      <c r="A260" s="2"/>
      <c r="B260" s="2"/>
      <c r="C260" s="3"/>
      <c r="D260" s="3"/>
      <c r="E260" s="2"/>
    </row>
    <row r="261" spans="1:5" x14ac:dyDescent="0.35">
      <c r="A261" s="2"/>
      <c r="B261" s="2"/>
      <c r="C261" s="3"/>
      <c r="D261" s="3"/>
      <c r="E261" s="2"/>
    </row>
    <row r="262" spans="1:5" x14ac:dyDescent="0.35">
      <c r="A262" s="2"/>
      <c r="B262" s="2"/>
      <c r="C262" s="3"/>
      <c r="D262" s="3"/>
      <c r="E262" s="2"/>
    </row>
  </sheetData>
  <autoFilter ref="A1:E199" xr:uid="{D0E095F2-FC9A-4755-8647-D83294359BD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B68F-DEE8-4EE0-BD1F-0C0A1689CFEE}">
  <dimension ref="A1:F43"/>
  <sheetViews>
    <sheetView workbookViewId="0">
      <selection activeCell="L16" sqref="L16"/>
    </sheetView>
  </sheetViews>
  <sheetFormatPr defaultRowHeight="14.5" x14ac:dyDescent="0.35"/>
  <cols>
    <col min="1" max="1" width="11.54296875" bestFit="1" customWidth="1"/>
    <col min="2" max="2" width="30.81640625" bestFit="1" customWidth="1"/>
    <col min="3" max="3" width="12.1796875" bestFit="1" customWidth="1"/>
    <col min="4" max="4" width="21.7265625" bestFit="1" customWidth="1"/>
    <col min="5" max="5" width="18.54296875" bestFit="1" customWidth="1"/>
    <col min="6" max="6" width="30.453125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24">
        <v>44470</v>
      </c>
      <c r="B2" s="17" t="s">
        <v>20</v>
      </c>
      <c r="C2" s="15">
        <v>-1000</v>
      </c>
      <c r="D2" s="17" t="s">
        <v>10</v>
      </c>
      <c r="E2" s="17"/>
      <c r="F2" s="17">
        <f t="shared" ref="F2:F41" si="0">IF(D2="Saldo",C2,IF(C2&lt;0,C2*-1,C2))</f>
        <v>1000</v>
      </c>
    </row>
    <row r="3" spans="1:6" x14ac:dyDescent="0.35">
      <c r="A3" s="24">
        <v>44473</v>
      </c>
      <c r="B3" s="17" t="s">
        <v>20</v>
      </c>
      <c r="C3" s="15">
        <v>-500</v>
      </c>
      <c r="D3" s="17" t="s">
        <v>10</v>
      </c>
      <c r="E3" s="17"/>
      <c r="F3" s="17">
        <f t="shared" si="0"/>
        <v>500</v>
      </c>
    </row>
    <row r="4" spans="1:6" x14ac:dyDescent="0.35">
      <c r="A4" s="24">
        <v>44473</v>
      </c>
      <c r="B4" s="17" t="s">
        <v>20</v>
      </c>
      <c r="C4" s="15">
        <v>-300</v>
      </c>
      <c r="D4" s="17" t="s">
        <v>10</v>
      </c>
      <c r="E4" s="17"/>
      <c r="F4" s="17">
        <f t="shared" si="0"/>
        <v>300</v>
      </c>
    </row>
    <row r="5" spans="1:6" x14ac:dyDescent="0.35">
      <c r="A5" s="24">
        <v>44473</v>
      </c>
      <c r="B5" s="17" t="s">
        <v>102</v>
      </c>
      <c r="C5" s="15">
        <v>-105</v>
      </c>
      <c r="D5" s="17" t="s">
        <v>23</v>
      </c>
      <c r="E5" s="17"/>
      <c r="F5" s="17">
        <f t="shared" si="0"/>
        <v>105</v>
      </c>
    </row>
    <row r="6" spans="1:6" x14ac:dyDescent="0.35">
      <c r="A6" s="24">
        <v>44474</v>
      </c>
      <c r="B6" s="17" t="s">
        <v>20</v>
      </c>
      <c r="C6" s="15">
        <v>-150</v>
      </c>
      <c r="D6" s="17" t="s">
        <v>36</v>
      </c>
      <c r="E6" s="17"/>
      <c r="F6" s="17">
        <f t="shared" si="0"/>
        <v>150</v>
      </c>
    </row>
    <row r="7" spans="1:6" x14ac:dyDescent="0.35">
      <c r="A7" s="24">
        <v>44474</v>
      </c>
      <c r="B7" s="17" t="s">
        <v>20</v>
      </c>
      <c r="C7" s="15">
        <v>-1570.75</v>
      </c>
      <c r="D7" s="17" t="s">
        <v>10</v>
      </c>
      <c r="E7" s="17" t="s">
        <v>162</v>
      </c>
      <c r="F7" s="17">
        <f t="shared" si="0"/>
        <v>1570.75</v>
      </c>
    </row>
    <row r="8" spans="1:6" x14ac:dyDescent="0.35">
      <c r="A8" s="24">
        <v>44474</v>
      </c>
      <c r="B8" s="17" t="s">
        <v>20</v>
      </c>
      <c r="C8" s="15">
        <v>-200</v>
      </c>
      <c r="D8" s="17" t="s">
        <v>10</v>
      </c>
      <c r="E8" s="17"/>
      <c r="F8" s="17">
        <f t="shared" si="0"/>
        <v>200</v>
      </c>
    </row>
    <row r="9" spans="1:6" x14ac:dyDescent="0.35">
      <c r="A9" s="24">
        <v>44474</v>
      </c>
      <c r="B9" s="17" t="s">
        <v>163</v>
      </c>
      <c r="C9" s="15">
        <v>0.01</v>
      </c>
      <c r="D9" s="17" t="s">
        <v>85</v>
      </c>
      <c r="E9" s="17"/>
      <c r="F9" s="17">
        <f t="shared" si="0"/>
        <v>0.01</v>
      </c>
    </row>
    <row r="10" spans="1:6" x14ac:dyDescent="0.35">
      <c r="A10" s="24">
        <v>44475</v>
      </c>
      <c r="B10" s="17" t="s">
        <v>20</v>
      </c>
      <c r="C10" s="15">
        <v>-100</v>
      </c>
      <c r="D10" s="17" t="s">
        <v>10</v>
      </c>
      <c r="E10" s="17"/>
      <c r="F10" s="17">
        <f t="shared" si="0"/>
        <v>100</v>
      </c>
    </row>
    <row r="11" spans="1:6" x14ac:dyDescent="0.35">
      <c r="A11" s="24">
        <v>44477</v>
      </c>
      <c r="B11" s="17" t="s">
        <v>20</v>
      </c>
      <c r="C11" s="15">
        <v>-170</v>
      </c>
      <c r="D11" s="17" t="s">
        <v>10</v>
      </c>
      <c r="E11" s="17"/>
      <c r="F11" s="17">
        <f t="shared" si="0"/>
        <v>170</v>
      </c>
    </row>
    <row r="12" spans="1:6" x14ac:dyDescent="0.35">
      <c r="A12" s="24">
        <v>44483</v>
      </c>
      <c r="B12" s="17" t="s">
        <v>164</v>
      </c>
      <c r="C12" s="15">
        <v>1238.28</v>
      </c>
      <c r="D12" s="17" t="s">
        <v>15</v>
      </c>
      <c r="E12" s="17"/>
      <c r="F12" s="17">
        <f t="shared" si="0"/>
        <v>1238.28</v>
      </c>
    </row>
    <row r="13" spans="1:6" x14ac:dyDescent="0.35">
      <c r="A13" s="24">
        <v>44484</v>
      </c>
      <c r="B13" s="17" t="s">
        <v>165</v>
      </c>
      <c r="C13" s="15">
        <v>-12</v>
      </c>
      <c r="D13" s="17" t="s">
        <v>9</v>
      </c>
      <c r="E13" s="17"/>
      <c r="F13" s="17">
        <f t="shared" si="0"/>
        <v>12</v>
      </c>
    </row>
    <row r="14" spans="1:6" x14ac:dyDescent="0.35">
      <c r="A14" s="24">
        <v>44484</v>
      </c>
      <c r="B14" s="17" t="s">
        <v>166</v>
      </c>
      <c r="C14" s="15">
        <v>-90.47</v>
      </c>
      <c r="D14" s="17" t="s">
        <v>9</v>
      </c>
      <c r="E14" s="17"/>
      <c r="F14" s="17">
        <f t="shared" si="0"/>
        <v>90.47</v>
      </c>
    </row>
    <row r="15" spans="1:6" x14ac:dyDescent="0.35">
      <c r="A15" s="24">
        <v>44484</v>
      </c>
      <c r="B15" s="17" t="s">
        <v>20</v>
      </c>
      <c r="C15" s="15">
        <v>-1140</v>
      </c>
      <c r="D15" s="17" t="s">
        <v>10</v>
      </c>
      <c r="E15" s="17"/>
      <c r="F15" s="17">
        <f t="shared" si="0"/>
        <v>1140</v>
      </c>
    </row>
    <row r="16" spans="1:6" x14ac:dyDescent="0.35">
      <c r="A16" s="24">
        <v>44487</v>
      </c>
      <c r="B16" s="17" t="s">
        <v>20</v>
      </c>
      <c r="C16" s="15">
        <v>-500</v>
      </c>
      <c r="D16" s="17" t="s">
        <v>10</v>
      </c>
      <c r="E16" s="17"/>
      <c r="F16" s="17">
        <f t="shared" si="0"/>
        <v>500</v>
      </c>
    </row>
    <row r="17" spans="1:6" x14ac:dyDescent="0.35">
      <c r="A17" s="24">
        <v>44487</v>
      </c>
      <c r="B17" s="17" t="s">
        <v>21</v>
      </c>
      <c r="C17" s="15">
        <v>511.92</v>
      </c>
      <c r="D17" s="17" t="s">
        <v>15</v>
      </c>
      <c r="E17" s="17"/>
      <c r="F17" s="17">
        <f t="shared" si="0"/>
        <v>511.92</v>
      </c>
    </row>
    <row r="18" spans="1:6" x14ac:dyDescent="0.35">
      <c r="A18" s="24">
        <v>44494</v>
      </c>
      <c r="B18" s="17" t="s">
        <v>167</v>
      </c>
      <c r="C18" s="15">
        <v>-2436.4899999999998</v>
      </c>
      <c r="D18" s="17" t="s">
        <v>9</v>
      </c>
      <c r="E18" s="17"/>
      <c r="F18" s="17">
        <f t="shared" si="0"/>
        <v>2436.4899999999998</v>
      </c>
    </row>
    <row r="19" spans="1:6" x14ac:dyDescent="0.35">
      <c r="A19" s="24">
        <v>44494</v>
      </c>
      <c r="B19" s="17" t="s">
        <v>20</v>
      </c>
      <c r="C19" s="15">
        <v>-800</v>
      </c>
      <c r="D19" s="17" t="s">
        <v>10</v>
      </c>
      <c r="E19" s="17"/>
      <c r="F19" s="17">
        <f t="shared" si="0"/>
        <v>800</v>
      </c>
    </row>
    <row r="20" spans="1:6" x14ac:dyDescent="0.35">
      <c r="A20" s="24">
        <v>44494</v>
      </c>
      <c r="B20" s="17" t="s">
        <v>168</v>
      </c>
      <c r="C20" s="15">
        <v>-1000</v>
      </c>
      <c r="D20" s="17" t="s">
        <v>9</v>
      </c>
      <c r="E20" s="17"/>
      <c r="F20" s="17">
        <f t="shared" si="0"/>
        <v>1000</v>
      </c>
    </row>
    <row r="21" spans="1:6" x14ac:dyDescent="0.35">
      <c r="A21" s="24">
        <v>44494</v>
      </c>
      <c r="B21" s="17" t="s">
        <v>20</v>
      </c>
      <c r="C21" s="15">
        <v>-1200</v>
      </c>
      <c r="D21" s="17" t="s">
        <v>10</v>
      </c>
      <c r="E21" s="17"/>
      <c r="F21" s="17">
        <f t="shared" si="0"/>
        <v>1200</v>
      </c>
    </row>
    <row r="22" spans="1:6" x14ac:dyDescent="0.35">
      <c r="A22" s="24">
        <v>44494</v>
      </c>
      <c r="B22" s="17" t="s">
        <v>169</v>
      </c>
      <c r="C22" s="15">
        <v>-2510.9699999999998</v>
      </c>
      <c r="D22" s="17" t="s">
        <v>153</v>
      </c>
      <c r="E22" s="17"/>
      <c r="F22" s="17">
        <f t="shared" si="0"/>
        <v>2510.9699999999998</v>
      </c>
    </row>
    <row r="23" spans="1:6" x14ac:dyDescent="0.35">
      <c r="A23" s="24">
        <v>44494</v>
      </c>
      <c r="B23" s="17" t="s">
        <v>70</v>
      </c>
      <c r="C23" s="15">
        <v>-50.22</v>
      </c>
      <c r="D23" s="17" t="s">
        <v>116</v>
      </c>
      <c r="E23" s="17"/>
      <c r="F23" s="17">
        <f t="shared" si="0"/>
        <v>50.22</v>
      </c>
    </row>
    <row r="24" spans="1:6" x14ac:dyDescent="0.35">
      <c r="A24" s="24">
        <v>44494</v>
      </c>
      <c r="B24" s="17" t="s">
        <v>71</v>
      </c>
      <c r="C24" s="15">
        <v>-17.739999999999998</v>
      </c>
      <c r="D24" s="17" t="s">
        <v>116</v>
      </c>
      <c r="E24" s="17"/>
      <c r="F24" s="17">
        <f t="shared" si="0"/>
        <v>17.739999999999998</v>
      </c>
    </row>
    <row r="25" spans="1:6" x14ac:dyDescent="0.35">
      <c r="A25" s="24">
        <v>44494</v>
      </c>
      <c r="B25" s="17" t="s">
        <v>138</v>
      </c>
      <c r="C25" s="15">
        <v>1201.96</v>
      </c>
      <c r="D25" s="17" t="s">
        <v>15</v>
      </c>
      <c r="E25" s="17"/>
      <c r="F25" s="17">
        <f t="shared" si="0"/>
        <v>1201.96</v>
      </c>
    </row>
    <row r="26" spans="1:6" x14ac:dyDescent="0.35">
      <c r="A26" s="24">
        <v>44494</v>
      </c>
      <c r="B26" s="17" t="s">
        <v>138</v>
      </c>
      <c r="C26" s="15">
        <v>4681.6499999999996</v>
      </c>
      <c r="D26" s="17" t="s">
        <v>15</v>
      </c>
      <c r="E26" s="17"/>
      <c r="F26" s="17">
        <f t="shared" si="0"/>
        <v>4681.6499999999996</v>
      </c>
    </row>
    <row r="27" spans="1:6" x14ac:dyDescent="0.35">
      <c r="A27" s="24">
        <v>44494</v>
      </c>
      <c r="B27" s="17" t="s">
        <v>138</v>
      </c>
      <c r="C27" s="15">
        <v>3766.39</v>
      </c>
      <c r="D27" s="17" t="s">
        <v>15</v>
      </c>
      <c r="E27" s="17"/>
      <c r="F27" s="17">
        <f t="shared" si="0"/>
        <v>3766.39</v>
      </c>
    </row>
    <row r="28" spans="1:6" x14ac:dyDescent="0.35">
      <c r="A28" s="24">
        <v>44495</v>
      </c>
      <c r="B28" s="17" t="s">
        <v>170</v>
      </c>
      <c r="C28" s="15">
        <v>-47.56</v>
      </c>
      <c r="D28" s="17" t="s">
        <v>17</v>
      </c>
      <c r="E28" s="17"/>
      <c r="F28" s="17">
        <f t="shared" si="0"/>
        <v>47.56</v>
      </c>
    </row>
    <row r="29" spans="1:6" x14ac:dyDescent="0.35">
      <c r="A29" s="24">
        <v>44495</v>
      </c>
      <c r="B29" s="17" t="s">
        <v>171</v>
      </c>
      <c r="C29" s="15">
        <v>-47.56</v>
      </c>
      <c r="D29" s="17" t="s">
        <v>17</v>
      </c>
      <c r="E29" s="17"/>
      <c r="F29" s="17">
        <f t="shared" si="0"/>
        <v>47.56</v>
      </c>
    </row>
    <row r="30" spans="1:6" x14ac:dyDescent="0.35">
      <c r="A30" s="24">
        <v>44495</v>
      </c>
      <c r="B30" s="17" t="s">
        <v>172</v>
      </c>
      <c r="C30" s="15">
        <v>-48.21</v>
      </c>
      <c r="D30" s="17" t="s">
        <v>17</v>
      </c>
      <c r="E30" s="17"/>
      <c r="F30" s="17">
        <f t="shared" si="0"/>
        <v>48.21</v>
      </c>
    </row>
    <row r="31" spans="1:6" x14ac:dyDescent="0.35">
      <c r="A31" s="24">
        <v>44495</v>
      </c>
      <c r="B31" s="17" t="s">
        <v>144</v>
      </c>
      <c r="C31" s="15">
        <v>-196.47</v>
      </c>
      <c r="D31" s="17" t="s">
        <v>17</v>
      </c>
      <c r="E31" s="17"/>
      <c r="F31" s="17">
        <f t="shared" si="0"/>
        <v>196.47</v>
      </c>
    </row>
    <row r="32" spans="1:6" x14ac:dyDescent="0.35">
      <c r="A32" s="24">
        <v>44495</v>
      </c>
      <c r="B32" s="17" t="s">
        <v>173</v>
      </c>
      <c r="C32" s="15">
        <v>-93.82</v>
      </c>
      <c r="D32" s="17" t="s">
        <v>17</v>
      </c>
      <c r="E32" s="17"/>
      <c r="F32" s="17">
        <f t="shared" si="0"/>
        <v>93.82</v>
      </c>
    </row>
    <row r="33" spans="1:6" x14ac:dyDescent="0.35">
      <c r="A33" s="24">
        <v>44495</v>
      </c>
      <c r="B33" s="17" t="s">
        <v>174</v>
      </c>
      <c r="C33" s="15">
        <v>-117.09</v>
      </c>
      <c r="D33" s="17" t="s">
        <v>17</v>
      </c>
      <c r="E33" s="17"/>
      <c r="F33" s="17">
        <f t="shared" si="0"/>
        <v>117.09</v>
      </c>
    </row>
    <row r="34" spans="1:6" x14ac:dyDescent="0.35">
      <c r="A34" s="24">
        <v>44495</v>
      </c>
      <c r="B34" s="17" t="s">
        <v>22</v>
      </c>
      <c r="C34" s="15">
        <v>-545.19000000000005</v>
      </c>
      <c r="D34" s="17" t="s">
        <v>17</v>
      </c>
      <c r="E34" s="17"/>
      <c r="F34" s="17">
        <f t="shared" si="0"/>
        <v>545.19000000000005</v>
      </c>
    </row>
    <row r="35" spans="1:6" x14ac:dyDescent="0.35">
      <c r="A35" s="24">
        <v>44495</v>
      </c>
      <c r="B35" s="17" t="s">
        <v>20</v>
      </c>
      <c r="C35" s="15">
        <v>-300</v>
      </c>
      <c r="D35" s="17" t="s">
        <v>10</v>
      </c>
      <c r="E35" s="17"/>
      <c r="F35" s="17">
        <f t="shared" si="0"/>
        <v>300</v>
      </c>
    </row>
    <row r="36" spans="1:6" x14ac:dyDescent="0.35">
      <c r="A36" s="24">
        <v>44495</v>
      </c>
      <c r="B36" s="17" t="s">
        <v>14</v>
      </c>
      <c r="C36" s="15">
        <v>-177.48</v>
      </c>
      <c r="D36" s="17" t="s">
        <v>18</v>
      </c>
      <c r="E36" s="17"/>
      <c r="F36" s="17">
        <f t="shared" si="0"/>
        <v>177.48</v>
      </c>
    </row>
    <row r="37" spans="1:6" x14ac:dyDescent="0.35">
      <c r="A37" s="25">
        <v>44496</v>
      </c>
      <c r="B37" s="2" t="s">
        <v>20</v>
      </c>
      <c r="C37" s="15">
        <v>-50</v>
      </c>
      <c r="D37" s="2" t="s">
        <v>10</v>
      </c>
      <c r="E37" s="17"/>
      <c r="F37" s="17">
        <f t="shared" si="0"/>
        <v>50</v>
      </c>
    </row>
    <row r="38" spans="1:6" x14ac:dyDescent="0.35">
      <c r="A38" s="25">
        <v>44497</v>
      </c>
      <c r="B38" s="2" t="s">
        <v>20</v>
      </c>
      <c r="C38" s="15">
        <v>-20</v>
      </c>
      <c r="D38" s="2" t="s">
        <v>10</v>
      </c>
      <c r="E38" s="17"/>
      <c r="F38" s="17">
        <f t="shared" si="0"/>
        <v>20</v>
      </c>
    </row>
    <row r="39" spans="1:6" x14ac:dyDescent="0.35">
      <c r="A39" s="25">
        <v>44498</v>
      </c>
      <c r="B39" s="2" t="s">
        <v>20</v>
      </c>
      <c r="C39" s="15">
        <v>-200</v>
      </c>
      <c r="D39" s="2" t="s">
        <v>10</v>
      </c>
      <c r="E39" s="17"/>
      <c r="F39" s="17">
        <f t="shared" si="0"/>
        <v>200</v>
      </c>
    </row>
    <row r="40" spans="1:6" x14ac:dyDescent="0.35">
      <c r="A40" s="25">
        <v>44498</v>
      </c>
      <c r="B40" s="2" t="s">
        <v>20</v>
      </c>
      <c r="C40" s="15">
        <v>-150</v>
      </c>
      <c r="D40" s="2" t="s">
        <v>10</v>
      </c>
      <c r="E40" s="17"/>
      <c r="F40" s="17">
        <f t="shared" si="0"/>
        <v>150</v>
      </c>
    </row>
    <row r="41" spans="1:6" x14ac:dyDescent="0.35">
      <c r="A41" s="25">
        <v>44498</v>
      </c>
      <c r="B41" s="2" t="s">
        <v>164</v>
      </c>
      <c r="C41" s="15">
        <v>2863.2</v>
      </c>
      <c r="D41" s="2" t="s">
        <v>15</v>
      </c>
      <c r="E41" s="17"/>
      <c r="F41" s="17">
        <f t="shared" si="0"/>
        <v>2863.2</v>
      </c>
    </row>
    <row r="42" spans="1:6" x14ac:dyDescent="0.35">
      <c r="C42" s="23"/>
    </row>
    <row r="43" spans="1:6" x14ac:dyDescent="0.35">
      <c r="C43" s="23"/>
    </row>
  </sheetData>
  <autoFilter ref="A1:F41" xr:uid="{C9B9B68F-DEE8-4EE0-BD1F-0C0A1689CFEE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F763-C43C-483E-99FB-FD146A048E09}">
  <dimension ref="A1:F22"/>
  <sheetViews>
    <sheetView workbookViewId="0">
      <selection activeCell="A30" activeCellId="7" sqref="A5:XFD5 A10:XFD10 A12:XFD12 A14:XFD14 A19:XFD19 A25:XFD25 A28:XFD28 A30:XFD30"/>
    </sheetView>
  </sheetViews>
  <sheetFormatPr defaultRowHeight="14.5" x14ac:dyDescent="0.35"/>
  <cols>
    <col min="1" max="1" width="11.54296875" bestFit="1" customWidth="1"/>
    <col min="2" max="2" width="21.7265625" bestFit="1" customWidth="1"/>
    <col min="3" max="3" width="12.1796875" bestFit="1" customWidth="1"/>
    <col min="4" max="4" width="18.45312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24">
        <v>44501</v>
      </c>
      <c r="B2" s="17" t="s">
        <v>20</v>
      </c>
      <c r="C2" s="13">
        <v>-200</v>
      </c>
      <c r="D2" s="17" t="s">
        <v>10</v>
      </c>
      <c r="E2" s="17"/>
      <c r="F2" s="17">
        <f t="shared" ref="F2:F22" si="0">IF(D2="Saldo",C2,IF(C2&lt;0,C2*-1,C2))</f>
        <v>200</v>
      </c>
    </row>
    <row r="3" spans="1:6" x14ac:dyDescent="0.35">
      <c r="A3" s="24">
        <v>44501</v>
      </c>
      <c r="B3" s="17" t="s">
        <v>20</v>
      </c>
      <c r="C3" s="13">
        <v>-1700</v>
      </c>
      <c r="D3" s="17" t="s">
        <v>10</v>
      </c>
      <c r="E3" s="17"/>
      <c r="F3" s="17">
        <f t="shared" si="0"/>
        <v>1700</v>
      </c>
    </row>
    <row r="4" spans="1:6" x14ac:dyDescent="0.35">
      <c r="A4" s="24">
        <v>44501</v>
      </c>
      <c r="B4" s="17" t="s">
        <v>21</v>
      </c>
      <c r="C4" s="13">
        <v>424.93</v>
      </c>
      <c r="D4" s="17" t="s">
        <v>15</v>
      </c>
      <c r="E4" s="17"/>
      <c r="F4" s="17">
        <f t="shared" si="0"/>
        <v>424.93</v>
      </c>
    </row>
    <row r="5" spans="1:6" x14ac:dyDescent="0.35">
      <c r="A5" s="24">
        <v>44503</v>
      </c>
      <c r="B5" s="17" t="s">
        <v>20</v>
      </c>
      <c r="C5" s="13">
        <v>-500</v>
      </c>
      <c r="D5" s="17" t="s">
        <v>10</v>
      </c>
      <c r="E5" s="17"/>
      <c r="F5" s="17">
        <f t="shared" si="0"/>
        <v>500</v>
      </c>
    </row>
    <row r="6" spans="1:6" x14ac:dyDescent="0.35">
      <c r="A6" s="24">
        <v>44503</v>
      </c>
      <c r="B6" s="17" t="s">
        <v>20</v>
      </c>
      <c r="C6" s="13">
        <v>-250</v>
      </c>
      <c r="D6" s="17" t="s">
        <v>10</v>
      </c>
      <c r="E6" s="17"/>
      <c r="F6" s="17">
        <f t="shared" si="0"/>
        <v>250</v>
      </c>
    </row>
    <row r="7" spans="1:6" x14ac:dyDescent="0.35">
      <c r="A7" s="24">
        <v>44503</v>
      </c>
      <c r="B7" s="17" t="s">
        <v>20</v>
      </c>
      <c r="C7" s="13">
        <v>-50</v>
      </c>
      <c r="D7" s="17" t="s">
        <v>36</v>
      </c>
      <c r="E7" s="17"/>
      <c r="F7" s="17">
        <f t="shared" si="0"/>
        <v>50</v>
      </c>
    </row>
    <row r="8" spans="1:6" x14ac:dyDescent="0.35">
      <c r="A8" s="24">
        <v>44503</v>
      </c>
      <c r="B8" s="17" t="s">
        <v>19</v>
      </c>
      <c r="C8" s="13">
        <v>-105</v>
      </c>
      <c r="D8" s="17" t="s">
        <v>23</v>
      </c>
      <c r="E8" s="17"/>
      <c r="F8" s="17">
        <f t="shared" si="0"/>
        <v>105</v>
      </c>
    </row>
    <row r="9" spans="1:6" x14ac:dyDescent="0.35">
      <c r="A9" s="24">
        <v>44504</v>
      </c>
      <c r="B9" s="17" t="s">
        <v>175</v>
      </c>
      <c r="C9" s="13">
        <v>690</v>
      </c>
      <c r="D9" s="17" t="s">
        <v>15</v>
      </c>
      <c r="E9" s="17"/>
      <c r="F9" s="17">
        <f t="shared" si="0"/>
        <v>690</v>
      </c>
    </row>
    <row r="10" spans="1:6" x14ac:dyDescent="0.35">
      <c r="A10" s="24">
        <v>44505</v>
      </c>
      <c r="B10" s="17" t="s">
        <v>176</v>
      </c>
      <c r="C10" s="13">
        <v>-310.56</v>
      </c>
      <c r="D10" s="17" t="s">
        <v>32</v>
      </c>
      <c r="E10" s="17"/>
      <c r="F10" s="17">
        <f t="shared" si="0"/>
        <v>310.56</v>
      </c>
    </row>
    <row r="11" spans="1:6" x14ac:dyDescent="0.35">
      <c r="A11" s="24">
        <v>44508</v>
      </c>
      <c r="B11" s="17" t="s">
        <v>20</v>
      </c>
      <c r="C11" s="13">
        <v>-250</v>
      </c>
      <c r="D11" s="17" t="s">
        <v>10</v>
      </c>
      <c r="E11" s="17"/>
      <c r="F11" s="17">
        <f t="shared" si="0"/>
        <v>250</v>
      </c>
    </row>
    <row r="12" spans="1:6" x14ac:dyDescent="0.35">
      <c r="A12" s="24">
        <v>44508</v>
      </c>
      <c r="B12" s="17" t="s">
        <v>20</v>
      </c>
      <c r="C12" s="13">
        <v>-150</v>
      </c>
      <c r="D12" s="17" t="s">
        <v>10</v>
      </c>
      <c r="E12" s="17"/>
      <c r="F12" s="17">
        <f t="shared" si="0"/>
        <v>150</v>
      </c>
    </row>
    <row r="13" spans="1:6" x14ac:dyDescent="0.35">
      <c r="A13" s="24">
        <v>44508</v>
      </c>
      <c r="B13" s="17" t="s">
        <v>20</v>
      </c>
      <c r="C13" s="13">
        <v>-100</v>
      </c>
      <c r="D13" s="17" t="s">
        <v>36</v>
      </c>
      <c r="E13" s="17"/>
      <c r="F13" s="17">
        <f t="shared" si="0"/>
        <v>100</v>
      </c>
    </row>
    <row r="14" spans="1:6" x14ac:dyDescent="0.35">
      <c r="A14" s="24">
        <v>44508</v>
      </c>
      <c r="B14" s="17" t="s">
        <v>20</v>
      </c>
      <c r="C14" s="13">
        <v>-15</v>
      </c>
      <c r="D14" s="17" t="s">
        <v>36</v>
      </c>
      <c r="E14" s="17"/>
      <c r="F14" s="17">
        <f t="shared" si="0"/>
        <v>15</v>
      </c>
    </row>
    <row r="15" spans="1:6" x14ac:dyDescent="0.35">
      <c r="A15" s="24">
        <v>44525</v>
      </c>
      <c r="B15" s="17" t="s">
        <v>20</v>
      </c>
      <c r="C15" s="13">
        <v>-1700</v>
      </c>
      <c r="D15" s="17" t="s">
        <v>10</v>
      </c>
      <c r="E15" s="17"/>
      <c r="F15" s="17">
        <f t="shared" si="0"/>
        <v>1700</v>
      </c>
    </row>
    <row r="16" spans="1:6" x14ac:dyDescent="0.35">
      <c r="A16" s="24">
        <v>44525</v>
      </c>
      <c r="B16" s="17" t="s">
        <v>177</v>
      </c>
      <c r="C16" s="13">
        <v>-2510.9699999999998</v>
      </c>
      <c r="D16" s="17" t="s">
        <v>153</v>
      </c>
      <c r="E16" s="17"/>
      <c r="F16" s="17">
        <f t="shared" si="0"/>
        <v>2510.9699999999998</v>
      </c>
    </row>
    <row r="17" spans="1:6" x14ac:dyDescent="0.35">
      <c r="A17" s="24">
        <v>44525</v>
      </c>
      <c r="B17" s="17" t="s">
        <v>70</v>
      </c>
      <c r="C17" s="13">
        <v>-50.22</v>
      </c>
      <c r="D17" s="17" t="s">
        <v>86</v>
      </c>
      <c r="E17" s="17"/>
      <c r="F17" s="17">
        <f t="shared" si="0"/>
        <v>50.22</v>
      </c>
    </row>
    <row r="18" spans="1:6" x14ac:dyDescent="0.35">
      <c r="A18" s="24">
        <v>44525</v>
      </c>
      <c r="B18" s="17" t="s">
        <v>71</v>
      </c>
      <c r="C18" s="13">
        <v>-17.739999999999998</v>
      </c>
      <c r="D18" s="17" t="s">
        <v>86</v>
      </c>
      <c r="E18" s="17"/>
      <c r="F18" s="17">
        <f t="shared" si="0"/>
        <v>17.739999999999998</v>
      </c>
    </row>
    <row r="19" spans="1:6" x14ac:dyDescent="0.35">
      <c r="A19" s="24">
        <v>44525</v>
      </c>
      <c r="B19" s="17" t="s">
        <v>138</v>
      </c>
      <c r="C19" s="13">
        <v>5064.78</v>
      </c>
      <c r="D19" s="17" t="s">
        <v>15</v>
      </c>
      <c r="E19" s="17"/>
      <c r="F19" s="17">
        <f t="shared" si="0"/>
        <v>5064.78</v>
      </c>
    </row>
    <row r="20" spans="1:6" x14ac:dyDescent="0.35">
      <c r="A20" s="24">
        <v>44529</v>
      </c>
      <c r="B20" s="17" t="s">
        <v>20</v>
      </c>
      <c r="C20" s="13">
        <v>-300</v>
      </c>
      <c r="D20" s="17" t="s">
        <v>10</v>
      </c>
      <c r="E20" s="17"/>
      <c r="F20" s="17">
        <f t="shared" si="0"/>
        <v>300</v>
      </c>
    </row>
    <row r="21" spans="1:6" x14ac:dyDescent="0.35">
      <c r="A21" s="24">
        <v>44529</v>
      </c>
      <c r="B21" s="17" t="s">
        <v>14</v>
      </c>
      <c r="C21" s="13">
        <v>-177.48</v>
      </c>
      <c r="D21" s="17" t="s">
        <v>18</v>
      </c>
      <c r="E21" s="17"/>
      <c r="F21" s="17">
        <f t="shared" si="0"/>
        <v>177.48</v>
      </c>
    </row>
    <row r="22" spans="1:6" x14ac:dyDescent="0.35">
      <c r="A22" s="24">
        <v>44530</v>
      </c>
      <c r="B22" s="17" t="s">
        <v>20</v>
      </c>
      <c r="C22" s="13">
        <v>-100</v>
      </c>
      <c r="D22" s="17" t="s">
        <v>10</v>
      </c>
      <c r="E22" s="17"/>
      <c r="F22" s="17">
        <f t="shared" si="0"/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5771-54F3-4A33-8B97-014B9B709ACE}">
  <dimension ref="A1:F42"/>
  <sheetViews>
    <sheetView workbookViewId="0">
      <selection activeCell="A16" sqref="A16:XFD16"/>
    </sheetView>
  </sheetViews>
  <sheetFormatPr defaultRowHeight="14.5" x14ac:dyDescent="0.35"/>
  <cols>
    <col min="1" max="1" width="10.453125" bestFit="1" customWidth="1"/>
    <col min="2" max="2" width="25.26953125" bestFit="1" customWidth="1"/>
    <col min="3" max="3" width="12.1796875" bestFit="1" customWidth="1"/>
    <col min="4" max="4" width="23.179687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24">
        <v>44531</v>
      </c>
      <c r="B2" s="17" t="s">
        <v>99</v>
      </c>
      <c r="C2" s="27">
        <v>3583.32</v>
      </c>
      <c r="D2" s="17" t="s">
        <v>15</v>
      </c>
      <c r="E2" s="17"/>
      <c r="F2" s="17">
        <f t="shared" ref="F2:F42" si="0">IF(D2="Saldo",C2,IF(C2&lt;0,C2*-1,C2))</f>
        <v>3583.32</v>
      </c>
    </row>
    <row r="3" spans="1:6" x14ac:dyDescent="0.35">
      <c r="A3" s="24">
        <v>44531</v>
      </c>
      <c r="B3" s="14" t="s">
        <v>178</v>
      </c>
      <c r="C3" s="27">
        <v>-42</v>
      </c>
      <c r="D3" s="27" t="s">
        <v>9</v>
      </c>
      <c r="E3" s="17"/>
      <c r="F3" s="17">
        <f t="shared" si="0"/>
        <v>42</v>
      </c>
    </row>
    <row r="4" spans="1:6" x14ac:dyDescent="0.35">
      <c r="A4" s="24">
        <v>44531</v>
      </c>
      <c r="B4" s="14" t="s">
        <v>179</v>
      </c>
      <c r="C4" s="27">
        <v>-987.31</v>
      </c>
      <c r="D4" s="27" t="s">
        <v>9</v>
      </c>
      <c r="E4" s="17"/>
      <c r="F4" s="17">
        <f t="shared" si="0"/>
        <v>987.31</v>
      </c>
    </row>
    <row r="5" spans="1:6" x14ac:dyDescent="0.35">
      <c r="A5" s="24">
        <v>44531</v>
      </c>
      <c r="B5" s="14" t="s">
        <v>180</v>
      </c>
      <c r="C5" s="27">
        <v>-950</v>
      </c>
      <c r="D5" s="27" t="s">
        <v>9</v>
      </c>
      <c r="E5" s="17"/>
      <c r="F5" s="17">
        <f t="shared" si="0"/>
        <v>950</v>
      </c>
    </row>
    <row r="6" spans="1:6" x14ac:dyDescent="0.35">
      <c r="A6" s="24">
        <v>44531</v>
      </c>
      <c r="B6" s="14" t="s">
        <v>181</v>
      </c>
      <c r="C6" s="27">
        <v>-89.44</v>
      </c>
      <c r="D6" s="27" t="s">
        <v>9</v>
      </c>
      <c r="E6" s="17"/>
      <c r="F6" s="17">
        <f t="shared" si="0"/>
        <v>89.44</v>
      </c>
    </row>
    <row r="7" spans="1:6" x14ac:dyDescent="0.35">
      <c r="A7" s="24">
        <v>44531</v>
      </c>
      <c r="B7" s="26" t="s">
        <v>20</v>
      </c>
      <c r="C7" s="27">
        <v>-230</v>
      </c>
      <c r="D7" s="27" t="s">
        <v>10</v>
      </c>
      <c r="E7" s="17"/>
      <c r="F7" s="17">
        <f t="shared" si="0"/>
        <v>230</v>
      </c>
    </row>
    <row r="8" spans="1:6" x14ac:dyDescent="0.35">
      <c r="A8" s="24">
        <v>44532</v>
      </c>
      <c r="B8" s="17" t="s">
        <v>173</v>
      </c>
      <c r="C8" s="27">
        <v>-94.01</v>
      </c>
      <c r="D8" s="27" t="s">
        <v>17</v>
      </c>
      <c r="E8" s="17"/>
      <c r="F8" s="17">
        <f t="shared" si="0"/>
        <v>94.01</v>
      </c>
    </row>
    <row r="9" spans="1:6" x14ac:dyDescent="0.35">
      <c r="A9" s="24">
        <v>44532</v>
      </c>
      <c r="B9" s="17" t="s">
        <v>171</v>
      </c>
      <c r="C9" s="27">
        <v>-47.74</v>
      </c>
      <c r="D9" s="27" t="s">
        <v>17</v>
      </c>
      <c r="E9" s="17"/>
      <c r="F9" s="17">
        <f t="shared" si="0"/>
        <v>47.74</v>
      </c>
    </row>
    <row r="10" spans="1:6" x14ac:dyDescent="0.35">
      <c r="A10" s="24">
        <v>44532</v>
      </c>
      <c r="B10" s="17" t="s">
        <v>172</v>
      </c>
      <c r="C10" s="27">
        <v>-48.42</v>
      </c>
      <c r="D10" s="27" t="s">
        <v>17</v>
      </c>
      <c r="E10" s="17"/>
      <c r="F10" s="17">
        <f t="shared" si="0"/>
        <v>48.42</v>
      </c>
    </row>
    <row r="11" spans="1:6" x14ac:dyDescent="0.35">
      <c r="A11" s="24">
        <v>44532</v>
      </c>
      <c r="B11" s="17" t="s">
        <v>174</v>
      </c>
      <c r="C11" s="27">
        <v>-117.27</v>
      </c>
      <c r="D11" s="27" t="s">
        <v>17</v>
      </c>
      <c r="E11" s="17"/>
      <c r="F11" s="17">
        <f t="shared" si="0"/>
        <v>117.27</v>
      </c>
    </row>
    <row r="12" spans="1:6" x14ac:dyDescent="0.35">
      <c r="A12" s="24">
        <v>44532</v>
      </c>
      <c r="B12" s="17" t="s">
        <v>170</v>
      </c>
      <c r="C12" s="27">
        <v>-47.74</v>
      </c>
      <c r="D12" s="27" t="s">
        <v>17</v>
      </c>
      <c r="E12" s="17"/>
      <c r="F12" s="17">
        <f t="shared" si="0"/>
        <v>47.74</v>
      </c>
    </row>
    <row r="13" spans="1:6" x14ac:dyDescent="0.35">
      <c r="A13" s="24">
        <v>44532</v>
      </c>
      <c r="B13" s="17" t="s">
        <v>182</v>
      </c>
      <c r="C13" s="27">
        <v>-545.5</v>
      </c>
      <c r="D13" s="27" t="s">
        <v>17</v>
      </c>
      <c r="E13" s="17"/>
      <c r="F13" s="17">
        <f t="shared" si="0"/>
        <v>545.5</v>
      </c>
    </row>
    <row r="14" spans="1:6" x14ac:dyDescent="0.35">
      <c r="A14" s="24">
        <v>44532</v>
      </c>
      <c r="B14" s="17" t="s">
        <v>19</v>
      </c>
      <c r="C14" s="27">
        <v>-105</v>
      </c>
      <c r="D14" s="27" t="s">
        <v>23</v>
      </c>
      <c r="E14" s="17"/>
      <c r="F14" s="17">
        <f t="shared" si="0"/>
        <v>105</v>
      </c>
    </row>
    <row r="15" spans="1:6" x14ac:dyDescent="0.35">
      <c r="A15" s="24">
        <v>44536</v>
      </c>
      <c r="B15" s="17" t="s">
        <v>20</v>
      </c>
      <c r="C15" s="27">
        <v>-200</v>
      </c>
      <c r="D15" s="27" t="s">
        <v>10</v>
      </c>
      <c r="E15" s="17"/>
      <c r="F15" s="17">
        <f t="shared" si="0"/>
        <v>200</v>
      </c>
    </row>
    <row r="16" spans="1:6" x14ac:dyDescent="0.35">
      <c r="A16" s="24">
        <v>44540</v>
      </c>
      <c r="B16" s="17" t="s">
        <v>183</v>
      </c>
      <c r="C16" s="27">
        <v>-306.79000000000002</v>
      </c>
      <c r="D16" s="27" t="s">
        <v>32</v>
      </c>
      <c r="E16" s="17"/>
      <c r="F16" s="17">
        <f t="shared" si="0"/>
        <v>306.79000000000002</v>
      </c>
    </row>
    <row r="17" spans="1:6" x14ac:dyDescent="0.35">
      <c r="A17" s="24">
        <v>44540</v>
      </c>
      <c r="B17" s="17" t="s">
        <v>184</v>
      </c>
      <c r="C17" s="15">
        <v>20</v>
      </c>
      <c r="D17" s="27" t="s">
        <v>185</v>
      </c>
      <c r="E17" s="17"/>
      <c r="F17" s="17">
        <f t="shared" si="0"/>
        <v>20</v>
      </c>
    </row>
    <row r="18" spans="1:6" x14ac:dyDescent="0.35">
      <c r="A18" s="24">
        <v>44540</v>
      </c>
      <c r="B18" s="17" t="s">
        <v>186</v>
      </c>
      <c r="C18" s="27">
        <v>0.01</v>
      </c>
      <c r="D18" s="27" t="s">
        <v>85</v>
      </c>
      <c r="E18" s="17"/>
      <c r="F18" s="17">
        <f t="shared" si="0"/>
        <v>0.01</v>
      </c>
    </row>
    <row r="19" spans="1:6" x14ac:dyDescent="0.35">
      <c r="A19" s="24">
        <v>44546</v>
      </c>
      <c r="B19" s="17" t="s">
        <v>20</v>
      </c>
      <c r="C19" s="27">
        <v>-400</v>
      </c>
      <c r="D19" s="27" t="s">
        <v>10</v>
      </c>
      <c r="E19" s="17"/>
      <c r="F19" s="17">
        <f t="shared" si="0"/>
        <v>400</v>
      </c>
    </row>
    <row r="20" spans="1:6" x14ac:dyDescent="0.35">
      <c r="A20" s="24">
        <v>44546</v>
      </c>
      <c r="B20" s="17" t="s">
        <v>187</v>
      </c>
      <c r="C20" s="15">
        <v>404.26</v>
      </c>
      <c r="D20" s="27" t="s">
        <v>15</v>
      </c>
      <c r="E20" s="17"/>
      <c r="F20" s="17">
        <f t="shared" si="0"/>
        <v>404.26</v>
      </c>
    </row>
    <row r="21" spans="1:6" x14ac:dyDescent="0.35">
      <c r="A21" s="24">
        <v>44553</v>
      </c>
      <c r="B21" s="17" t="s">
        <v>188</v>
      </c>
      <c r="C21" s="15">
        <v>-0.57999999999999996</v>
      </c>
      <c r="D21" s="27" t="s">
        <v>86</v>
      </c>
      <c r="E21" s="17"/>
      <c r="F21" s="17">
        <f t="shared" si="0"/>
        <v>0.57999999999999996</v>
      </c>
    </row>
    <row r="22" spans="1:6" x14ac:dyDescent="0.35">
      <c r="A22" s="24">
        <v>44553</v>
      </c>
      <c r="B22" s="17" t="s">
        <v>71</v>
      </c>
      <c r="C22" s="15">
        <v>-0.03</v>
      </c>
      <c r="D22" s="27" t="s">
        <v>86</v>
      </c>
      <c r="E22" s="17"/>
      <c r="F22" s="17">
        <f t="shared" si="0"/>
        <v>0.03</v>
      </c>
    </row>
    <row r="23" spans="1:6" x14ac:dyDescent="0.35">
      <c r="A23" s="24">
        <v>44553</v>
      </c>
      <c r="B23" s="17" t="s">
        <v>189</v>
      </c>
      <c r="C23" s="15">
        <v>-28.76</v>
      </c>
      <c r="D23" s="27" t="s">
        <v>153</v>
      </c>
      <c r="E23" s="17"/>
      <c r="F23" s="17">
        <f t="shared" si="0"/>
        <v>28.76</v>
      </c>
    </row>
    <row r="24" spans="1:6" x14ac:dyDescent="0.35">
      <c r="A24" s="24">
        <v>44553</v>
      </c>
      <c r="B24" s="17" t="s">
        <v>21</v>
      </c>
      <c r="C24" s="15">
        <v>21.09</v>
      </c>
      <c r="D24" s="27" t="s">
        <v>15</v>
      </c>
      <c r="E24" s="17"/>
      <c r="F24" s="17">
        <f t="shared" si="0"/>
        <v>21.09</v>
      </c>
    </row>
    <row r="25" spans="1:6" x14ac:dyDescent="0.35">
      <c r="A25" s="24">
        <v>44554</v>
      </c>
      <c r="B25" s="17" t="s">
        <v>99</v>
      </c>
      <c r="C25" s="15">
        <v>587.37</v>
      </c>
      <c r="D25" s="27" t="s">
        <v>15</v>
      </c>
      <c r="E25" s="17"/>
      <c r="F25" s="17">
        <f t="shared" si="0"/>
        <v>587.37</v>
      </c>
    </row>
    <row r="26" spans="1:6" x14ac:dyDescent="0.35">
      <c r="A26" s="24">
        <v>44557</v>
      </c>
      <c r="B26" s="17" t="s">
        <v>188</v>
      </c>
      <c r="C26" s="15">
        <v>-11.51</v>
      </c>
      <c r="D26" s="27" t="s">
        <v>86</v>
      </c>
      <c r="E26" s="17"/>
      <c r="F26" s="17">
        <f t="shared" si="0"/>
        <v>11.51</v>
      </c>
    </row>
    <row r="27" spans="1:6" x14ac:dyDescent="0.35">
      <c r="A27" s="24">
        <v>44557</v>
      </c>
      <c r="B27" s="17" t="s">
        <v>71</v>
      </c>
      <c r="C27" s="15">
        <v>-0.51</v>
      </c>
      <c r="D27" s="27" t="s">
        <v>86</v>
      </c>
      <c r="E27" s="17"/>
      <c r="F27" s="17">
        <f t="shared" si="0"/>
        <v>0.51</v>
      </c>
    </row>
    <row r="28" spans="1:6" x14ac:dyDescent="0.35">
      <c r="A28" s="24">
        <v>44557</v>
      </c>
      <c r="B28" s="17" t="s">
        <v>189</v>
      </c>
      <c r="C28" s="15">
        <v>-575.35</v>
      </c>
      <c r="D28" s="27" t="s">
        <v>153</v>
      </c>
      <c r="E28" s="17"/>
      <c r="F28" s="17">
        <f t="shared" si="0"/>
        <v>575.35</v>
      </c>
    </row>
    <row r="29" spans="1:6" x14ac:dyDescent="0.35">
      <c r="A29" s="24">
        <v>44559</v>
      </c>
      <c r="B29" s="17" t="s">
        <v>190</v>
      </c>
      <c r="C29" s="15">
        <v>-177.48</v>
      </c>
      <c r="D29" s="17" t="s">
        <v>18</v>
      </c>
      <c r="E29" s="17"/>
      <c r="F29" s="17">
        <f t="shared" si="0"/>
        <v>177.48</v>
      </c>
    </row>
    <row r="30" spans="1:6" x14ac:dyDescent="0.35">
      <c r="A30" s="24">
        <v>44559</v>
      </c>
      <c r="B30" s="17" t="s">
        <v>189</v>
      </c>
      <c r="C30" s="15">
        <v>-1966.63</v>
      </c>
      <c r="D30" s="27" t="s">
        <v>153</v>
      </c>
      <c r="E30" s="17"/>
      <c r="F30" s="17">
        <f t="shared" si="0"/>
        <v>1966.63</v>
      </c>
    </row>
    <row r="31" spans="1:6" x14ac:dyDescent="0.35">
      <c r="A31" s="24">
        <v>44559</v>
      </c>
      <c r="B31" s="17" t="s">
        <v>71</v>
      </c>
      <c r="C31" s="15">
        <v>-3.47</v>
      </c>
      <c r="D31" s="27" t="s">
        <v>86</v>
      </c>
      <c r="E31" s="17"/>
      <c r="F31" s="17">
        <f t="shared" si="0"/>
        <v>3.47</v>
      </c>
    </row>
    <row r="32" spans="1:6" x14ac:dyDescent="0.35">
      <c r="A32" s="24">
        <v>44559</v>
      </c>
      <c r="B32" s="17" t="s">
        <v>191</v>
      </c>
      <c r="C32" s="15">
        <v>5610.52</v>
      </c>
      <c r="D32" s="27" t="s">
        <v>15</v>
      </c>
      <c r="E32" s="17"/>
      <c r="F32" s="17">
        <f t="shared" si="0"/>
        <v>5610.52</v>
      </c>
    </row>
    <row r="33" spans="1:6" x14ac:dyDescent="0.35">
      <c r="A33" s="24">
        <v>44560</v>
      </c>
      <c r="B33" s="17" t="s">
        <v>174</v>
      </c>
      <c r="C33" s="15">
        <v>-117.51</v>
      </c>
      <c r="D33" s="27" t="s">
        <v>17</v>
      </c>
      <c r="E33" s="17"/>
      <c r="F33" s="17">
        <f t="shared" si="0"/>
        <v>117.51</v>
      </c>
    </row>
    <row r="34" spans="1:6" x14ac:dyDescent="0.35">
      <c r="A34" s="24">
        <v>44560</v>
      </c>
      <c r="B34" s="17" t="s">
        <v>172</v>
      </c>
      <c r="C34" s="15">
        <v>-48.42</v>
      </c>
      <c r="D34" s="27" t="s">
        <v>17</v>
      </c>
      <c r="E34" s="17"/>
      <c r="F34" s="17">
        <f t="shared" si="0"/>
        <v>48.42</v>
      </c>
    </row>
    <row r="35" spans="1:6" x14ac:dyDescent="0.35">
      <c r="A35" s="24">
        <v>44560</v>
      </c>
      <c r="B35" s="17" t="s">
        <v>171</v>
      </c>
      <c r="C35" s="15">
        <v>-47.74</v>
      </c>
      <c r="D35" s="27" t="s">
        <v>17</v>
      </c>
      <c r="E35" s="17"/>
      <c r="F35" s="17">
        <f t="shared" si="0"/>
        <v>47.74</v>
      </c>
    </row>
    <row r="36" spans="1:6" x14ac:dyDescent="0.35">
      <c r="A36" s="24">
        <v>44560</v>
      </c>
      <c r="B36" s="17" t="s">
        <v>173</v>
      </c>
      <c r="C36" s="15">
        <v>-94.16</v>
      </c>
      <c r="D36" s="27" t="s">
        <v>17</v>
      </c>
      <c r="E36" s="17"/>
      <c r="F36" s="17">
        <f t="shared" si="0"/>
        <v>94.16</v>
      </c>
    </row>
    <row r="37" spans="1:6" x14ac:dyDescent="0.35">
      <c r="A37" s="24">
        <v>44560</v>
      </c>
      <c r="B37" s="17" t="s">
        <v>170</v>
      </c>
      <c r="C37" s="15">
        <v>-47.74</v>
      </c>
      <c r="D37" s="27" t="s">
        <v>17</v>
      </c>
      <c r="E37" s="17"/>
      <c r="F37" s="17">
        <f t="shared" si="0"/>
        <v>47.74</v>
      </c>
    </row>
    <row r="38" spans="1:6" x14ac:dyDescent="0.35">
      <c r="A38" s="24">
        <v>44560</v>
      </c>
      <c r="B38" s="17" t="s">
        <v>61</v>
      </c>
      <c r="C38" s="15">
        <v>-196.83</v>
      </c>
      <c r="D38" s="27" t="s">
        <v>17</v>
      </c>
      <c r="E38" s="17"/>
      <c r="F38" s="17">
        <f t="shared" si="0"/>
        <v>196.83</v>
      </c>
    </row>
    <row r="39" spans="1:6" x14ac:dyDescent="0.35">
      <c r="A39" s="24">
        <v>44560</v>
      </c>
      <c r="B39" s="17" t="s">
        <v>20</v>
      </c>
      <c r="C39" s="15">
        <v>-1200</v>
      </c>
      <c r="D39" s="17" t="s">
        <v>10</v>
      </c>
      <c r="E39" s="17"/>
      <c r="F39" s="17">
        <f t="shared" si="0"/>
        <v>1200</v>
      </c>
    </row>
    <row r="40" spans="1:6" x14ac:dyDescent="0.35">
      <c r="A40" s="24">
        <v>44560</v>
      </c>
      <c r="B40" s="14" t="s">
        <v>192</v>
      </c>
      <c r="C40" s="15">
        <v>-1150.29</v>
      </c>
      <c r="D40" s="27" t="s">
        <v>9</v>
      </c>
      <c r="E40" s="17"/>
      <c r="F40" s="17">
        <f t="shared" si="0"/>
        <v>1150.29</v>
      </c>
    </row>
    <row r="41" spans="1:6" x14ac:dyDescent="0.35">
      <c r="A41" s="24">
        <v>44560</v>
      </c>
      <c r="B41" s="14" t="s">
        <v>193</v>
      </c>
      <c r="C41" s="15">
        <v>-90.25</v>
      </c>
      <c r="D41" s="27" t="s">
        <v>9</v>
      </c>
      <c r="E41" s="17"/>
      <c r="F41" s="17">
        <f t="shared" si="0"/>
        <v>90.25</v>
      </c>
    </row>
    <row r="42" spans="1:6" x14ac:dyDescent="0.35">
      <c r="A42" s="24">
        <v>44560</v>
      </c>
      <c r="B42" s="17" t="s">
        <v>194</v>
      </c>
      <c r="C42" s="15">
        <v>2958.47</v>
      </c>
      <c r="D42" s="27" t="s">
        <v>15</v>
      </c>
      <c r="E42" s="17"/>
      <c r="F42" s="17">
        <f t="shared" si="0"/>
        <v>2958.47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CE241FE-47F6-4D7E-9C0D-0A2375BCB7EC}">
            <xm:f>NOT(ISERROR(SEARCH("Saldo do dia",B3)))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5E14948F-5E27-4173-956A-3D61E960D859}">
            <xm:f>NOT(ISERROR(SEARCH("Total de entradas",B3)))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3F384199-8BC3-4F05-870C-0895A2DE3391}">
            <xm:f>NOT(ISERROR(SEARCH("Total de saídas",B3)))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B3:B6</xm:sqref>
        </x14:conditionalFormatting>
        <x14:conditionalFormatting xmlns:xm="http://schemas.microsoft.com/office/excel/2006/main">
          <x14:cfRule type="containsText" priority="1" operator="containsText" id="{B0389A8B-4264-4BCF-BAAF-619B5AF0F590}">
            <xm:f>NOT(ISERROR(SEARCH("Saldo do dia",B40)))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BAC9466B-D6F6-4C4F-B274-7CBD1CDEB7C5}">
            <xm:f>NOT(ISERROR(SEARCH("Total de entradas",B40)))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D32ACB3A-EBD1-441A-B1EC-60D3789762C7}">
            <xm:f>NOT(ISERROR(SEARCH("Total de saídas",B40)))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B40:B41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5419-89CE-481C-AFD7-200B789DDB2D}">
  <dimension ref="A1:F64"/>
  <sheetViews>
    <sheetView topLeftCell="A28" workbookViewId="0">
      <selection activeCell="A53" sqref="A53"/>
    </sheetView>
  </sheetViews>
  <sheetFormatPr defaultRowHeight="14.5" x14ac:dyDescent="0.35"/>
  <cols>
    <col min="1" max="1" width="11.54296875" bestFit="1" customWidth="1"/>
    <col min="2" max="2" width="34.453125" bestFit="1" customWidth="1"/>
    <col min="3" max="3" width="11.453125" customWidth="1"/>
    <col min="4" max="4" width="32.453125" bestFit="1" customWidth="1"/>
    <col min="5" max="5" width="18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44228</v>
      </c>
      <c r="B2" s="17" t="s">
        <v>20</v>
      </c>
      <c r="C2" s="17">
        <v>-50</v>
      </c>
      <c r="D2" s="17" t="s">
        <v>36</v>
      </c>
      <c r="E2" s="17"/>
      <c r="F2" s="17">
        <f>IF(D2="Saldo",C2,IF(C2&lt;0,C2*-1,C2))</f>
        <v>50</v>
      </c>
    </row>
    <row r="3" spans="1:6" x14ac:dyDescent="0.35">
      <c r="A3" s="18">
        <v>44228</v>
      </c>
      <c r="B3" s="17" t="s">
        <v>50</v>
      </c>
      <c r="C3" s="17">
        <v>48.28</v>
      </c>
      <c r="D3" s="17" t="s">
        <v>15</v>
      </c>
      <c r="E3" s="17"/>
      <c r="F3" s="17">
        <f t="shared" ref="F3:F63" si="0">IF(D3="Saldo",C3,IF(C3&lt;0,C3*-1,C3))</f>
        <v>48.28</v>
      </c>
    </row>
    <row r="4" spans="1:6" x14ac:dyDescent="0.35">
      <c r="A4" s="18">
        <v>44228</v>
      </c>
      <c r="B4" s="17" t="s">
        <v>51</v>
      </c>
      <c r="C4" s="17">
        <v>-96</v>
      </c>
      <c r="D4" s="17" t="s">
        <v>16</v>
      </c>
      <c r="E4" s="17"/>
      <c r="F4" s="17">
        <f t="shared" si="0"/>
        <v>96</v>
      </c>
    </row>
    <row r="5" spans="1:6" x14ac:dyDescent="0.35">
      <c r="A5" s="18">
        <v>44228</v>
      </c>
      <c r="B5" s="17" t="s">
        <v>52</v>
      </c>
      <c r="C5" s="17">
        <v>-0.72</v>
      </c>
      <c r="D5" s="17" t="s">
        <v>16</v>
      </c>
      <c r="E5" s="17"/>
      <c r="F5" s="17">
        <f t="shared" si="0"/>
        <v>0.72</v>
      </c>
    </row>
    <row r="6" spans="1:6" x14ac:dyDescent="0.35">
      <c r="A6" s="18">
        <v>44228</v>
      </c>
      <c r="B6" s="17" t="s">
        <v>7</v>
      </c>
      <c r="C6" s="17">
        <v>-9.35</v>
      </c>
      <c r="D6" s="17" t="s">
        <v>23</v>
      </c>
      <c r="E6" s="17"/>
      <c r="F6" s="17">
        <f t="shared" si="0"/>
        <v>9.35</v>
      </c>
    </row>
    <row r="7" spans="1:6" x14ac:dyDescent="0.35">
      <c r="A7" s="18">
        <v>44228</v>
      </c>
      <c r="B7" s="17" t="s">
        <v>8</v>
      </c>
      <c r="C7" s="17" t="e">
        <f>#REF!+C2+C3+C4+C5+C6</f>
        <v>#REF!</v>
      </c>
      <c r="D7" s="17" t="s">
        <v>65</v>
      </c>
      <c r="E7" s="17"/>
      <c r="F7" s="17" t="e">
        <f t="shared" si="0"/>
        <v>#REF!</v>
      </c>
    </row>
    <row r="8" spans="1:6" x14ac:dyDescent="0.35">
      <c r="A8" s="18">
        <v>44229</v>
      </c>
      <c r="B8" s="17" t="s">
        <v>20</v>
      </c>
      <c r="C8" s="17">
        <v>-50</v>
      </c>
      <c r="D8" s="17" t="s">
        <v>36</v>
      </c>
      <c r="E8" s="17"/>
      <c r="F8" s="17">
        <f t="shared" si="0"/>
        <v>50</v>
      </c>
    </row>
    <row r="9" spans="1:6" x14ac:dyDescent="0.35">
      <c r="A9" s="18">
        <v>44229</v>
      </c>
      <c r="B9" s="17" t="s">
        <v>12</v>
      </c>
      <c r="C9" s="17">
        <v>-1500</v>
      </c>
      <c r="D9" s="17" t="s">
        <v>30</v>
      </c>
      <c r="E9" s="17"/>
      <c r="F9" s="17">
        <f t="shared" si="0"/>
        <v>1500</v>
      </c>
    </row>
    <row r="10" spans="1:6" x14ac:dyDescent="0.35">
      <c r="A10" s="18">
        <v>44229</v>
      </c>
      <c r="B10" s="17" t="s">
        <v>20</v>
      </c>
      <c r="C10" s="17">
        <v>-800</v>
      </c>
      <c r="D10" s="17" t="s">
        <v>10</v>
      </c>
      <c r="E10" s="17"/>
      <c r="F10" s="17">
        <f t="shared" si="0"/>
        <v>800</v>
      </c>
    </row>
    <row r="11" spans="1:6" x14ac:dyDescent="0.35">
      <c r="A11" s="18">
        <v>44229</v>
      </c>
      <c r="B11" s="17" t="s">
        <v>53</v>
      </c>
      <c r="C11" s="17">
        <v>3957.1</v>
      </c>
      <c r="D11" s="17" t="s">
        <v>15</v>
      </c>
      <c r="E11" s="17"/>
      <c r="F11" s="17">
        <f t="shared" si="0"/>
        <v>3957.1</v>
      </c>
    </row>
    <row r="12" spans="1:6" x14ac:dyDescent="0.35">
      <c r="A12" s="18">
        <v>44229</v>
      </c>
      <c r="B12" s="17" t="s">
        <v>19</v>
      </c>
      <c r="C12" s="17">
        <v>-94</v>
      </c>
      <c r="D12" s="17" t="s">
        <v>23</v>
      </c>
      <c r="E12" s="17"/>
      <c r="F12" s="17">
        <f t="shared" si="0"/>
        <v>94</v>
      </c>
    </row>
    <row r="13" spans="1:6" x14ac:dyDescent="0.35">
      <c r="A13" s="18">
        <v>44229</v>
      </c>
      <c r="B13" s="17" t="s">
        <v>8</v>
      </c>
      <c r="C13" s="17" t="e">
        <f>C7+C8+C9+C10+C11+C12</f>
        <v>#REF!</v>
      </c>
      <c r="D13" s="17" t="s">
        <v>65</v>
      </c>
      <c r="E13" s="17"/>
      <c r="F13" s="17" t="e">
        <f t="shared" si="0"/>
        <v>#REF!</v>
      </c>
    </row>
    <row r="14" spans="1:6" x14ac:dyDescent="0.35">
      <c r="A14" s="18">
        <v>44231</v>
      </c>
      <c r="B14" s="17" t="s">
        <v>20</v>
      </c>
      <c r="C14" s="17">
        <v>-100</v>
      </c>
      <c r="D14" s="17" t="s">
        <v>36</v>
      </c>
      <c r="E14" s="17"/>
      <c r="F14" s="17">
        <f t="shared" si="0"/>
        <v>100</v>
      </c>
    </row>
    <row r="15" spans="1:6" x14ac:dyDescent="0.35">
      <c r="A15" s="18">
        <v>44231</v>
      </c>
      <c r="B15" s="17" t="s">
        <v>20</v>
      </c>
      <c r="C15" s="17">
        <v>-300</v>
      </c>
      <c r="D15" s="17" t="s">
        <v>36</v>
      </c>
      <c r="E15" s="17"/>
      <c r="F15" s="17">
        <f t="shared" si="0"/>
        <v>300</v>
      </c>
    </row>
    <row r="16" spans="1:6" x14ac:dyDescent="0.35">
      <c r="A16" s="18">
        <v>44231</v>
      </c>
      <c r="B16" s="17" t="s">
        <v>8</v>
      </c>
      <c r="C16" s="17" t="e">
        <f>SUM(C13:C15)</f>
        <v>#REF!</v>
      </c>
      <c r="D16" s="17" t="s">
        <v>65</v>
      </c>
      <c r="E16" s="17"/>
      <c r="F16" s="17" t="e">
        <f t="shared" si="0"/>
        <v>#REF!</v>
      </c>
    </row>
    <row r="17" spans="1:6" x14ac:dyDescent="0.35">
      <c r="A17" s="18">
        <v>44232</v>
      </c>
      <c r="B17" s="17" t="s">
        <v>20</v>
      </c>
      <c r="C17" s="17">
        <v>-1180.83</v>
      </c>
      <c r="D17" s="17" t="s">
        <v>10</v>
      </c>
      <c r="E17" s="17"/>
      <c r="F17" s="17">
        <f t="shared" si="0"/>
        <v>1180.83</v>
      </c>
    </row>
    <row r="18" spans="1:6" x14ac:dyDescent="0.35">
      <c r="A18" s="18">
        <v>44232</v>
      </c>
      <c r="B18" s="17" t="s">
        <v>20</v>
      </c>
      <c r="C18" s="17">
        <v>-300</v>
      </c>
      <c r="D18" s="17" t="s">
        <v>10</v>
      </c>
      <c r="E18" s="17"/>
      <c r="F18" s="17">
        <f t="shared" si="0"/>
        <v>300</v>
      </c>
    </row>
    <row r="19" spans="1:6" x14ac:dyDescent="0.35">
      <c r="A19" s="18">
        <v>44232</v>
      </c>
      <c r="B19" s="17" t="s">
        <v>53</v>
      </c>
      <c r="C19" s="17">
        <v>4356.79</v>
      </c>
      <c r="D19" s="17" t="s">
        <v>15</v>
      </c>
      <c r="E19" s="17"/>
      <c r="F19" s="17">
        <f t="shared" si="0"/>
        <v>4356.79</v>
      </c>
    </row>
    <row r="20" spans="1:6" x14ac:dyDescent="0.35">
      <c r="A20" s="18">
        <v>44232</v>
      </c>
      <c r="B20" s="17" t="s">
        <v>8</v>
      </c>
      <c r="C20" s="2" t="e">
        <f>SUM(C16:C19)</f>
        <v>#REF!</v>
      </c>
      <c r="D20" s="17" t="s">
        <v>65</v>
      </c>
      <c r="E20" s="17"/>
      <c r="F20" s="17" t="e">
        <f t="shared" si="0"/>
        <v>#REF!</v>
      </c>
    </row>
    <row r="21" spans="1:6" x14ac:dyDescent="0.35">
      <c r="A21" s="18">
        <v>44235</v>
      </c>
      <c r="B21" s="17" t="s">
        <v>11</v>
      </c>
      <c r="C21" s="17">
        <v>-180</v>
      </c>
      <c r="D21" s="17" t="s">
        <v>17</v>
      </c>
      <c r="E21" s="17"/>
      <c r="F21" s="17">
        <f t="shared" si="0"/>
        <v>180</v>
      </c>
    </row>
    <row r="22" spans="1:6" x14ac:dyDescent="0.35">
      <c r="A22" s="18">
        <v>44235</v>
      </c>
      <c r="B22" s="17" t="s">
        <v>20</v>
      </c>
      <c r="C22" s="17">
        <v>-200</v>
      </c>
      <c r="D22" s="17" t="s">
        <v>10</v>
      </c>
      <c r="E22" s="17"/>
      <c r="F22" s="17">
        <f t="shared" si="0"/>
        <v>200</v>
      </c>
    </row>
    <row r="23" spans="1:6" x14ac:dyDescent="0.35">
      <c r="A23" s="18">
        <v>44235</v>
      </c>
      <c r="B23" s="17" t="s">
        <v>20</v>
      </c>
      <c r="C23" s="17">
        <v>-300</v>
      </c>
      <c r="D23" s="17" t="s">
        <v>10</v>
      </c>
      <c r="E23" s="17"/>
      <c r="F23" s="17">
        <f t="shared" si="0"/>
        <v>300</v>
      </c>
    </row>
    <row r="24" spans="1:6" x14ac:dyDescent="0.35">
      <c r="A24" s="18">
        <v>44235</v>
      </c>
      <c r="B24" s="17" t="s">
        <v>20</v>
      </c>
      <c r="C24" s="17">
        <v>-500</v>
      </c>
      <c r="D24" s="17" t="s">
        <v>10</v>
      </c>
      <c r="E24" s="17"/>
      <c r="F24" s="17">
        <f t="shared" si="0"/>
        <v>500</v>
      </c>
    </row>
    <row r="25" spans="1:6" x14ac:dyDescent="0.35">
      <c r="A25" s="18">
        <v>44235</v>
      </c>
      <c r="B25" s="17" t="s">
        <v>8</v>
      </c>
      <c r="C25" s="17" t="e">
        <f>SUM(C20:C24)</f>
        <v>#REF!</v>
      </c>
      <c r="D25" s="17" t="s">
        <v>65</v>
      </c>
      <c r="E25" s="17"/>
      <c r="F25" s="17" t="e">
        <f t="shared" si="0"/>
        <v>#REF!</v>
      </c>
    </row>
    <row r="26" spans="1:6" x14ac:dyDescent="0.35">
      <c r="A26" s="4">
        <v>44236</v>
      </c>
      <c r="B26" s="14" t="s">
        <v>54</v>
      </c>
      <c r="C26" s="16">
        <v>-600</v>
      </c>
      <c r="D26" s="11" t="s">
        <v>55</v>
      </c>
      <c r="E26" s="2"/>
      <c r="F26" s="17">
        <f t="shared" si="0"/>
        <v>600</v>
      </c>
    </row>
    <row r="27" spans="1:6" x14ac:dyDescent="0.35">
      <c r="A27" s="4">
        <v>44236</v>
      </c>
      <c r="B27" s="14" t="s">
        <v>54</v>
      </c>
      <c r="C27" s="16">
        <v>-720</v>
      </c>
      <c r="D27" s="11" t="s">
        <v>55</v>
      </c>
      <c r="E27" s="2"/>
      <c r="F27" s="17">
        <f t="shared" si="0"/>
        <v>720</v>
      </c>
    </row>
    <row r="28" spans="1:6" x14ac:dyDescent="0.35">
      <c r="A28" s="4">
        <v>44236</v>
      </c>
      <c r="B28" s="14" t="s">
        <v>56</v>
      </c>
      <c r="C28" s="16">
        <v>-130</v>
      </c>
      <c r="D28" s="11" t="s">
        <v>57</v>
      </c>
      <c r="E28" s="2"/>
      <c r="F28" s="17">
        <f t="shared" si="0"/>
        <v>130</v>
      </c>
    </row>
    <row r="29" spans="1:6" x14ac:dyDescent="0.35">
      <c r="A29" s="4">
        <v>44236</v>
      </c>
      <c r="B29" s="14" t="s">
        <v>8</v>
      </c>
      <c r="C29" s="2" t="e">
        <f>SUM(C25:C28)</f>
        <v>#REF!</v>
      </c>
      <c r="D29" s="2" t="s">
        <v>65</v>
      </c>
      <c r="E29" s="2"/>
      <c r="F29" s="17" t="e">
        <f t="shared" si="0"/>
        <v>#REF!</v>
      </c>
    </row>
    <row r="30" spans="1:6" x14ac:dyDescent="0.35">
      <c r="A30" s="4">
        <v>44238</v>
      </c>
      <c r="B30" s="14" t="s">
        <v>60</v>
      </c>
      <c r="C30" s="16">
        <v>-85</v>
      </c>
      <c r="D30" s="11" t="s">
        <v>58</v>
      </c>
      <c r="E30" s="2"/>
      <c r="F30" s="17">
        <f t="shared" si="0"/>
        <v>85</v>
      </c>
    </row>
    <row r="31" spans="1:6" x14ac:dyDescent="0.35">
      <c r="A31" s="18">
        <v>44238</v>
      </c>
      <c r="B31" s="14" t="s">
        <v>8</v>
      </c>
      <c r="C31" s="17" t="e">
        <f>SUM(C29:C30)</f>
        <v>#REF!</v>
      </c>
      <c r="D31" s="17" t="s">
        <v>65</v>
      </c>
      <c r="E31" s="17"/>
      <c r="F31" s="17" t="e">
        <f t="shared" si="0"/>
        <v>#REF!</v>
      </c>
    </row>
    <row r="32" spans="1:6" x14ac:dyDescent="0.35">
      <c r="A32" s="18">
        <v>44239</v>
      </c>
      <c r="B32" s="14" t="s">
        <v>20</v>
      </c>
      <c r="C32" s="16">
        <v>-150</v>
      </c>
      <c r="D32" s="11" t="s">
        <v>36</v>
      </c>
      <c r="E32" s="17"/>
      <c r="F32" s="17">
        <f t="shared" si="0"/>
        <v>150</v>
      </c>
    </row>
    <row r="33" spans="1:6" x14ac:dyDescent="0.35">
      <c r="A33" s="18">
        <v>44239</v>
      </c>
      <c r="B33" s="14" t="s">
        <v>8</v>
      </c>
      <c r="C33" s="17" t="e">
        <f>SUM(C31:C32)</f>
        <v>#REF!</v>
      </c>
      <c r="D33" s="17" t="s">
        <v>65</v>
      </c>
      <c r="E33" s="17"/>
      <c r="F33" s="17" t="e">
        <f t="shared" si="0"/>
        <v>#REF!</v>
      </c>
    </row>
    <row r="34" spans="1:6" x14ac:dyDescent="0.35">
      <c r="A34" s="18">
        <v>44244</v>
      </c>
      <c r="B34" s="14" t="s">
        <v>20</v>
      </c>
      <c r="C34" s="17">
        <v>-22</v>
      </c>
      <c r="D34" s="17" t="s">
        <v>36</v>
      </c>
      <c r="E34" s="17"/>
      <c r="F34" s="17">
        <f t="shared" si="0"/>
        <v>22</v>
      </c>
    </row>
    <row r="35" spans="1:6" x14ac:dyDescent="0.35">
      <c r="A35" s="18">
        <v>44244</v>
      </c>
      <c r="B35" s="14" t="s">
        <v>8</v>
      </c>
      <c r="C35" s="17" t="e">
        <f>SUM(C33:C34)</f>
        <v>#REF!</v>
      </c>
      <c r="D35" s="17" t="s">
        <v>65</v>
      </c>
      <c r="E35" s="17"/>
      <c r="F35" s="17" t="e">
        <f t="shared" si="0"/>
        <v>#REF!</v>
      </c>
    </row>
    <row r="36" spans="1:6" x14ac:dyDescent="0.35">
      <c r="A36" s="18">
        <v>44246</v>
      </c>
      <c r="B36" s="14" t="s">
        <v>12</v>
      </c>
      <c r="C36" s="17">
        <v>500</v>
      </c>
      <c r="D36" s="17" t="s">
        <v>12</v>
      </c>
      <c r="E36" s="17"/>
      <c r="F36" s="17">
        <f t="shared" si="0"/>
        <v>500</v>
      </c>
    </row>
    <row r="37" spans="1:6" x14ac:dyDescent="0.35">
      <c r="A37" s="18">
        <v>44246</v>
      </c>
      <c r="B37" s="14" t="s">
        <v>8</v>
      </c>
      <c r="C37" s="17" t="e">
        <f>SUM(C35:C36)</f>
        <v>#REF!</v>
      </c>
      <c r="D37" s="17" t="s">
        <v>65</v>
      </c>
      <c r="E37" s="17"/>
      <c r="F37" s="17" t="e">
        <f t="shared" si="0"/>
        <v>#REF!</v>
      </c>
    </row>
    <row r="38" spans="1:6" x14ac:dyDescent="0.35">
      <c r="A38" s="18">
        <v>44249</v>
      </c>
      <c r="B38" s="14" t="s">
        <v>59</v>
      </c>
      <c r="C38" s="17">
        <v>-286</v>
      </c>
      <c r="D38" s="17" t="s">
        <v>32</v>
      </c>
      <c r="E38" s="17"/>
      <c r="F38" s="17">
        <f t="shared" si="0"/>
        <v>286</v>
      </c>
    </row>
    <row r="39" spans="1:6" x14ac:dyDescent="0.35">
      <c r="A39" s="18">
        <v>44249</v>
      </c>
      <c r="B39" s="14" t="s">
        <v>20</v>
      </c>
      <c r="C39" s="17">
        <v>-200</v>
      </c>
      <c r="D39" s="17" t="s">
        <v>10</v>
      </c>
      <c r="E39" s="17"/>
      <c r="F39" s="17">
        <f t="shared" si="0"/>
        <v>200</v>
      </c>
    </row>
    <row r="40" spans="1:6" x14ac:dyDescent="0.35">
      <c r="A40" s="18">
        <v>44249</v>
      </c>
      <c r="B40" s="14" t="s">
        <v>8</v>
      </c>
      <c r="C40" s="17" t="e">
        <f>SUM(C37:C39)</f>
        <v>#REF!</v>
      </c>
      <c r="D40" s="17" t="s">
        <v>65</v>
      </c>
      <c r="E40" s="17"/>
      <c r="F40" s="17" t="e">
        <f t="shared" si="0"/>
        <v>#REF!</v>
      </c>
    </row>
    <row r="41" spans="1:6" x14ac:dyDescent="0.35">
      <c r="A41" s="18">
        <v>44250</v>
      </c>
      <c r="B41" s="14" t="s">
        <v>20</v>
      </c>
      <c r="C41" s="2">
        <v>-500</v>
      </c>
      <c r="D41" s="17" t="s">
        <v>10</v>
      </c>
      <c r="E41" s="17"/>
      <c r="F41" s="17">
        <f t="shared" si="0"/>
        <v>500</v>
      </c>
    </row>
    <row r="42" spans="1:6" x14ac:dyDescent="0.35">
      <c r="A42" s="18">
        <v>44250</v>
      </c>
      <c r="B42" s="14" t="s">
        <v>61</v>
      </c>
      <c r="C42" s="2">
        <v>-174.84</v>
      </c>
      <c r="D42" s="17" t="s">
        <v>17</v>
      </c>
      <c r="E42" s="17"/>
      <c r="F42" s="17">
        <f t="shared" si="0"/>
        <v>174.84</v>
      </c>
    </row>
    <row r="43" spans="1:6" x14ac:dyDescent="0.35">
      <c r="A43" s="18">
        <v>44250</v>
      </c>
      <c r="B43" s="2" t="s">
        <v>29</v>
      </c>
      <c r="C43" s="2">
        <v>-145.53</v>
      </c>
      <c r="D43" s="17" t="s">
        <v>17</v>
      </c>
      <c r="E43" s="17"/>
      <c r="F43" s="17">
        <f t="shared" si="0"/>
        <v>145.53</v>
      </c>
    </row>
    <row r="44" spans="1:6" x14ac:dyDescent="0.35">
      <c r="A44" s="18">
        <v>44250</v>
      </c>
      <c r="B44" s="2" t="s">
        <v>28</v>
      </c>
      <c r="C44" s="2">
        <v>-122.99</v>
      </c>
      <c r="D44" s="17" t="s">
        <v>17</v>
      </c>
      <c r="E44" s="17"/>
      <c r="F44" s="17">
        <f t="shared" si="0"/>
        <v>122.99</v>
      </c>
    </row>
    <row r="45" spans="1:6" x14ac:dyDescent="0.35">
      <c r="A45" s="18">
        <v>44250</v>
      </c>
      <c r="B45" s="2" t="s">
        <v>26</v>
      </c>
      <c r="C45" s="2">
        <v>-155.61000000000001</v>
      </c>
      <c r="D45" s="17" t="s">
        <v>17</v>
      </c>
      <c r="E45" s="17"/>
      <c r="F45" s="17">
        <f t="shared" si="0"/>
        <v>155.61000000000001</v>
      </c>
    </row>
    <row r="46" spans="1:6" x14ac:dyDescent="0.35">
      <c r="A46" s="18">
        <v>44250</v>
      </c>
      <c r="B46" s="2" t="s">
        <v>27</v>
      </c>
      <c r="C46" s="2">
        <v>-111.32</v>
      </c>
      <c r="D46" s="17" t="s">
        <v>17</v>
      </c>
      <c r="E46" s="17"/>
      <c r="F46" s="17">
        <f t="shared" si="0"/>
        <v>111.32</v>
      </c>
    </row>
    <row r="47" spans="1:6" x14ac:dyDescent="0.35">
      <c r="A47" s="18">
        <v>44250</v>
      </c>
      <c r="B47" s="2" t="s">
        <v>25</v>
      </c>
      <c r="C47" s="2">
        <v>-111.32</v>
      </c>
      <c r="D47" s="17" t="s">
        <v>17</v>
      </c>
      <c r="E47" s="17"/>
      <c r="F47" s="17">
        <f t="shared" si="0"/>
        <v>111.32</v>
      </c>
    </row>
    <row r="48" spans="1:6" x14ac:dyDescent="0.35">
      <c r="A48" s="18">
        <v>44250</v>
      </c>
      <c r="B48" s="2" t="s">
        <v>35</v>
      </c>
      <c r="C48" s="2">
        <v>-6.89</v>
      </c>
      <c r="D48" s="17" t="s">
        <v>23</v>
      </c>
      <c r="E48" s="17"/>
      <c r="F48" s="17">
        <f t="shared" si="0"/>
        <v>6.89</v>
      </c>
    </row>
    <row r="49" spans="1:6" x14ac:dyDescent="0.35">
      <c r="A49" s="18">
        <v>44250</v>
      </c>
      <c r="B49" s="2" t="s">
        <v>53</v>
      </c>
      <c r="C49" s="2">
        <v>3377.5</v>
      </c>
      <c r="D49" s="17" t="s">
        <v>15</v>
      </c>
      <c r="E49" s="17"/>
      <c r="F49" s="17">
        <f t="shared" si="0"/>
        <v>3377.5</v>
      </c>
    </row>
    <row r="50" spans="1:6" x14ac:dyDescent="0.35">
      <c r="A50" s="18">
        <v>44250</v>
      </c>
      <c r="B50" s="2" t="s">
        <v>53</v>
      </c>
      <c r="C50" s="2">
        <v>5563.34</v>
      </c>
      <c r="D50" s="17" t="s">
        <v>15</v>
      </c>
      <c r="E50" s="17"/>
      <c r="F50" s="17">
        <f t="shared" si="0"/>
        <v>5563.34</v>
      </c>
    </row>
    <row r="51" spans="1:6" x14ac:dyDescent="0.35">
      <c r="A51" s="18">
        <v>44250</v>
      </c>
      <c r="B51" s="2" t="s">
        <v>21</v>
      </c>
      <c r="C51" s="2">
        <v>801.39</v>
      </c>
      <c r="D51" s="17" t="s">
        <v>15</v>
      </c>
      <c r="E51" s="17"/>
      <c r="F51" s="17">
        <f t="shared" si="0"/>
        <v>801.39</v>
      </c>
    </row>
    <row r="52" spans="1:6" x14ac:dyDescent="0.35">
      <c r="A52" s="18">
        <v>44250</v>
      </c>
      <c r="B52" s="2" t="s">
        <v>8</v>
      </c>
      <c r="C52" s="17" t="e">
        <f>SUM(C40:C51)</f>
        <v>#REF!</v>
      </c>
      <c r="D52" s="17" t="s">
        <v>65</v>
      </c>
      <c r="E52" s="17"/>
      <c r="F52" s="17" t="e">
        <f t="shared" si="0"/>
        <v>#REF!</v>
      </c>
    </row>
    <row r="53" spans="1:6" x14ac:dyDescent="0.35">
      <c r="A53" s="18">
        <v>44252</v>
      </c>
      <c r="B53" s="2" t="s">
        <v>22</v>
      </c>
      <c r="C53" s="17">
        <v>-505.55</v>
      </c>
      <c r="D53" s="17" t="s">
        <v>17</v>
      </c>
      <c r="E53" s="17"/>
      <c r="F53" s="17">
        <f t="shared" si="0"/>
        <v>505.55</v>
      </c>
    </row>
    <row r="54" spans="1:6" x14ac:dyDescent="0.35">
      <c r="A54" s="18">
        <v>44252</v>
      </c>
      <c r="B54" s="2" t="s">
        <v>62</v>
      </c>
      <c r="C54" s="17">
        <v>-3976.22</v>
      </c>
      <c r="D54" s="17" t="s">
        <v>9</v>
      </c>
      <c r="E54" s="17"/>
      <c r="F54" s="17">
        <f t="shared" si="0"/>
        <v>3976.22</v>
      </c>
    </row>
    <row r="55" spans="1:6" x14ac:dyDescent="0.35">
      <c r="A55" s="18">
        <v>44252</v>
      </c>
      <c r="B55" s="2" t="s">
        <v>20</v>
      </c>
      <c r="C55" s="17">
        <v>-200</v>
      </c>
      <c r="D55" s="17" t="s">
        <v>10</v>
      </c>
      <c r="E55" s="17"/>
      <c r="F55" s="17">
        <f t="shared" si="0"/>
        <v>200</v>
      </c>
    </row>
    <row r="56" spans="1:6" x14ac:dyDescent="0.35">
      <c r="A56" s="18">
        <v>44252</v>
      </c>
      <c r="B56" s="2" t="s">
        <v>8</v>
      </c>
      <c r="C56" s="17" t="e">
        <f>SUM(C52:C55)</f>
        <v>#REF!</v>
      </c>
      <c r="D56" s="17" t="s">
        <v>65</v>
      </c>
      <c r="E56" s="17"/>
      <c r="F56" s="17" t="e">
        <f t="shared" si="0"/>
        <v>#REF!</v>
      </c>
    </row>
    <row r="57" spans="1:6" x14ac:dyDescent="0.35">
      <c r="A57" s="18">
        <v>44253</v>
      </c>
      <c r="B57" s="2" t="s">
        <v>20</v>
      </c>
      <c r="C57" s="17">
        <v>-1700</v>
      </c>
      <c r="D57" s="17" t="s">
        <v>10</v>
      </c>
      <c r="E57" s="17"/>
      <c r="F57" s="17">
        <f t="shared" si="0"/>
        <v>1700</v>
      </c>
    </row>
    <row r="58" spans="1:6" x14ac:dyDescent="0.35">
      <c r="A58" s="18">
        <v>44253</v>
      </c>
      <c r="B58" s="14" t="s">
        <v>63</v>
      </c>
      <c r="C58" s="3">
        <v>-969.31</v>
      </c>
      <c r="D58" s="3" t="s">
        <v>32</v>
      </c>
      <c r="E58" s="17"/>
      <c r="F58" s="17">
        <f t="shared" si="0"/>
        <v>969.31</v>
      </c>
    </row>
    <row r="59" spans="1:6" x14ac:dyDescent="0.35">
      <c r="A59" s="18">
        <v>44253</v>
      </c>
      <c r="B59" s="2" t="s">
        <v>14</v>
      </c>
      <c r="C59" s="17">
        <v>-177.48</v>
      </c>
      <c r="D59" s="17" t="s">
        <v>18</v>
      </c>
      <c r="E59" s="17"/>
      <c r="F59" s="17">
        <f t="shared" si="0"/>
        <v>177.48</v>
      </c>
    </row>
    <row r="60" spans="1:6" x14ac:dyDescent="0.35">
      <c r="A60" s="18">
        <v>44253</v>
      </c>
      <c r="B60" s="2" t="s">
        <v>64</v>
      </c>
      <c r="C60" s="17">
        <v>-89.69</v>
      </c>
      <c r="D60" s="17" t="s">
        <v>9</v>
      </c>
      <c r="E60" s="17"/>
      <c r="F60" s="17">
        <f t="shared" si="0"/>
        <v>89.69</v>
      </c>
    </row>
    <row r="61" spans="1:6" x14ac:dyDescent="0.35">
      <c r="A61" s="18">
        <v>44253</v>
      </c>
      <c r="B61" s="2" t="s">
        <v>64</v>
      </c>
      <c r="C61" s="17">
        <v>-1050</v>
      </c>
      <c r="D61" s="17" t="s">
        <v>9</v>
      </c>
      <c r="E61" s="17"/>
      <c r="F61" s="17">
        <f t="shared" si="0"/>
        <v>1050</v>
      </c>
    </row>
    <row r="62" spans="1:6" x14ac:dyDescent="0.35">
      <c r="A62" s="18">
        <v>44253</v>
      </c>
      <c r="B62" s="2" t="s">
        <v>64</v>
      </c>
      <c r="C62" s="17">
        <v>-42</v>
      </c>
      <c r="D62" s="17" t="s">
        <v>9</v>
      </c>
      <c r="E62" s="17"/>
      <c r="F62" s="17">
        <f t="shared" si="0"/>
        <v>42</v>
      </c>
    </row>
    <row r="63" spans="1:6" x14ac:dyDescent="0.35">
      <c r="A63" s="18">
        <v>44253</v>
      </c>
      <c r="B63" s="2" t="s">
        <v>21</v>
      </c>
      <c r="C63" s="17">
        <v>351.85</v>
      </c>
      <c r="D63" s="17" t="s">
        <v>15</v>
      </c>
      <c r="E63" s="17"/>
      <c r="F63" s="17">
        <f t="shared" si="0"/>
        <v>351.85</v>
      </c>
    </row>
    <row r="64" spans="1:6" x14ac:dyDescent="0.35">
      <c r="A64" s="18">
        <v>44253</v>
      </c>
      <c r="B64" s="2" t="s">
        <v>8</v>
      </c>
      <c r="C64" s="17" t="e">
        <f>SUM(C56:C63)</f>
        <v>#REF!</v>
      </c>
      <c r="D64" s="17" t="s">
        <v>65</v>
      </c>
      <c r="E64" s="17"/>
      <c r="F64" s="17" t="e">
        <f>IF(D64="Saldo",C64,IF(C64&lt;0,C64*-1,C64))</f>
        <v>#REF!</v>
      </c>
    </row>
  </sheetData>
  <autoFilter ref="A1:F57" xr:uid="{83F99EA8-ED33-48F0-B75A-8ED098972562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6DB1-6B40-43B9-B178-814DB82A6772}">
  <dimension ref="A1:F64"/>
  <sheetViews>
    <sheetView topLeftCell="A22" workbookViewId="0">
      <selection activeCell="A47" sqref="A47"/>
    </sheetView>
  </sheetViews>
  <sheetFormatPr defaultRowHeight="14.5" x14ac:dyDescent="0.35"/>
  <cols>
    <col min="1" max="1" width="11.54296875" bestFit="1" customWidth="1"/>
    <col min="2" max="2" width="27.453125" bestFit="1" customWidth="1"/>
    <col min="3" max="3" width="18" customWidth="1"/>
    <col min="4" max="4" width="24.179687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44256</v>
      </c>
      <c r="B2" s="17" t="s">
        <v>66</v>
      </c>
      <c r="C2" s="13">
        <v>-4039.34</v>
      </c>
      <c r="D2" s="17" t="s">
        <v>31</v>
      </c>
      <c r="E2" s="17"/>
      <c r="F2" s="17">
        <f t="shared" ref="F2:F64" si="0">IF(D2="Saldo",C2,IF(C2&lt;0,C2*-1,C2))</f>
        <v>4039.34</v>
      </c>
    </row>
    <row r="3" spans="1:6" x14ac:dyDescent="0.35">
      <c r="A3" s="18">
        <v>44256</v>
      </c>
      <c r="B3" s="17" t="s">
        <v>53</v>
      </c>
      <c r="C3" s="13">
        <v>3920.99</v>
      </c>
      <c r="D3" s="17" t="s">
        <v>15</v>
      </c>
      <c r="E3" s="17"/>
      <c r="F3" s="17">
        <f t="shared" si="0"/>
        <v>3920.99</v>
      </c>
    </row>
    <row r="4" spans="1:6" x14ac:dyDescent="0.35">
      <c r="A4" s="18">
        <v>44256</v>
      </c>
      <c r="B4" s="17" t="s">
        <v>50</v>
      </c>
      <c r="C4" s="13">
        <v>48.28</v>
      </c>
      <c r="D4" s="17" t="s">
        <v>15</v>
      </c>
      <c r="E4" s="17"/>
      <c r="F4" s="17">
        <f t="shared" si="0"/>
        <v>48.28</v>
      </c>
    </row>
    <row r="5" spans="1:6" x14ac:dyDescent="0.35">
      <c r="A5" s="18">
        <v>44256</v>
      </c>
      <c r="B5" s="17" t="s">
        <v>16</v>
      </c>
      <c r="C5" s="13">
        <v>-5.48</v>
      </c>
      <c r="D5" s="17" t="s">
        <v>84</v>
      </c>
      <c r="E5" s="17"/>
      <c r="F5" s="17">
        <f t="shared" si="0"/>
        <v>5.48</v>
      </c>
    </row>
    <row r="6" spans="1:6" x14ac:dyDescent="0.35">
      <c r="A6" s="18">
        <v>44256</v>
      </c>
      <c r="B6" s="17" t="s">
        <v>7</v>
      </c>
      <c r="C6" s="13">
        <v>-0.44</v>
      </c>
      <c r="D6" s="17" t="s">
        <v>23</v>
      </c>
      <c r="E6" s="17"/>
      <c r="F6" s="17">
        <f t="shared" si="0"/>
        <v>0.44</v>
      </c>
    </row>
    <row r="7" spans="1:6" x14ac:dyDescent="0.35">
      <c r="A7" s="18">
        <v>44256</v>
      </c>
      <c r="B7" s="17" t="s">
        <v>8</v>
      </c>
      <c r="C7" s="13" t="e">
        <f>#REF!+C2+C3+C4+C5+C6</f>
        <v>#REF!</v>
      </c>
      <c r="D7" s="17" t="s">
        <v>8</v>
      </c>
      <c r="E7" s="17"/>
      <c r="F7" s="17" t="e">
        <f t="shared" si="0"/>
        <v>#REF!</v>
      </c>
    </row>
    <row r="8" spans="1:6" x14ac:dyDescent="0.35">
      <c r="A8" s="18">
        <v>44260</v>
      </c>
      <c r="B8" s="17" t="s">
        <v>20</v>
      </c>
      <c r="C8" s="13">
        <v>-200</v>
      </c>
      <c r="D8" s="17" t="s">
        <v>36</v>
      </c>
      <c r="E8" s="17"/>
      <c r="F8" s="17">
        <f t="shared" si="0"/>
        <v>200</v>
      </c>
    </row>
    <row r="9" spans="1:6" x14ac:dyDescent="0.35">
      <c r="A9" s="18">
        <v>44260</v>
      </c>
      <c r="B9" s="17" t="s">
        <v>67</v>
      </c>
      <c r="C9" s="13">
        <v>-940</v>
      </c>
      <c r="D9" s="17" t="s">
        <v>30</v>
      </c>
      <c r="E9" s="17"/>
      <c r="F9" s="17">
        <f t="shared" si="0"/>
        <v>940</v>
      </c>
    </row>
    <row r="10" spans="1:6" x14ac:dyDescent="0.35">
      <c r="A10" s="18">
        <v>44260</v>
      </c>
      <c r="B10" s="17" t="s">
        <v>68</v>
      </c>
      <c r="C10" s="13">
        <v>-2919.09</v>
      </c>
      <c r="D10" s="17" t="s">
        <v>32</v>
      </c>
      <c r="E10" s="17"/>
      <c r="F10" s="17">
        <f t="shared" si="0"/>
        <v>2919.09</v>
      </c>
    </row>
    <row r="11" spans="1:6" x14ac:dyDescent="0.35">
      <c r="A11" s="18">
        <v>44260</v>
      </c>
      <c r="B11" s="17" t="s">
        <v>69</v>
      </c>
      <c r="C11" s="13">
        <v>4069.53</v>
      </c>
      <c r="D11" s="17" t="s">
        <v>15</v>
      </c>
      <c r="E11" s="17"/>
      <c r="F11" s="17">
        <f t="shared" si="0"/>
        <v>4069.53</v>
      </c>
    </row>
    <row r="12" spans="1:6" x14ac:dyDescent="0.35">
      <c r="A12" s="18">
        <v>44260</v>
      </c>
      <c r="B12" s="17" t="s">
        <v>8</v>
      </c>
      <c r="C12" s="13" t="e">
        <f>SUM(C7:C11)</f>
        <v>#REF!</v>
      </c>
      <c r="D12" s="17" t="s">
        <v>8</v>
      </c>
      <c r="E12" s="17"/>
      <c r="F12" s="17" t="e">
        <f t="shared" si="0"/>
        <v>#REF!</v>
      </c>
    </row>
    <row r="13" spans="1:6" x14ac:dyDescent="0.35">
      <c r="A13" s="18">
        <v>44264</v>
      </c>
      <c r="B13" s="17" t="s">
        <v>70</v>
      </c>
      <c r="C13" s="13">
        <v>-18.489999999999998</v>
      </c>
      <c r="D13" s="17" t="s">
        <v>84</v>
      </c>
      <c r="E13" s="17"/>
      <c r="F13" s="17">
        <f t="shared" si="0"/>
        <v>18.489999999999998</v>
      </c>
    </row>
    <row r="14" spans="1:6" x14ac:dyDescent="0.35">
      <c r="A14" s="18">
        <v>44264</v>
      </c>
      <c r="B14" s="17" t="s">
        <v>71</v>
      </c>
      <c r="C14" s="13">
        <v>-1.55</v>
      </c>
      <c r="D14" s="17" t="s">
        <v>84</v>
      </c>
      <c r="E14" s="17"/>
      <c r="F14" s="17">
        <f t="shared" si="0"/>
        <v>1.55</v>
      </c>
    </row>
    <row r="15" spans="1:6" x14ac:dyDescent="0.35">
      <c r="A15" s="18">
        <v>44264</v>
      </c>
      <c r="B15" s="17" t="s">
        <v>66</v>
      </c>
      <c r="C15" s="13">
        <v>-924.56</v>
      </c>
      <c r="D15" s="17" t="s">
        <v>31</v>
      </c>
      <c r="E15" s="17"/>
      <c r="F15" s="17">
        <f t="shared" si="0"/>
        <v>924.56</v>
      </c>
    </row>
    <row r="16" spans="1:6" x14ac:dyDescent="0.35">
      <c r="A16" s="18">
        <v>44264</v>
      </c>
      <c r="B16" s="17" t="s">
        <v>53</v>
      </c>
      <c r="C16" s="13">
        <v>940.08</v>
      </c>
      <c r="D16" s="17" t="s">
        <v>15</v>
      </c>
      <c r="E16" s="17"/>
      <c r="F16" s="17">
        <f t="shared" si="0"/>
        <v>940.08</v>
      </c>
    </row>
    <row r="17" spans="1:6" x14ac:dyDescent="0.35">
      <c r="A17" s="18">
        <v>44264</v>
      </c>
      <c r="B17" s="17" t="s">
        <v>8</v>
      </c>
      <c r="C17" s="13" t="e">
        <f>SUM(C12:C16)</f>
        <v>#REF!</v>
      </c>
      <c r="D17" s="17" t="s">
        <v>8</v>
      </c>
      <c r="E17" s="17"/>
      <c r="F17" s="17" t="e">
        <f t="shared" si="0"/>
        <v>#REF!</v>
      </c>
    </row>
    <row r="18" spans="1:6" x14ac:dyDescent="0.35">
      <c r="A18" s="18">
        <v>44265</v>
      </c>
      <c r="B18" s="17" t="s">
        <v>66</v>
      </c>
      <c r="C18" s="13">
        <v>-14.31</v>
      </c>
      <c r="D18" s="17" t="s">
        <v>31</v>
      </c>
      <c r="E18" s="17"/>
      <c r="F18" s="17">
        <f t="shared" si="0"/>
        <v>14.31</v>
      </c>
    </row>
    <row r="19" spans="1:6" x14ac:dyDescent="0.35">
      <c r="A19" s="18">
        <v>44265</v>
      </c>
      <c r="B19" s="17" t="s">
        <v>71</v>
      </c>
      <c r="C19" s="13">
        <v>-0.02</v>
      </c>
      <c r="D19" s="17" t="s">
        <v>84</v>
      </c>
      <c r="E19" s="17"/>
      <c r="F19" s="17">
        <f t="shared" si="0"/>
        <v>0.02</v>
      </c>
    </row>
    <row r="20" spans="1:6" x14ac:dyDescent="0.35">
      <c r="A20" s="18">
        <v>44265</v>
      </c>
      <c r="B20" s="17" t="s">
        <v>8</v>
      </c>
      <c r="C20" s="13" t="e">
        <f>SUM(C17:C19)</f>
        <v>#REF!</v>
      </c>
      <c r="D20" s="17" t="s">
        <v>8</v>
      </c>
      <c r="E20" s="17"/>
      <c r="F20" s="17" t="e">
        <f t="shared" si="0"/>
        <v>#REF!</v>
      </c>
    </row>
    <row r="21" spans="1:6" x14ac:dyDescent="0.35">
      <c r="A21" s="18">
        <v>44274</v>
      </c>
      <c r="B21" s="17" t="s">
        <v>72</v>
      </c>
      <c r="C21" s="13">
        <v>-286</v>
      </c>
      <c r="D21" s="17" t="s">
        <v>32</v>
      </c>
      <c r="E21" s="17"/>
      <c r="F21" s="17">
        <f t="shared" si="0"/>
        <v>286</v>
      </c>
    </row>
    <row r="22" spans="1:6" x14ac:dyDescent="0.35">
      <c r="A22" s="18">
        <v>44274</v>
      </c>
      <c r="B22" s="17" t="s">
        <v>20</v>
      </c>
      <c r="C22" s="13">
        <v>-1500</v>
      </c>
      <c r="D22" s="17" t="s">
        <v>10</v>
      </c>
      <c r="E22" s="17"/>
      <c r="F22" s="17">
        <f t="shared" si="0"/>
        <v>1500</v>
      </c>
    </row>
    <row r="23" spans="1:6" x14ac:dyDescent="0.35">
      <c r="A23" s="18">
        <v>44274</v>
      </c>
      <c r="B23" s="17" t="s">
        <v>73</v>
      </c>
      <c r="C23" s="13">
        <v>-91.38</v>
      </c>
      <c r="D23" s="17" t="s">
        <v>9</v>
      </c>
      <c r="E23" s="17"/>
      <c r="F23" s="17">
        <f t="shared" si="0"/>
        <v>91.38</v>
      </c>
    </row>
    <row r="24" spans="1:6" x14ac:dyDescent="0.35">
      <c r="A24" s="18">
        <v>44274</v>
      </c>
      <c r="B24" s="17" t="s">
        <v>53</v>
      </c>
      <c r="C24" s="13">
        <v>4076.49</v>
      </c>
      <c r="D24" s="17" t="s">
        <v>15</v>
      </c>
      <c r="E24" s="17"/>
      <c r="F24" s="17">
        <f t="shared" si="0"/>
        <v>4076.49</v>
      </c>
    </row>
    <row r="25" spans="1:6" x14ac:dyDescent="0.35">
      <c r="A25" s="18">
        <v>44274</v>
      </c>
      <c r="B25" s="17" t="s">
        <v>53</v>
      </c>
      <c r="C25" s="13">
        <v>3916.62</v>
      </c>
      <c r="D25" s="17" t="s">
        <v>15</v>
      </c>
      <c r="E25" s="17"/>
      <c r="F25" s="17">
        <f t="shared" si="0"/>
        <v>3916.62</v>
      </c>
    </row>
    <row r="26" spans="1:6" x14ac:dyDescent="0.35">
      <c r="A26" s="18">
        <v>44274</v>
      </c>
      <c r="B26" s="17" t="s">
        <v>69</v>
      </c>
      <c r="C26" s="13">
        <v>1103.8599999999999</v>
      </c>
      <c r="D26" s="17" t="s">
        <v>15</v>
      </c>
      <c r="E26" s="17"/>
      <c r="F26" s="17">
        <f t="shared" si="0"/>
        <v>1103.8599999999999</v>
      </c>
    </row>
    <row r="27" spans="1:6" x14ac:dyDescent="0.35">
      <c r="A27" s="18">
        <v>44274</v>
      </c>
      <c r="B27" s="17" t="s">
        <v>19</v>
      </c>
      <c r="C27" s="13">
        <v>-94</v>
      </c>
      <c r="D27" s="17" t="s">
        <v>23</v>
      </c>
      <c r="E27" s="17"/>
      <c r="F27" s="17">
        <f t="shared" si="0"/>
        <v>94</v>
      </c>
    </row>
    <row r="28" spans="1:6" x14ac:dyDescent="0.35">
      <c r="A28" s="18">
        <v>44274</v>
      </c>
      <c r="B28" s="17" t="s">
        <v>13</v>
      </c>
      <c r="C28" s="13">
        <v>-10.18</v>
      </c>
      <c r="D28" s="17" t="s">
        <v>23</v>
      </c>
      <c r="E28" s="17"/>
      <c r="F28" s="17">
        <f t="shared" si="0"/>
        <v>10.18</v>
      </c>
    </row>
    <row r="29" spans="1:6" x14ac:dyDescent="0.35">
      <c r="A29" s="18">
        <v>44274</v>
      </c>
      <c r="B29" s="17" t="s">
        <v>8</v>
      </c>
      <c r="C29" s="13" t="e">
        <f>SUM(C20:C28)</f>
        <v>#REF!</v>
      </c>
      <c r="D29" s="17" t="s">
        <v>8</v>
      </c>
      <c r="E29" s="17"/>
      <c r="F29" s="17" t="e">
        <f t="shared" si="0"/>
        <v>#REF!</v>
      </c>
    </row>
    <row r="30" spans="1:6" x14ac:dyDescent="0.35">
      <c r="A30" s="18">
        <v>44277</v>
      </c>
      <c r="B30" s="17" t="s">
        <v>20</v>
      </c>
      <c r="C30" s="13">
        <v>-100</v>
      </c>
      <c r="D30" s="17" t="s">
        <v>36</v>
      </c>
      <c r="E30" s="17"/>
      <c r="F30" s="17">
        <f t="shared" si="0"/>
        <v>100</v>
      </c>
    </row>
    <row r="31" spans="1:6" x14ac:dyDescent="0.35">
      <c r="A31" s="18">
        <v>44277</v>
      </c>
      <c r="B31" s="17" t="s">
        <v>20</v>
      </c>
      <c r="C31" s="13">
        <v>-150</v>
      </c>
      <c r="D31" s="17" t="s">
        <v>36</v>
      </c>
      <c r="E31" s="17"/>
      <c r="F31" s="17">
        <f t="shared" si="0"/>
        <v>150</v>
      </c>
    </row>
    <row r="32" spans="1:6" x14ac:dyDescent="0.35">
      <c r="A32" s="18">
        <v>44277</v>
      </c>
      <c r="B32" s="17" t="s">
        <v>8</v>
      </c>
      <c r="C32" s="13" t="e">
        <f>SUM(C29:C31)</f>
        <v>#REF!</v>
      </c>
      <c r="D32" s="17" t="s">
        <v>8</v>
      </c>
      <c r="E32" s="17"/>
      <c r="F32" s="17" t="e">
        <f t="shared" si="0"/>
        <v>#REF!</v>
      </c>
    </row>
    <row r="33" spans="1:6" x14ac:dyDescent="0.35">
      <c r="A33" s="18">
        <v>44278</v>
      </c>
      <c r="B33" s="14" t="s">
        <v>74</v>
      </c>
      <c r="C33" s="13">
        <v>-104.45</v>
      </c>
      <c r="D33" s="17" t="s">
        <v>17</v>
      </c>
      <c r="E33" s="17"/>
      <c r="F33" s="17">
        <f t="shared" si="0"/>
        <v>104.45</v>
      </c>
    </row>
    <row r="34" spans="1:6" x14ac:dyDescent="0.35">
      <c r="A34" s="18">
        <v>44278</v>
      </c>
      <c r="B34" s="14" t="s">
        <v>75</v>
      </c>
      <c r="C34" s="13">
        <v>-80.55</v>
      </c>
      <c r="D34" s="17" t="s">
        <v>17</v>
      </c>
      <c r="E34" s="17"/>
      <c r="F34" s="17">
        <f t="shared" si="0"/>
        <v>80.55</v>
      </c>
    </row>
    <row r="35" spans="1:6" x14ac:dyDescent="0.35">
      <c r="A35" s="18">
        <v>44278</v>
      </c>
      <c r="B35" s="14" t="s">
        <v>76</v>
      </c>
      <c r="C35" s="13">
        <v>-42.32</v>
      </c>
      <c r="D35" s="17" t="s">
        <v>17</v>
      </c>
      <c r="E35" s="17"/>
      <c r="F35" s="17">
        <f t="shared" si="0"/>
        <v>42.32</v>
      </c>
    </row>
    <row r="36" spans="1:6" x14ac:dyDescent="0.35">
      <c r="A36" s="18">
        <v>44278</v>
      </c>
      <c r="B36" s="14" t="s">
        <v>77</v>
      </c>
      <c r="C36" s="13">
        <v>-42.32</v>
      </c>
      <c r="D36" s="17" t="s">
        <v>17</v>
      </c>
      <c r="E36" s="17"/>
      <c r="F36" s="17">
        <f t="shared" si="0"/>
        <v>42.32</v>
      </c>
    </row>
    <row r="37" spans="1:6" x14ac:dyDescent="0.35">
      <c r="A37" s="18">
        <v>44278</v>
      </c>
      <c r="B37" s="14" t="s">
        <v>79</v>
      </c>
      <c r="C37" s="13">
        <v>-33.51</v>
      </c>
      <c r="D37" s="17" t="s">
        <v>17</v>
      </c>
      <c r="E37" s="17"/>
      <c r="F37" s="17">
        <f t="shared" si="0"/>
        <v>33.51</v>
      </c>
    </row>
    <row r="38" spans="1:6" x14ac:dyDescent="0.35">
      <c r="A38" s="18">
        <v>44278</v>
      </c>
      <c r="B38" s="14" t="s">
        <v>78</v>
      </c>
      <c r="C38" s="13">
        <v>-174.84</v>
      </c>
      <c r="D38" s="17" t="s">
        <v>17</v>
      </c>
      <c r="E38" s="17"/>
      <c r="F38" s="17">
        <f t="shared" si="0"/>
        <v>174.84</v>
      </c>
    </row>
    <row r="39" spans="1:6" x14ac:dyDescent="0.35">
      <c r="A39" s="18">
        <v>44278</v>
      </c>
      <c r="B39" s="14" t="s">
        <v>80</v>
      </c>
      <c r="C39" s="13">
        <v>-3367.62</v>
      </c>
      <c r="D39" s="17" t="s">
        <v>32</v>
      </c>
      <c r="E39" s="17"/>
      <c r="F39" s="17">
        <f t="shared" si="0"/>
        <v>3367.62</v>
      </c>
    </row>
    <row r="40" spans="1:6" x14ac:dyDescent="0.35">
      <c r="A40" s="18">
        <v>44278</v>
      </c>
      <c r="B40" s="14" t="s">
        <v>20</v>
      </c>
      <c r="C40" s="13">
        <v>-200</v>
      </c>
      <c r="D40" s="17" t="s">
        <v>36</v>
      </c>
      <c r="E40" s="17"/>
      <c r="F40" s="17">
        <f t="shared" si="0"/>
        <v>200</v>
      </c>
    </row>
    <row r="41" spans="1:6" x14ac:dyDescent="0.35">
      <c r="A41" s="18">
        <v>44278</v>
      </c>
      <c r="B41" s="14" t="s">
        <v>81</v>
      </c>
      <c r="C41" s="13">
        <v>-1000</v>
      </c>
      <c r="D41" s="17" t="s">
        <v>10</v>
      </c>
      <c r="E41" s="17"/>
      <c r="F41" s="17">
        <f t="shared" si="0"/>
        <v>1000</v>
      </c>
    </row>
    <row r="42" spans="1:6" x14ac:dyDescent="0.35">
      <c r="A42" s="18">
        <v>44278</v>
      </c>
      <c r="B42" s="14" t="s">
        <v>82</v>
      </c>
      <c r="C42" s="13">
        <v>0.01</v>
      </c>
      <c r="D42" s="17" t="s">
        <v>85</v>
      </c>
      <c r="E42" s="17"/>
      <c r="F42" s="17">
        <f t="shared" si="0"/>
        <v>0.01</v>
      </c>
    </row>
    <row r="43" spans="1:6" x14ac:dyDescent="0.35">
      <c r="A43" s="18">
        <v>44278</v>
      </c>
      <c r="B43" s="14" t="s">
        <v>8</v>
      </c>
      <c r="C43" s="13" t="e">
        <f>SUM(C32:C42)</f>
        <v>#REF!</v>
      </c>
      <c r="D43" s="17" t="s">
        <v>8</v>
      </c>
      <c r="E43" s="17"/>
      <c r="F43" s="17" t="e">
        <f t="shared" si="0"/>
        <v>#REF!</v>
      </c>
    </row>
    <row r="44" spans="1:6" x14ac:dyDescent="0.35">
      <c r="A44" s="4">
        <v>44279</v>
      </c>
      <c r="B44" s="14" t="s">
        <v>83</v>
      </c>
      <c r="C44" s="20">
        <v>-15.92</v>
      </c>
      <c r="D44" s="2" t="s">
        <v>89</v>
      </c>
      <c r="E44" s="2"/>
      <c r="F44" s="2">
        <f t="shared" si="0"/>
        <v>15.92</v>
      </c>
    </row>
    <row r="45" spans="1:6" x14ac:dyDescent="0.35">
      <c r="A45" s="18">
        <v>44279</v>
      </c>
      <c r="B45" s="14" t="s">
        <v>67</v>
      </c>
      <c r="C45" s="13">
        <v>-100</v>
      </c>
      <c r="D45" s="17" t="s">
        <v>30</v>
      </c>
      <c r="E45" s="17"/>
      <c r="F45" s="17">
        <f t="shared" si="0"/>
        <v>100</v>
      </c>
    </row>
    <row r="46" spans="1:6" x14ac:dyDescent="0.35">
      <c r="A46" s="18">
        <v>44279</v>
      </c>
      <c r="B46" s="14" t="s">
        <v>20</v>
      </c>
      <c r="C46" s="13">
        <v>-100</v>
      </c>
      <c r="D46" s="17" t="s">
        <v>36</v>
      </c>
      <c r="E46" s="17"/>
      <c r="F46" s="17">
        <f t="shared" si="0"/>
        <v>100</v>
      </c>
    </row>
    <row r="47" spans="1:6" x14ac:dyDescent="0.35">
      <c r="A47" s="18">
        <v>44279</v>
      </c>
      <c r="B47" s="14" t="s">
        <v>20</v>
      </c>
      <c r="C47" s="13">
        <v>-100</v>
      </c>
      <c r="D47" s="17" t="s">
        <v>10</v>
      </c>
      <c r="E47" s="17"/>
      <c r="F47" s="17">
        <f t="shared" si="0"/>
        <v>100</v>
      </c>
    </row>
    <row r="48" spans="1:6" x14ac:dyDescent="0.35">
      <c r="A48" s="18">
        <v>44279</v>
      </c>
      <c r="B48" s="14" t="s">
        <v>8</v>
      </c>
      <c r="C48" s="13" t="e">
        <f>SUM(C43:C47)</f>
        <v>#REF!</v>
      </c>
      <c r="D48" s="17" t="s">
        <v>8</v>
      </c>
      <c r="E48" s="17"/>
      <c r="F48" s="17" t="e">
        <f t="shared" si="0"/>
        <v>#REF!</v>
      </c>
    </row>
    <row r="49" spans="1:6" x14ac:dyDescent="0.35">
      <c r="A49" s="18">
        <v>44280</v>
      </c>
      <c r="B49" s="14" t="s">
        <v>22</v>
      </c>
      <c r="C49" s="13">
        <v>-501.89</v>
      </c>
      <c r="D49" s="17" t="s">
        <v>17</v>
      </c>
      <c r="E49" s="17"/>
      <c r="F49" s="17">
        <f t="shared" si="0"/>
        <v>501.89</v>
      </c>
    </row>
    <row r="50" spans="1:6" x14ac:dyDescent="0.35">
      <c r="A50" s="18">
        <v>44280</v>
      </c>
      <c r="B50" s="14" t="s">
        <v>20</v>
      </c>
      <c r="C50" s="13">
        <v>-150</v>
      </c>
      <c r="D50" s="17" t="s">
        <v>10</v>
      </c>
      <c r="E50" s="17"/>
      <c r="F50" s="17">
        <f t="shared" si="0"/>
        <v>150</v>
      </c>
    </row>
    <row r="51" spans="1:6" x14ac:dyDescent="0.35">
      <c r="A51" s="18">
        <v>44280</v>
      </c>
      <c r="B51" s="14" t="s">
        <v>53</v>
      </c>
      <c r="C51" s="13">
        <v>500</v>
      </c>
      <c r="D51" s="17" t="s">
        <v>15</v>
      </c>
      <c r="E51" s="17"/>
      <c r="F51" s="17">
        <f t="shared" si="0"/>
        <v>500</v>
      </c>
    </row>
    <row r="52" spans="1:6" x14ac:dyDescent="0.35">
      <c r="A52" s="18">
        <v>44280</v>
      </c>
      <c r="B52" s="14" t="s">
        <v>8</v>
      </c>
      <c r="C52" s="13" t="e">
        <f>SUM(C48:C51)</f>
        <v>#REF!</v>
      </c>
      <c r="D52" s="17" t="s">
        <v>8</v>
      </c>
      <c r="E52" s="17"/>
      <c r="F52" s="17" t="e">
        <f t="shared" si="0"/>
        <v>#REF!</v>
      </c>
    </row>
    <row r="53" spans="1:6" x14ac:dyDescent="0.35">
      <c r="A53" s="18">
        <v>44281</v>
      </c>
      <c r="B53" s="14" t="s">
        <v>20</v>
      </c>
      <c r="C53" s="13">
        <v>-200</v>
      </c>
      <c r="D53" s="17" t="s">
        <v>10</v>
      </c>
      <c r="E53" s="17"/>
      <c r="F53" s="17">
        <f t="shared" si="0"/>
        <v>200</v>
      </c>
    </row>
    <row r="54" spans="1:6" x14ac:dyDescent="0.35">
      <c r="A54" s="18">
        <v>44281</v>
      </c>
      <c r="B54" s="14" t="s">
        <v>81</v>
      </c>
      <c r="C54" s="13">
        <v>-500</v>
      </c>
      <c r="D54" s="17" t="s">
        <v>10</v>
      </c>
      <c r="E54" s="17"/>
      <c r="F54" s="17">
        <f t="shared" si="0"/>
        <v>500</v>
      </c>
    </row>
    <row r="55" spans="1:6" x14ac:dyDescent="0.35">
      <c r="A55" s="18">
        <v>44281</v>
      </c>
      <c r="B55" s="14" t="s">
        <v>8</v>
      </c>
      <c r="C55" s="13" t="e">
        <f>SUM(C52:C54)</f>
        <v>#REF!</v>
      </c>
      <c r="D55" s="17" t="s">
        <v>8</v>
      </c>
      <c r="E55" s="17"/>
      <c r="F55" s="17" t="e">
        <f t="shared" si="0"/>
        <v>#REF!</v>
      </c>
    </row>
    <row r="56" spans="1:6" x14ac:dyDescent="0.35">
      <c r="A56" s="18">
        <v>44284</v>
      </c>
      <c r="B56" s="14" t="s">
        <v>20</v>
      </c>
      <c r="C56" s="13">
        <v>-150</v>
      </c>
      <c r="D56" s="17" t="s">
        <v>10</v>
      </c>
      <c r="E56" s="17"/>
      <c r="F56" s="17">
        <f t="shared" si="0"/>
        <v>150</v>
      </c>
    </row>
    <row r="57" spans="1:6" x14ac:dyDescent="0.35">
      <c r="A57" s="18">
        <v>44284</v>
      </c>
      <c r="B57" s="14" t="s">
        <v>20</v>
      </c>
      <c r="C57" s="13">
        <v>-100</v>
      </c>
      <c r="D57" s="17" t="s">
        <v>10</v>
      </c>
      <c r="E57" s="17"/>
      <c r="F57" s="17">
        <f t="shared" si="0"/>
        <v>100</v>
      </c>
    </row>
    <row r="58" spans="1:6" x14ac:dyDescent="0.35">
      <c r="A58" s="18">
        <v>44284</v>
      </c>
      <c r="B58" s="14" t="s">
        <v>66</v>
      </c>
      <c r="C58" s="13">
        <v>-387.67</v>
      </c>
      <c r="D58" s="17" t="s">
        <v>31</v>
      </c>
      <c r="E58" s="17"/>
      <c r="F58" s="17">
        <f t="shared" si="0"/>
        <v>387.67</v>
      </c>
    </row>
    <row r="59" spans="1:6" x14ac:dyDescent="0.35">
      <c r="A59" s="18">
        <v>44284</v>
      </c>
      <c r="B59" s="14" t="s">
        <v>8</v>
      </c>
      <c r="C59" s="13" t="e">
        <f>SUM(C55:C58)</f>
        <v>#REF!</v>
      </c>
      <c r="D59" s="17" t="s">
        <v>8</v>
      </c>
      <c r="E59" s="19"/>
      <c r="F59" s="17" t="e">
        <f t="shared" si="0"/>
        <v>#REF!</v>
      </c>
    </row>
    <row r="60" spans="1:6" x14ac:dyDescent="0.35">
      <c r="A60" s="18">
        <v>44285</v>
      </c>
      <c r="B60" s="14" t="s">
        <v>20</v>
      </c>
      <c r="C60" s="13">
        <v>-45</v>
      </c>
      <c r="D60" s="17" t="s">
        <v>10</v>
      </c>
      <c r="E60" s="17"/>
      <c r="F60" s="17">
        <f t="shared" si="0"/>
        <v>45</v>
      </c>
    </row>
    <row r="61" spans="1:6" x14ac:dyDescent="0.35">
      <c r="A61" s="18">
        <v>44285</v>
      </c>
      <c r="B61" s="14" t="s">
        <v>20</v>
      </c>
      <c r="C61" s="13">
        <v>-3220</v>
      </c>
      <c r="D61" s="17" t="s">
        <v>10</v>
      </c>
      <c r="E61" s="17"/>
      <c r="F61" s="17">
        <f t="shared" si="0"/>
        <v>3220</v>
      </c>
    </row>
    <row r="62" spans="1:6" x14ac:dyDescent="0.35">
      <c r="A62" s="18">
        <v>44285</v>
      </c>
      <c r="B62" s="14" t="s">
        <v>53</v>
      </c>
      <c r="C62" s="13">
        <v>3220.28</v>
      </c>
      <c r="D62" s="17" t="s">
        <v>15</v>
      </c>
      <c r="E62" s="17"/>
      <c r="F62" s="17">
        <f t="shared" si="0"/>
        <v>3220.28</v>
      </c>
    </row>
    <row r="63" spans="1:6" x14ac:dyDescent="0.35">
      <c r="A63" s="18">
        <v>44285</v>
      </c>
      <c r="B63" s="14" t="s">
        <v>50</v>
      </c>
      <c r="C63" s="13">
        <v>48.28</v>
      </c>
      <c r="D63" s="17" t="s">
        <v>15</v>
      </c>
      <c r="E63" s="17"/>
      <c r="F63" s="17">
        <f t="shared" si="0"/>
        <v>48.28</v>
      </c>
    </row>
    <row r="64" spans="1:6" x14ac:dyDescent="0.35">
      <c r="A64" s="18">
        <v>44285</v>
      </c>
      <c r="B64" s="14" t="s">
        <v>8</v>
      </c>
      <c r="C64" s="13" t="e">
        <f>SUM(C59:C63)</f>
        <v>#REF!</v>
      </c>
      <c r="D64" s="17" t="s">
        <v>8</v>
      </c>
      <c r="E64" s="17"/>
      <c r="F64" s="17" t="e">
        <f t="shared" si="0"/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5782-06AA-4168-843F-BE8CCE441A52}">
  <dimension ref="A1:F39"/>
  <sheetViews>
    <sheetView topLeftCell="A22" workbookViewId="0">
      <selection activeCell="A36" sqref="A36"/>
    </sheetView>
  </sheetViews>
  <sheetFormatPr defaultRowHeight="14.5" x14ac:dyDescent="0.35"/>
  <cols>
    <col min="1" max="1" width="11.54296875" bestFit="1" customWidth="1"/>
    <col min="2" max="2" width="22.726562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44287</v>
      </c>
      <c r="B2" s="17" t="s">
        <v>7</v>
      </c>
      <c r="C2" s="13">
        <v>-7.0000000000000007E-2</v>
      </c>
      <c r="D2" s="17" t="s">
        <v>23</v>
      </c>
      <c r="E2" s="17"/>
      <c r="F2" s="17">
        <f t="shared" ref="F2:F39" si="0">IF(D2="Saldo",C2,IF(C2&lt;0,C2*-1,C2))</f>
        <v>7.0000000000000007E-2</v>
      </c>
    </row>
    <row r="3" spans="1:6" x14ac:dyDescent="0.35">
      <c r="A3" s="18">
        <v>44287</v>
      </c>
      <c r="B3" s="17" t="s">
        <v>16</v>
      </c>
      <c r="C3" s="13">
        <v>-1.04</v>
      </c>
      <c r="D3" s="17" t="s">
        <v>86</v>
      </c>
      <c r="E3" s="17"/>
      <c r="F3" s="17">
        <f t="shared" si="0"/>
        <v>1.04</v>
      </c>
    </row>
    <row r="4" spans="1:6" x14ac:dyDescent="0.35">
      <c r="A4" s="18">
        <v>44287</v>
      </c>
      <c r="B4" s="17" t="s">
        <v>8</v>
      </c>
      <c r="C4" s="13" t="e">
        <f>#REF!+C2+C3</f>
        <v>#REF!</v>
      </c>
      <c r="D4" s="17" t="s">
        <v>8</v>
      </c>
      <c r="E4" s="17"/>
      <c r="F4" s="17" t="e">
        <f t="shared" si="0"/>
        <v>#REF!</v>
      </c>
    </row>
    <row r="5" spans="1:6" x14ac:dyDescent="0.35">
      <c r="A5" s="18">
        <v>44295</v>
      </c>
      <c r="B5" s="17" t="s">
        <v>70</v>
      </c>
      <c r="C5" s="13">
        <v>-1.26</v>
      </c>
      <c r="D5" s="17" t="s">
        <v>86</v>
      </c>
      <c r="E5" s="17"/>
      <c r="F5" s="17">
        <f t="shared" si="0"/>
        <v>1.26</v>
      </c>
    </row>
    <row r="6" spans="1:6" x14ac:dyDescent="0.35">
      <c r="A6" s="18">
        <v>44295</v>
      </c>
      <c r="B6" s="17" t="s">
        <v>71</v>
      </c>
      <c r="C6" s="13">
        <v>-0.11</v>
      </c>
      <c r="D6" s="17" t="s">
        <v>86</v>
      </c>
      <c r="E6" s="17"/>
      <c r="F6" s="17">
        <f t="shared" si="0"/>
        <v>0.11</v>
      </c>
    </row>
    <row r="7" spans="1:6" x14ac:dyDescent="0.35">
      <c r="A7" s="18">
        <v>44295</v>
      </c>
      <c r="B7" s="17" t="s">
        <v>66</v>
      </c>
      <c r="C7" s="13">
        <v>-63.09</v>
      </c>
      <c r="D7" s="17" t="s">
        <v>31</v>
      </c>
      <c r="E7" s="17"/>
      <c r="F7" s="17">
        <f t="shared" si="0"/>
        <v>63.09</v>
      </c>
    </row>
    <row r="8" spans="1:6" x14ac:dyDescent="0.35">
      <c r="A8" s="18">
        <v>44295</v>
      </c>
      <c r="B8" s="17" t="s">
        <v>21</v>
      </c>
      <c r="C8" s="13">
        <v>62.01</v>
      </c>
      <c r="D8" s="17" t="s">
        <v>15</v>
      </c>
      <c r="E8" s="17"/>
      <c r="F8" s="17">
        <f t="shared" si="0"/>
        <v>62.01</v>
      </c>
    </row>
    <row r="9" spans="1:6" x14ac:dyDescent="0.35">
      <c r="A9" s="18">
        <v>44295</v>
      </c>
      <c r="B9" s="17" t="s">
        <v>8</v>
      </c>
      <c r="C9" s="13">
        <v>0</v>
      </c>
      <c r="D9" s="17" t="s">
        <v>8</v>
      </c>
      <c r="E9" s="17"/>
      <c r="F9" s="17">
        <f t="shared" si="0"/>
        <v>0</v>
      </c>
    </row>
    <row r="10" spans="1:6" x14ac:dyDescent="0.35">
      <c r="A10" s="18">
        <v>44308</v>
      </c>
      <c r="B10" s="17" t="s">
        <v>70</v>
      </c>
      <c r="C10" s="13">
        <v>-11.37</v>
      </c>
      <c r="D10" s="17" t="s">
        <v>86</v>
      </c>
      <c r="E10" s="17"/>
      <c r="F10" s="17">
        <f t="shared" si="0"/>
        <v>11.37</v>
      </c>
    </row>
    <row r="11" spans="1:6" x14ac:dyDescent="0.35">
      <c r="A11" s="18">
        <v>44308</v>
      </c>
      <c r="B11" s="17" t="s">
        <v>71</v>
      </c>
      <c r="C11" s="13">
        <v>-0.95</v>
      </c>
      <c r="D11" s="17" t="s">
        <v>86</v>
      </c>
      <c r="E11" s="17"/>
      <c r="F11" s="17">
        <f t="shared" si="0"/>
        <v>0.95</v>
      </c>
    </row>
    <row r="12" spans="1:6" x14ac:dyDescent="0.35">
      <c r="A12" s="18">
        <v>44308</v>
      </c>
      <c r="B12" s="17" t="s">
        <v>87</v>
      </c>
      <c r="C12" s="13">
        <v>565</v>
      </c>
      <c r="D12" s="17" t="s">
        <v>15</v>
      </c>
      <c r="E12" s="17"/>
      <c r="F12" s="17">
        <f t="shared" si="0"/>
        <v>565</v>
      </c>
    </row>
    <row r="13" spans="1:6" x14ac:dyDescent="0.35">
      <c r="A13" s="18">
        <v>44308</v>
      </c>
      <c r="B13" s="17" t="s">
        <v>88</v>
      </c>
      <c r="C13" s="13">
        <v>15.92</v>
      </c>
      <c r="D13" s="17" t="s">
        <v>90</v>
      </c>
      <c r="E13" s="17"/>
      <c r="F13" s="17">
        <f t="shared" si="0"/>
        <v>15.92</v>
      </c>
    </row>
    <row r="14" spans="1:6" x14ac:dyDescent="0.35">
      <c r="A14" s="18">
        <v>44308</v>
      </c>
      <c r="B14" s="17" t="s">
        <v>66</v>
      </c>
      <c r="C14" s="13">
        <v>-568.6</v>
      </c>
      <c r="D14" s="17" t="s">
        <v>31</v>
      </c>
      <c r="E14" s="17"/>
      <c r="F14" s="17">
        <f t="shared" si="0"/>
        <v>568.6</v>
      </c>
    </row>
    <row r="15" spans="1:6" x14ac:dyDescent="0.35">
      <c r="A15" s="18">
        <v>44308</v>
      </c>
      <c r="B15" s="17" t="s">
        <v>8</v>
      </c>
      <c r="C15" s="13">
        <f>SUM(C9:C14)</f>
        <v>0</v>
      </c>
      <c r="D15" s="17" t="s">
        <v>8</v>
      </c>
      <c r="E15" s="17"/>
      <c r="F15" s="17">
        <f t="shared" si="0"/>
        <v>0</v>
      </c>
    </row>
    <row r="16" spans="1:6" x14ac:dyDescent="0.35">
      <c r="A16" s="18">
        <v>44312</v>
      </c>
      <c r="B16" s="17" t="s">
        <v>21</v>
      </c>
      <c r="C16" s="13">
        <v>63.29</v>
      </c>
      <c r="D16" s="17" t="s">
        <v>15</v>
      </c>
      <c r="E16" s="17"/>
      <c r="F16" s="17">
        <f t="shared" si="0"/>
        <v>63.29</v>
      </c>
    </row>
    <row r="17" spans="1:6" x14ac:dyDescent="0.35">
      <c r="A17" s="18">
        <v>44312</v>
      </c>
      <c r="B17" s="17" t="s">
        <v>19</v>
      </c>
      <c r="C17" s="13">
        <v>-10.94</v>
      </c>
      <c r="D17" s="17" t="s">
        <v>23</v>
      </c>
      <c r="E17" s="17"/>
      <c r="F17" s="17">
        <f t="shared" si="0"/>
        <v>10.94</v>
      </c>
    </row>
    <row r="18" spans="1:6" x14ac:dyDescent="0.35">
      <c r="A18" s="18">
        <v>44312</v>
      </c>
      <c r="B18" s="17" t="s">
        <v>8</v>
      </c>
      <c r="C18" s="13">
        <f>SUM(C15:C17)</f>
        <v>52.35</v>
      </c>
      <c r="D18" s="17" t="s">
        <v>8</v>
      </c>
      <c r="E18" s="17"/>
      <c r="F18" s="17">
        <f t="shared" si="0"/>
        <v>52.35</v>
      </c>
    </row>
    <row r="19" spans="1:6" x14ac:dyDescent="0.35">
      <c r="A19" s="18">
        <v>44313</v>
      </c>
      <c r="B19" s="17" t="s">
        <v>91</v>
      </c>
      <c r="C19" s="13">
        <v>-43.52</v>
      </c>
      <c r="D19" s="17" t="s">
        <v>17</v>
      </c>
      <c r="E19" s="17"/>
      <c r="F19" s="17">
        <f t="shared" si="0"/>
        <v>43.52</v>
      </c>
    </row>
    <row r="20" spans="1:6" x14ac:dyDescent="0.35">
      <c r="A20" s="18">
        <v>44313</v>
      </c>
      <c r="B20" s="17" t="s">
        <v>92</v>
      </c>
      <c r="C20" s="13">
        <v>-43.52</v>
      </c>
      <c r="D20" s="17" t="s">
        <v>17</v>
      </c>
      <c r="E20" s="17"/>
      <c r="F20" s="17">
        <f t="shared" si="0"/>
        <v>43.52</v>
      </c>
    </row>
    <row r="21" spans="1:6" x14ac:dyDescent="0.35">
      <c r="A21" s="18">
        <v>44313</v>
      </c>
      <c r="B21" s="17" t="s">
        <v>93</v>
      </c>
      <c r="C21" s="13">
        <v>-84.45</v>
      </c>
      <c r="D21" s="17" t="s">
        <v>17</v>
      </c>
      <c r="E21" s="17"/>
      <c r="F21" s="17">
        <f t="shared" si="0"/>
        <v>84.45</v>
      </c>
    </row>
    <row r="22" spans="1:6" x14ac:dyDescent="0.35">
      <c r="A22" s="18">
        <v>44313</v>
      </c>
      <c r="B22" s="17" t="s">
        <v>94</v>
      </c>
      <c r="C22" s="13">
        <v>-103.83</v>
      </c>
      <c r="D22" s="17" t="s">
        <v>17</v>
      </c>
      <c r="E22" s="17"/>
      <c r="F22" s="17">
        <f t="shared" si="0"/>
        <v>103.83</v>
      </c>
    </row>
    <row r="23" spans="1:6" x14ac:dyDescent="0.35">
      <c r="A23" s="18">
        <v>44313</v>
      </c>
      <c r="B23" s="17" t="s">
        <v>61</v>
      </c>
      <c r="C23" s="13">
        <v>-174.84</v>
      </c>
      <c r="D23" s="17" t="s">
        <v>17</v>
      </c>
      <c r="E23" s="17"/>
      <c r="F23" s="17">
        <f t="shared" si="0"/>
        <v>174.84</v>
      </c>
    </row>
    <row r="24" spans="1:6" x14ac:dyDescent="0.35">
      <c r="A24" s="18">
        <v>44313</v>
      </c>
      <c r="B24" s="17" t="s">
        <v>22</v>
      </c>
      <c r="C24" s="13">
        <v>-495.53</v>
      </c>
      <c r="D24" s="17" t="s">
        <v>17</v>
      </c>
      <c r="E24" s="17"/>
      <c r="F24" s="17">
        <f t="shared" si="0"/>
        <v>495.53</v>
      </c>
    </row>
    <row r="25" spans="1:6" x14ac:dyDescent="0.35">
      <c r="A25" s="18">
        <v>44313</v>
      </c>
      <c r="B25" s="17" t="s">
        <v>20</v>
      </c>
      <c r="C25" s="13">
        <v>-2350</v>
      </c>
      <c r="D25" s="17" t="s">
        <v>10</v>
      </c>
      <c r="E25" s="17"/>
      <c r="F25" s="17">
        <f t="shared" si="0"/>
        <v>2350</v>
      </c>
    </row>
    <row r="26" spans="1:6" x14ac:dyDescent="0.35">
      <c r="A26" s="18">
        <v>44313</v>
      </c>
      <c r="B26" s="17" t="s">
        <v>95</v>
      </c>
      <c r="C26" s="13">
        <v>1450.2</v>
      </c>
      <c r="D26" s="17" t="s">
        <v>15</v>
      </c>
      <c r="E26" s="17"/>
      <c r="F26" s="17">
        <f t="shared" si="0"/>
        <v>1450.2</v>
      </c>
    </row>
    <row r="27" spans="1:6" x14ac:dyDescent="0.35">
      <c r="A27" s="18">
        <v>44313</v>
      </c>
      <c r="B27" s="17" t="s">
        <v>95</v>
      </c>
      <c r="C27" s="13">
        <v>2799.98</v>
      </c>
      <c r="D27" s="17" t="s">
        <v>15</v>
      </c>
      <c r="E27" s="17"/>
      <c r="F27" s="17">
        <f t="shared" si="0"/>
        <v>2799.98</v>
      </c>
    </row>
    <row r="28" spans="1:6" x14ac:dyDescent="0.35">
      <c r="A28" s="18">
        <v>44313</v>
      </c>
      <c r="B28" s="17" t="s">
        <v>95</v>
      </c>
      <c r="C28" s="13">
        <v>3182.91</v>
      </c>
      <c r="D28" s="17" t="s">
        <v>15</v>
      </c>
      <c r="E28" s="17"/>
      <c r="F28" s="17">
        <f t="shared" si="0"/>
        <v>3182.91</v>
      </c>
    </row>
    <row r="29" spans="1:6" x14ac:dyDescent="0.35">
      <c r="A29" s="18">
        <v>44313</v>
      </c>
      <c r="B29" s="17" t="s">
        <v>19</v>
      </c>
      <c r="C29" s="13">
        <v>-94</v>
      </c>
      <c r="D29" s="17" t="s">
        <v>23</v>
      </c>
      <c r="E29" s="17"/>
      <c r="F29" s="17">
        <f t="shared" si="0"/>
        <v>94</v>
      </c>
    </row>
    <row r="30" spans="1:6" x14ac:dyDescent="0.35">
      <c r="A30" s="18">
        <v>44313</v>
      </c>
      <c r="B30" s="17" t="s">
        <v>8</v>
      </c>
      <c r="C30" s="13">
        <f>SUM(C18:C29)</f>
        <v>4095.75</v>
      </c>
      <c r="D30" s="17" t="s">
        <v>8</v>
      </c>
      <c r="E30" s="17"/>
      <c r="F30" s="17">
        <f t="shared" si="0"/>
        <v>4095.75</v>
      </c>
    </row>
    <row r="31" spans="1:6" x14ac:dyDescent="0.35">
      <c r="A31" s="18">
        <v>44314</v>
      </c>
      <c r="B31" s="17" t="s">
        <v>96</v>
      </c>
      <c r="C31" s="13">
        <v>-4060.66</v>
      </c>
      <c r="D31" s="17" t="s">
        <v>31</v>
      </c>
      <c r="E31" s="17"/>
      <c r="F31" s="17">
        <f t="shared" si="0"/>
        <v>4060.66</v>
      </c>
    </row>
    <row r="32" spans="1:6" x14ac:dyDescent="0.35">
      <c r="A32" s="18">
        <v>44314</v>
      </c>
      <c r="B32" s="17" t="s">
        <v>97</v>
      </c>
      <c r="C32" s="13">
        <v>-177.48</v>
      </c>
      <c r="D32" s="17" t="s">
        <v>18</v>
      </c>
      <c r="E32" s="17"/>
      <c r="F32" s="17">
        <f t="shared" si="0"/>
        <v>177.48</v>
      </c>
    </row>
    <row r="33" spans="1:6" x14ac:dyDescent="0.35">
      <c r="A33" s="18">
        <v>44314</v>
      </c>
      <c r="B33" s="17" t="s">
        <v>20</v>
      </c>
      <c r="C33" s="13">
        <v>186.81</v>
      </c>
      <c r="D33" s="17" t="s">
        <v>30</v>
      </c>
      <c r="E33" s="17"/>
      <c r="F33" s="17">
        <f t="shared" si="0"/>
        <v>186.81</v>
      </c>
    </row>
    <row r="34" spans="1:6" x14ac:dyDescent="0.35">
      <c r="A34" s="18">
        <v>44314</v>
      </c>
      <c r="B34" s="17" t="s">
        <v>8</v>
      </c>
      <c r="C34" s="13">
        <f>SUM(C30:C33)</f>
        <v>44.420000000000158</v>
      </c>
      <c r="D34" s="17" t="s">
        <v>8</v>
      </c>
      <c r="E34" s="17"/>
      <c r="F34" s="17">
        <f t="shared" si="0"/>
        <v>44.420000000000158</v>
      </c>
    </row>
    <row r="35" spans="1:6" x14ac:dyDescent="0.35">
      <c r="A35" s="18">
        <v>44315</v>
      </c>
      <c r="B35" s="17" t="s">
        <v>20</v>
      </c>
      <c r="C35" s="13">
        <v>-44</v>
      </c>
      <c r="D35" s="17" t="s">
        <v>36</v>
      </c>
      <c r="E35" s="17"/>
      <c r="F35" s="17">
        <f t="shared" si="0"/>
        <v>44</v>
      </c>
    </row>
    <row r="36" spans="1:6" x14ac:dyDescent="0.35">
      <c r="A36" s="18">
        <v>44315</v>
      </c>
      <c r="B36" s="17" t="s">
        <v>8</v>
      </c>
      <c r="C36" s="13">
        <f>SUM(C34:C35)</f>
        <v>0.42000000000015802</v>
      </c>
      <c r="D36" s="17" t="s">
        <v>8</v>
      </c>
      <c r="E36" s="17"/>
      <c r="F36" s="17">
        <f t="shared" si="0"/>
        <v>0.42000000000015802</v>
      </c>
    </row>
    <row r="37" spans="1:6" x14ac:dyDescent="0.35">
      <c r="A37" s="18">
        <v>44316</v>
      </c>
      <c r="B37" s="17" t="s">
        <v>20</v>
      </c>
      <c r="C37" s="13">
        <v>-48</v>
      </c>
      <c r="D37" s="17" t="s">
        <v>36</v>
      </c>
      <c r="E37" s="17"/>
      <c r="F37" s="17">
        <f t="shared" si="0"/>
        <v>48</v>
      </c>
    </row>
    <row r="38" spans="1:6" x14ac:dyDescent="0.35">
      <c r="A38" s="18">
        <v>44316</v>
      </c>
      <c r="B38" s="17" t="s">
        <v>98</v>
      </c>
      <c r="C38" s="13">
        <v>48.28</v>
      </c>
      <c r="D38" s="17" t="s">
        <v>15</v>
      </c>
      <c r="E38" s="17"/>
      <c r="F38" s="17">
        <f t="shared" si="0"/>
        <v>48.28</v>
      </c>
    </row>
    <row r="39" spans="1:6" x14ac:dyDescent="0.35">
      <c r="A39" s="18">
        <v>44316</v>
      </c>
      <c r="B39" s="17" t="s">
        <v>8</v>
      </c>
      <c r="C39" s="13">
        <f>SUM(C36:C38)</f>
        <v>0.70000000000015916</v>
      </c>
      <c r="D39" s="17" t="s">
        <v>8</v>
      </c>
      <c r="E39" s="17"/>
      <c r="F39" s="17">
        <f t="shared" si="0"/>
        <v>0.70000000000015916</v>
      </c>
    </row>
  </sheetData>
  <autoFilter ref="A1:F39" xr:uid="{47065603-14F1-4384-9743-AAF547CC321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8E34-661A-4DEE-944D-71977E613711}">
  <dimension ref="A1:F49"/>
  <sheetViews>
    <sheetView topLeftCell="A22" workbookViewId="0">
      <selection activeCell="A41" sqref="A41"/>
    </sheetView>
  </sheetViews>
  <sheetFormatPr defaultRowHeight="14.5" x14ac:dyDescent="0.35"/>
  <cols>
    <col min="1" max="1" width="11.54296875" bestFit="1" customWidth="1"/>
    <col min="2" max="2" width="25.26953125" bestFit="1" customWidth="1"/>
    <col min="3" max="3" width="16.453125" customWidth="1"/>
    <col min="4" max="4" width="21.726562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44320</v>
      </c>
      <c r="B2" s="17" t="s">
        <v>99</v>
      </c>
      <c r="C2" s="17">
        <v>4258.9399999999996</v>
      </c>
      <c r="D2" s="17" t="s">
        <v>15</v>
      </c>
      <c r="E2" s="17"/>
      <c r="F2" s="17">
        <f t="shared" ref="F2:F49" si="0">IF(D2="Saldo",C2,IF(C2&lt;0,C2*-1,C2))</f>
        <v>4258.9399999999996</v>
      </c>
    </row>
    <row r="3" spans="1:6" x14ac:dyDescent="0.35">
      <c r="A3" s="18">
        <v>44320</v>
      </c>
      <c r="B3" s="17" t="s">
        <v>70</v>
      </c>
      <c r="C3" s="17">
        <v>-83.39</v>
      </c>
      <c r="D3" s="17" t="s">
        <v>116</v>
      </c>
      <c r="E3" s="17"/>
      <c r="F3" s="17">
        <f t="shared" si="0"/>
        <v>83.39</v>
      </c>
    </row>
    <row r="4" spans="1:6" x14ac:dyDescent="0.35">
      <c r="A4" s="18">
        <v>44320</v>
      </c>
      <c r="B4" s="17" t="s">
        <v>100</v>
      </c>
      <c r="C4" s="17">
        <v>-6.95</v>
      </c>
      <c r="D4" s="17" t="s">
        <v>116</v>
      </c>
      <c r="E4" s="17"/>
      <c r="F4" s="17">
        <f t="shared" si="0"/>
        <v>6.95</v>
      </c>
    </row>
    <row r="5" spans="1:6" x14ac:dyDescent="0.35">
      <c r="A5" s="18">
        <v>44320</v>
      </c>
      <c r="B5" s="17" t="s">
        <v>101</v>
      </c>
      <c r="C5" s="17">
        <v>-4169.3</v>
      </c>
      <c r="D5" s="17" t="s">
        <v>31</v>
      </c>
      <c r="E5" s="17"/>
      <c r="F5" s="17">
        <f t="shared" si="0"/>
        <v>4169.3</v>
      </c>
    </row>
    <row r="6" spans="1:6" x14ac:dyDescent="0.35">
      <c r="A6" s="18">
        <v>44320</v>
      </c>
      <c r="B6" s="17" t="s">
        <v>8</v>
      </c>
      <c r="C6" s="15" t="e">
        <f>#REF!+C2+C3+C4+C5</f>
        <v>#REF!</v>
      </c>
      <c r="D6" s="17" t="s">
        <v>8</v>
      </c>
      <c r="E6" s="17"/>
      <c r="F6" s="17" t="e">
        <f t="shared" si="0"/>
        <v>#REF!</v>
      </c>
    </row>
    <row r="7" spans="1:6" x14ac:dyDescent="0.35">
      <c r="A7" s="18">
        <v>44330</v>
      </c>
      <c r="B7" s="17" t="s">
        <v>21</v>
      </c>
      <c r="C7" s="17">
        <v>427.8</v>
      </c>
      <c r="D7" s="17" t="s">
        <v>15</v>
      </c>
      <c r="E7" s="17"/>
      <c r="F7" s="17">
        <f t="shared" si="0"/>
        <v>427.8</v>
      </c>
    </row>
    <row r="8" spans="1:6" x14ac:dyDescent="0.35">
      <c r="A8" s="18">
        <v>44330</v>
      </c>
      <c r="B8" s="17" t="s">
        <v>102</v>
      </c>
      <c r="C8" s="17">
        <v>-94</v>
      </c>
      <c r="D8" s="17" t="s">
        <v>23</v>
      </c>
      <c r="E8" s="17"/>
      <c r="F8" s="17">
        <f t="shared" si="0"/>
        <v>94</v>
      </c>
    </row>
    <row r="9" spans="1:6" x14ac:dyDescent="0.35">
      <c r="A9" s="18">
        <v>44330</v>
      </c>
      <c r="B9" s="17" t="s">
        <v>8</v>
      </c>
      <c r="C9" s="15" t="e">
        <f>SUM(C6:C8)</f>
        <v>#REF!</v>
      </c>
      <c r="D9" s="17" t="s">
        <v>8</v>
      </c>
      <c r="E9" s="17"/>
      <c r="F9" s="17" t="e">
        <f t="shared" si="0"/>
        <v>#REF!</v>
      </c>
    </row>
    <row r="10" spans="1:6" x14ac:dyDescent="0.35">
      <c r="A10" s="18">
        <v>44333</v>
      </c>
      <c r="B10" s="17" t="s">
        <v>103</v>
      </c>
      <c r="C10" s="17">
        <v>-94.67</v>
      </c>
      <c r="D10" s="17" t="s">
        <v>9</v>
      </c>
      <c r="E10" s="17"/>
      <c r="F10" s="17">
        <f t="shared" si="0"/>
        <v>94.67</v>
      </c>
    </row>
    <row r="11" spans="1:6" x14ac:dyDescent="0.35">
      <c r="A11" s="18">
        <v>44333</v>
      </c>
      <c r="B11" s="17" t="s">
        <v>20</v>
      </c>
      <c r="C11" s="17">
        <v>-150</v>
      </c>
      <c r="D11" s="17" t="s">
        <v>36</v>
      </c>
      <c r="E11" s="17"/>
      <c r="F11" s="17">
        <f t="shared" si="0"/>
        <v>150</v>
      </c>
    </row>
    <row r="12" spans="1:6" x14ac:dyDescent="0.35">
      <c r="A12" s="18">
        <v>44333</v>
      </c>
      <c r="B12" s="17" t="s">
        <v>8</v>
      </c>
      <c r="C12" s="15" t="e">
        <f>SUM(C9:C11)</f>
        <v>#REF!</v>
      </c>
      <c r="D12" s="17" t="s">
        <v>8</v>
      </c>
      <c r="E12" s="17"/>
      <c r="F12" s="17" t="e">
        <f t="shared" si="0"/>
        <v>#REF!</v>
      </c>
    </row>
    <row r="13" spans="1:6" x14ac:dyDescent="0.35">
      <c r="A13" s="18">
        <v>44334</v>
      </c>
      <c r="B13" s="17" t="s">
        <v>20</v>
      </c>
      <c r="C13" s="17">
        <v>-60</v>
      </c>
      <c r="D13" s="17" t="s">
        <v>36</v>
      </c>
      <c r="E13" s="17"/>
      <c r="F13" s="17">
        <f t="shared" si="0"/>
        <v>60</v>
      </c>
    </row>
    <row r="14" spans="1:6" x14ac:dyDescent="0.35">
      <c r="A14" s="18">
        <v>44334</v>
      </c>
      <c r="B14" s="17" t="s">
        <v>8</v>
      </c>
      <c r="C14" s="15" t="e">
        <f>SUM(C12:C13)</f>
        <v>#REF!</v>
      </c>
      <c r="D14" s="17" t="s">
        <v>8</v>
      </c>
      <c r="E14" s="17"/>
      <c r="F14" s="17" t="e">
        <f t="shared" si="0"/>
        <v>#REF!</v>
      </c>
    </row>
    <row r="15" spans="1:6" x14ac:dyDescent="0.35">
      <c r="A15" s="18">
        <v>44336</v>
      </c>
      <c r="B15" s="17" t="s">
        <v>99</v>
      </c>
      <c r="C15" s="17">
        <v>5809.65</v>
      </c>
      <c r="D15" s="17" t="s">
        <v>15</v>
      </c>
      <c r="E15" s="17"/>
      <c r="F15" s="17">
        <f t="shared" si="0"/>
        <v>5809.65</v>
      </c>
    </row>
    <row r="16" spans="1:6" x14ac:dyDescent="0.35">
      <c r="A16" s="18">
        <v>44336</v>
      </c>
      <c r="B16" s="17" t="s">
        <v>20</v>
      </c>
      <c r="C16" s="15">
        <v>-25</v>
      </c>
      <c r="D16" s="17" t="s">
        <v>36</v>
      </c>
      <c r="E16" s="17"/>
      <c r="F16" s="17">
        <f t="shared" si="0"/>
        <v>25</v>
      </c>
    </row>
    <row r="17" spans="1:6" x14ac:dyDescent="0.35">
      <c r="A17" s="18">
        <v>44336</v>
      </c>
      <c r="B17" s="17" t="s">
        <v>104</v>
      </c>
      <c r="C17" s="17">
        <v>-41.48</v>
      </c>
      <c r="D17" s="17" t="s">
        <v>17</v>
      </c>
      <c r="E17" s="17"/>
      <c r="F17" s="17">
        <f t="shared" si="0"/>
        <v>41.48</v>
      </c>
    </row>
    <row r="18" spans="1:6" x14ac:dyDescent="0.35">
      <c r="A18" s="18">
        <v>44336</v>
      </c>
      <c r="B18" s="17" t="s">
        <v>105</v>
      </c>
      <c r="C18" s="15">
        <v>-41.48</v>
      </c>
      <c r="D18" s="17" t="s">
        <v>17</v>
      </c>
      <c r="E18" s="17"/>
      <c r="F18" s="17">
        <f t="shared" si="0"/>
        <v>41.48</v>
      </c>
    </row>
    <row r="19" spans="1:6" x14ac:dyDescent="0.35">
      <c r="A19" s="18">
        <v>44336</v>
      </c>
      <c r="B19" s="17" t="s">
        <v>64</v>
      </c>
      <c r="C19" s="17">
        <v>-88.66</v>
      </c>
      <c r="D19" s="17" t="s">
        <v>9</v>
      </c>
      <c r="E19" s="17"/>
      <c r="F19" s="17">
        <f t="shared" si="0"/>
        <v>88.66</v>
      </c>
    </row>
    <row r="20" spans="1:6" x14ac:dyDescent="0.35">
      <c r="A20" s="18">
        <v>44336</v>
      </c>
      <c r="B20" s="17" t="s">
        <v>106</v>
      </c>
      <c r="C20" s="15">
        <v>-103.23</v>
      </c>
      <c r="D20" s="17" t="s">
        <v>17</v>
      </c>
      <c r="E20" s="17"/>
      <c r="F20" s="17">
        <f t="shared" si="0"/>
        <v>103.23</v>
      </c>
    </row>
    <row r="21" spans="1:6" x14ac:dyDescent="0.35">
      <c r="A21" s="18">
        <v>44336</v>
      </c>
      <c r="B21" s="17" t="s">
        <v>107</v>
      </c>
      <c r="C21" s="17">
        <v>-286</v>
      </c>
      <c r="D21" s="17" t="s">
        <v>32</v>
      </c>
      <c r="E21" s="17"/>
      <c r="F21" s="17">
        <f t="shared" si="0"/>
        <v>286</v>
      </c>
    </row>
    <row r="22" spans="1:6" x14ac:dyDescent="0.35">
      <c r="A22" s="18">
        <v>44336</v>
      </c>
      <c r="B22" s="17" t="s">
        <v>108</v>
      </c>
      <c r="C22" s="15">
        <v>-2201.4</v>
      </c>
      <c r="D22" s="17" t="s">
        <v>9</v>
      </c>
      <c r="E22" s="17"/>
      <c r="F22" s="17">
        <f t="shared" si="0"/>
        <v>2201.4</v>
      </c>
    </row>
    <row r="23" spans="1:6" x14ac:dyDescent="0.35">
      <c r="A23" s="18">
        <v>44336</v>
      </c>
      <c r="B23" s="17" t="s">
        <v>20</v>
      </c>
      <c r="C23" s="17">
        <v>-250</v>
      </c>
      <c r="D23" s="17" t="s">
        <v>36</v>
      </c>
      <c r="E23" s="17"/>
      <c r="F23" s="17">
        <f t="shared" si="0"/>
        <v>250</v>
      </c>
    </row>
    <row r="24" spans="1:6" x14ac:dyDescent="0.35">
      <c r="A24" s="18">
        <v>44336</v>
      </c>
      <c r="B24" s="17" t="s">
        <v>20</v>
      </c>
      <c r="C24" s="15">
        <v>-2800</v>
      </c>
      <c r="D24" s="17" t="s">
        <v>10</v>
      </c>
      <c r="E24" s="17"/>
      <c r="F24" s="17">
        <f t="shared" si="0"/>
        <v>2800</v>
      </c>
    </row>
    <row r="25" spans="1:6" x14ac:dyDescent="0.35">
      <c r="A25" s="18">
        <v>44336</v>
      </c>
      <c r="B25" s="17" t="s">
        <v>8</v>
      </c>
      <c r="C25" s="15" t="e">
        <f>SUM(C14:C24)</f>
        <v>#REF!</v>
      </c>
      <c r="D25" s="17" t="s">
        <v>8</v>
      </c>
      <c r="E25" s="17"/>
      <c r="F25" s="17" t="e">
        <f t="shared" si="0"/>
        <v>#REF!</v>
      </c>
    </row>
    <row r="26" spans="1:6" x14ac:dyDescent="0.35">
      <c r="A26" s="18">
        <v>44337</v>
      </c>
      <c r="B26" s="17" t="s">
        <v>99</v>
      </c>
      <c r="C26" s="15">
        <v>3121.5</v>
      </c>
      <c r="D26" s="17" t="s">
        <v>15</v>
      </c>
      <c r="E26" s="17"/>
      <c r="F26" s="17">
        <f t="shared" si="0"/>
        <v>3121.5</v>
      </c>
    </row>
    <row r="27" spans="1:6" x14ac:dyDescent="0.35">
      <c r="A27" s="18">
        <v>44337</v>
      </c>
      <c r="B27" s="17" t="s">
        <v>109</v>
      </c>
      <c r="C27" s="15">
        <v>-1231.3</v>
      </c>
      <c r="D27" s="17" t="s">
        <v>110</v>
      </c>
      <c r="E27" s="17"/>
      <c r="F27" s="17">
        <f t="shared" si="0"/>
        <v>1231.3</v>
      </c>
    </row>
    <row r="28" spans="1:6" x14ac:dyDescent="0.35">
      <c r="A28" s="18">
        <v>44337</v>
      </c>
      <c r="B28" s="17" t="s">
        <v>20</v>
      </c>
      <c r="C28" s="15">
        <v>-600</v>
      </c>
      <c r="D28" s="17" t="s">
        <v>10</v>
      </c>
      <c r="E28" s="17"/>
      <c r="F28" s="17">
        <f t="shared" si="0"/>
        <v>600</v>
      </c>
    </row>
    <row r="29" spans="1:6" x14ac:dyDescent="0.35">
      <c r="A29" s="18">
        <v>44337</v>
      </c>
      <c r="B29" s="17" t="s">
        <v>20</v>
      </c>
      <c r="C29" s="15">
        <v>-500</v>
      </c>
      <c r="D29" s="17" t="s">
        <v>10</v>
      </c>
      <c r="E29" s="17"/>
      <c r="F29" s="17">
        <f t="shared" si="0"/>
        <v>500</v>
      </c>
    </row>
    <row r="30" spans="1:6" x14ac:dyDescent="0.35">
      <c r="A30" s="18">
        <v>44337</v>
      </c>
      <c r="B30" s="17" t="s">
        <v>8</v>
      </c>
      <c r="C30" s="15" t="e">
        <f>SUM(C25:C29)</f>
        <v>#REF!</v>
      </c>
      <c r="D30" s="17" t="s">
        <v>8</v>
      </c>
      <c r="E30" s="17"/>
      <c r="F30" s="17" t="e">
        <f t="shared" si="0"/>
        <v>#REF!</v>
      </c>
    </row>
    <row r="31" spans="1:6" x14ac:dyDescent="0.35">
      <c r="A31" s="18">
        <v>44340</v>
      </c>
      <c r="B31" s="17" t="s">
        <v>20</v>
      </c>
      <c r="C31" s="15">
        <v>-120</v>
      </c>
      <c r="D31" s="17" t="s">
        <v>10</v>
      </c>
      <c r="E31" s="17"/>
      <c r="F31" s="17">
        <f t="shared" si="0"/>
        <v>120</v>
      </c>
    </row>
    <row r="32" spans="1:6" x14ac:dyDescent="0.35">
      <c r="A32" s="18">
        <v>44340</v>
      </c>
      <c r="B32" s="17" t="s">
        <v>20</v>
      </c>
      <c r="C32" s="15">
        <v>-200</v>
      </c>
      <c r="D32" s="17" t="s">
        <v>10</v>
      </c>
      <c r="E32" s="17"/>
      <c r="F32" s="17">
        <f t="shared" si="0"/>
        <v>200</v>
      </c>
    </row>
    <row r="33" spans="1:6" x14ac:dyDescent="0.35">
      <c r="A33" s="18">
        <v>44340</v>
      </c>
      <c r="B33" s="17" t="s">
        <v>20</v>
      </c>
      <c r="C33" s="15">
        <v>-200</v>
      </c>
      <c r="D33" s="17" t="s">
        <v>10</v>
      </c>
      <c r="E33" s="17"/>
      <c r="F33" s="17">
        <f t="shared" si="0"/>
        <v>200</v>
      </c>
    </row>
    <row r="34" spans="1:6" x14ac:dyDescent="0.35">
      <c r="A34" s="18">
        <v>44340</v>
      </c>
      <c r="B34" s="17" t="s">
        <v>20</v>
      </c>
      <c r="C34" s="15">
        <v>-300</v>
      </c>
      <c r="D34" s="17" t="s">
        <v>10</v>
      </c>
      <c r="E34" s="17"/>
      <c r="F34" s="17">
        <f t="shared" si="0"/>
        <v>300</v>
      </c>
    </row>
    <row r="35" spans="1:6" x14ac:dyDescent="0.35">
      <c r="A35" s="18">
        <v>44340</v>
      </c>
      <c r="B35" s="17" t="s">
        <v>21</v>
      </c>
      <c r="C35" s="15">
        <v>35.159999999999997</v>
      </c>
      <c r="D35" s="17" t="s">
        <v>15</v>
      </c>
      <c r="E35" s="17"/>
      <c r="F35" s="17">
        <f t="shared" si="0"/>
        <v>35.159999999999997</v>
      </c>
    </row>
    <row r="36" spans="1:6" x14ac:dyDescent="0.35">
      <c r="A36" s="18">
        <v>44340</v>
      </c>
      <c r="B36" s="17" t="s">
        <v>8</v>
      </c>
      <c r="C36" s="15" t="e">
        <f>SUM(C30:C35)</f>
        <v>#REF!</v>
      </c>
      <c r="D36" s="17" t="s">
        <v>8</v>
      </c>
      <c r="E36" s="17"/>
      <c r="F36" s="17" t="e">
        <f t="shared" si="0"/>
        <v>#REF!</v>
      </c>
    </row>
    <row r="37" spans="1:6" x14ac:dyDescent="0.35">
      <c r="A37" s="18">
        <v>44341</v>
      </c>
      <c r="B37" s="17" t="s">
        <v>20</v>
      </c>
      <c r="C37" s="15">
        <v>-1000</v>
      </c>
      <c r="D37" s="17" t="s">
        <v>10</v>
      </c>
      <c r="E37" s="17"/>
      <c r="F37" s="17">
        <f t="shared" si="0"/>
        <v>1000</v>
      </c>
    </row>
    <row r="38" spans="1:6" x14ac:dyDescent="0.35">
      <c r="A38" s="18">
        <v>44341</v>
      </c>
      <c r="B38" s="17" t="s">
        <v>111</v>
      </c>
      <c r="C38" s="15">
        <v>2713.74</v>
      </c>
      <c r="D38" s="17" t="s">
        <v>15</v>
      </c>
      <c r="E38" s="17"/>
      <c r="F38" s="17">
        <f t="shared" si="0"/>
        <v>2713.74</v>
      </c>
    </row>
    <row r="39" spans="1:6" x14ac:dyDescent="0.35">
      <c r="A39" s="18">
        <v>44341</v>
      </c>
      <c r="B39" s="17" t="s">
        <v>112</v>
      </c>
      <c r="C39" s="15">
        <v>-9.99</v>
      </c>
      <c r="D39" s="17" t="s">
        <v>23</v>
      </c>
      <c r="E39" s="17"/>
      <c r="F39" s="17">
        <f t="shared" si="0"/>
        <v>9.99</v>
      </c>
    </row>
    <row r="40" spans="1:6" x14ac:dyDescent="0.35">
      <c r="A40" s="18">
        <v>44341</v>
      </c>
      <c r="B40" s="17" t="s">
        <v>8</v>
      </c>
      <c r="C40" s="15" t="e">
        <f>SUM(C36:C39)</f>
        <v>#REF!</v>
      </c>
      <c r="D40" s="17" t="s">
        <v>8</v>
      </c>
      <c r="E40" s="17"/>
      <c r="F40" s="17" t="e">
        <f t="shared" si="0"/>
        <v>#REF!</v>
      </c>
    </row>
    <row r="41" spans="1:6" x14ac:dyDescent="0.35">
      <c r="A41" s="18">
        <v>44342</v>
      </c>
      <c r="B41" s="17" t="s">
        <v>99</v>
      </c>
      <c r="C41" s="15">
        <v>1048.3599999999999</v>
      </c>
      <c r="D41" s="17" t="s">
        <v>15</v>
      </c>
      <c r="E41" s="17"/>
      <c r="F41" s="17">
        <f t="shared" si="0"/>
        <v>1048.3599999999999</v>
      </c>
    </row>
    <row r="42" spans="1:6" x14ac:dyDescent="0.35">
      <c r="A42" s="18">
        <v>44342</v>
      </c>
      <c r="B42" s="17" t="s">
        <v>113</v>
      </c>
      <c r="C42" s="15">
        <v>-40.799999999999997</v>
      </c>
      <c r="D42" s="17" t="s">
        <v>17</v>
      </c>
      <c r="E42" s="17"/>
      <c r="F42" s="17">
        <f t="shared" si="0"/>
        <v>40.799999999999997</v>
      </c>
    </row>
    <row r="43" spans="1:6" x14ac:dyDescent="0.35">
      <c r="A43" s="18">
        <v>44342</v>
      </c>
      <c r="B43" s="17" t="s">
        <v>114</v>
      </c>
      <c r="C43" s="15">
        <v>-82.46</v>
      </c>
      <c r="D43" s="17" t="s">
        <v>17</v>
      </c>
      <c r="E43" s="17"/>
      <c r="F43" s="17">
        <f t="shared" si="0"/>
        <v>82.46</v>
      </c>
    </row>
    <row r="44" spans="1:6" x14ac:dyDescent="0.35">
      <c r="A44" s="18">
        <v>44342</v>
      </c>
      <c r="B44" s="17" t="s">
        <v>20</v>
      </c>
      <c r="C44" s="15">
        <v>-120</v>
      </c>
      <c r="D44" s="17" t="s">
        <v>10</v>
      </c>
      <c r="E44" s="17"/>
      <c r="F44" s="17">
        <f t="shared" si="0"/>
        <v>120</v>
      </c>
    </row>
    <row r="45" spans="1:6" x14ac:dyDescent="0.35">
      <c r="A45" s="18">
        <v>44342</v>
      </c>
      <c r="B45" s="17" t="s">
        <v>115</v>
      </c>
      <c r="C45" s="15">
        <v>-2510.9699999999998</v>
      </c>
      <c r="D45" s="17" t="s">
        <v>31</v>
      </c>
      <c r="E45" s="17"/>
      <c r="F45" s="17">
        <f t="shared" si="0"/>
        <v>2510.9699999999998</v>
      </c>
    </row>
    <row r="46" spans="1:6" x14ac:dyDescent="0.35">
      <c r="A46" s="18">
        <v>44342</v>
      </c>
      <c r="B46" s="17" t="s">
        <v>8</v>
      </c>
      <c r="C46" s="15" t="e">
        <f>SUM(C40:C45)</f>
        <v>#REF!</v>
      </c>
      <c r="D46" s="17" t="s">
        <v>8</v>
      </c>
      <c r="E46" s="17"/>
      <c r="F46" s="17" t="e">
        <f t="shared" si="0"/>
        <v>#REF!</v>
      </c>
    </row>
    <row r="47" spans="1:6" x14ac:dyDescent="0.35">
      <c r="A47" s="18">
        <v>44347</v>
      </c>
      <c r="B47" s="17" t="s">
        <v>20</v>
      </c>
      <c r="C47" s="15">
        <v>-53</v>
      </c>
      <c r="D47" s="17" t="s">
        <v>10</v>
      </c>
      <c r="E47" s="17"/>
      <c r="F47" s="17">
        <f t="shared" si="0"/>
        <v>53</v>
      </c>
    </row>
    <row r="48" spans="1:6" x14ac:dyDescent="0.35">
      <c r="A48" s="18">
        <v>44347</v>
      </c>
      <c r="B48" s="17" t="s">
        <v>50</v>
      </c>
      <c r="C48" s="15">
        <v>48.28</v>
      </c>
      <c r="D48" s="17" t="s">
        <v>15</v>
      </c>
      <c r="E48" s="17"/>
      <c r="F48" s="17">
        <f t="shared" si="0"/>
        <v>48.28</v>
      </c>
    </row>
    <row r="49" spans="1:6" x14ac:dyDescent="0.35">
      <c r="A49" s="18">
        <v>44347</v>
      </c>
      <c r="B49" s="17" t="s">
        <v>8</v>
      </c>
      <c r="C49" s="15" t="e">
        <f>SUM(C46:C48)</f>
        <v>#REF!</v>
      </c>
      <c r="D49" s="17" t="s">
        <v>8</v>
      </c>
      <c r="E49" s="17"/>
      <c r="F49" s="17" t="e">
        <f t="shared" si="0"/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E5B7-8D23-446D-B6A5-338A08DF6C78}">
  <dimension ref="A1:F55"/>
  <sheetViews>
    <sheetView workbookViewId="0">
      <selection activeCell="A12" sqref="A12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2.1796875" bestFit="1" customWidth="1"/>
    <col min="4" max="4" width="21.726562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44354</v>
      </c>
      <c r="B2" s="17" t="s">
        <v>117</v>
      </c>
      <c r="C2" s="13">
        <v>513.47</v>
      </c>
      <c r="D2" s="17" t="s">
        <v>15</v>
      </c>
      <c r="E2" s="17"/>
      <c r="F2" s="17">
        <f t="shared" ref="F2:F55" si="0">IF(D2="Saldo",C2,IF(C2&lt;0,C2*-1,C2))</f>
        <v>513.47</v>
      </c>
    </row>
    <row r="3" spans="1:6" x14ac:dyDescent="0.35">
      <c r="A3" s="18">
        <v>44354</v>
      </c>
      <c r="B3" s="17" t="s">
        <v>19</v>
      </c>
      <c r="C3" s="13">
        <v>-94</v>
      </c>
      <c r="D3" s="17" t="s">
        <v>23</v>
      </c>
      <c r="E3" s="17"/>
      <c r="F3" s="17">
        <f t="shared" si="0"/>
        <v>94</v>
      </c>
    </row>
    <row r="4" spans="1:6" x14ac:dyDescent="0.35">
      <c r="A4" s="18">
        <v>44354</v>
      </c>
      <c r="B4" s="17" t="s">
        <v>13</v>
      </c>
      <c r="C4" s="13">
        <v>-6.15</v>
      </c>
      <c r="D4" s="17" t="s">
        <v>23</v>
      </c>
      <c r="E4" s="17"/>
      <c r="F4" s="17">
        <f t="shared" si="0"/>
        <v>6.15</v>
      </c>
    </row>
    <row r="5" spans="1:6" x14ac:dyDescent="0.35">
      <c r="A5" s="18">
        <v>44354</v>
      </c>
      <c r="B5" s="17" t="s">
        <v>118</v>
      </c>
      <c r="C5" s="13">
        <v>-9.99</v>
      </c>
      <c r="D5" s="17" t="s">
        <v>23</v>
      </c>
      <c r="E5" s="17"/>
      <c r="F5" s="17">
        <f t="shared" si="0"/>
        <v>9.99</v>
      </c>
    </row>
    <row r="6" spans="1:6" x14ac:dyDescent="0.35">
      <c r="A6" s="18">
        <v>44354</v>
      </c>
      <c r="B6" s="17" t="s">
        <v>8</v>
      </c>
      <c r="C6" s="13" t="e">
        <f>#REF!+C2+C3+C4+C5</f>
        <v>#REF!</v>
      </c>
      <c r="D6" s="17" t="s">
        <v>8</v>
      </c>
      <c r="E6" s="17"/>
      <c r="F6" s="17" t="e">
        <f t="shared" si="0"/>
        <v>#REF!</v>
      </c>
    </row>
    <row r="7" spans="1:6" x14ac:dyDescent="0.35">
      <c r="A7" s="18">
        <v>44355</v>
      </c>
      <c r="B7" s="17" t="s">
        <v>11</v>
      </c>
      <c r="C7" s="13">
        <v>-189.78</v>
      </c>
      <c r="D7" s="17" t="s">
        <v>17</v>
      </c>
      <c r="E7" s="17"/>
      <c r="F7" s="17">
        <f t="shared" si="0"/>
        <v>189.78</v>
      </c>
    </row>
    <row r="8" spans="1:6" x14ac:dyDescent="0.35">
      <c r="A8" s="18">
        <v>44355</v>
      </c>
      <c r="B8" s="17" t="s">
        <v>20</v>
      </c>
      <c r="C8" s="13">
        <v>-180</v>
      </c>
      <c r="D8" s="17" t="s">
        <v>36</v>
      </c>
      <c r="E8" s="17"/>
      <c r="F8" s="17">
        <f t="shared" si="0"/>
        <v>180</v>
      </c>
    </row>
    <row r="9" spans="1:6" x14ac:dyDescent="0.35">
      <c r="A9" s="18">
        <v>44355</v>
      </c>
      <c r="B9" s="17" t="s">
        <v>8</v>
      </c>
      <c r="C9" s="13" t="e">
        <f>SUM(C6:C8)</f>
        <v>#REF!</v>
      </c>
      <c r="D9" s="17" t="s">
        <v>8</v>
      </c>
      <c r="E9" s="17"/>
      <c r="F9" s="17" t="e">
        <f t="shared" si="0"/>
        <v>#REF!</v>
      </c>
    </row>
    <row r="10" spans="1:6" x14ac:dyDescent="0.35">
      <c r="A10" s="18">
        <v>44357</v>
      </c>
      <c r="B10" s="17" t="s">
        <v>20</v>
      </c>
      <c r="C10" s="13">
        <v>-30</v>
      </c>
      <c r="D10" s="17" t="s">
        <v>10</v>
      </c>
      <c r="E10" s="17"/>
      <c r="F10" s="17">
        <f t="shared" si="0"/>
        <v>30</v>
      </c>
    </row>
    <row r="11" spans="1:6" x14ac:dyDescent="0.35">
      <c r="A11" s="18">
        <v>44357</v>
      </c>
      <c r="B11" s="17" t="s">
        <v>8</v>
      </c>
      <c r="C11" s="13" t="e">
        <f>SUM(C9:C10)</f>
        <v>#REF!</v>
      </c>
      <c r="D11" s="17" t="s">
        <v>8</v>
      </c>
      <c r="E11" s="17"/>
      <c r="F11" s="17" t="e">
        <f t="shared" si="0"/>
        <v>#REF!</v>
      </c>
    </row>
    <row r="12" spans="1:6" x14ac:dyDescent="0.35">
      <c r="A12" s="18">
        <v>44363</v>
      </c>
      <c r="B12" s="17" t="s">
        <v>119</v>
      </c>
      <c r="C12" s="13">
        <v>-42.08</v>
      </c>
      <c r="D12" s="17" t="s">
        <v>9</v>
      </c>
      <c r="E12" s="17"/>
      <c r="F12" s="17">
        <f t="shared" si="0"/>
        <v>42.08</v>
      </c>
    </row>
    <row r="13" spans="1:6" x14ac:dyDescent="0.35">
      <c r="A13" s="18">
        <v>44363</v>
      </c>
      <c r="B13" s="17" t="s">
        <v>120</v>
      </c>
      <c r="C13" s="13">
        <v>-89.62</v>
      </c>
      <c r="D13" s="17" t="s">
        <v>9</v>
      </c>
      <c r="E13" s="17"/>
      <c r="F13" s="17">
        <f t="shared" si="0"/>
        <v>89.62</v>
      </c>
    </row>
    <row r="14" spans="1:6" x14ac:dyDescent="0.35">
      <c r="A14" s="18">
        <v>44363</v>
      </c>
      <c r="B14" s="17" t="s">
        <v>20</v>
      </c>
      <c r="C14" s="13">
        <v>-970</v>
      </c>
      <c r="D14" s="17" t="s">
        <v>10</v>
      </c>
      <c r="E14" s="17"/>
      <c r="F14" s="17">
        <f t="shared" si="0"/>
        <v>970</v>
      </c>
    </row>
    <row r="15" spans="1:6" x14ac:dyDescent="0.35">
      <c r="A15" s="18">
        <v>44363</v>
      </c>
      <c r="B15" s="17" t="s">
        <v>95</v>
      </c>
      <c r="C15" s="13">
        <v>1161.83</v>
      </c>
      <c r="D15" s="17" t="s">
        <v>15</v>
      </c>
      <c r="E15" s="17"/>
      <c r="F15" s="17">
        <f t="shared" si="0"/>
        <v>1161.83</v>
      </c>
    </row>
    <row r="16" spans="1:6" x14ac:dyDescent="0.35">
      <c r="A16" s="18">
        <v>44363</v>
      </c>
      <c r="B16" s="17" t="s">
        <v>8</v>
      </c>
      <c r="C16" s="13" t="e">
        <f>SUM(C11:C15)</f>
        <v>#REF!</v>
      </c>
      <c r="D16" s="17" t="s">
        <v>8</v>
      </c>
      <c r="E16" s="17"/>
      <c r="F16" s="17" t="e">
        <f t="shared" si="0"/>
        <v>#REF!</v>
      </c>
    </row>
    <row r="17" spans="1:6" x14ac:dyDescent="0.35">
      <c r="A17" s="18">
        <v>44365</v>
      </c>
      <c r="B17" s="17" t="s">
        <v>121</v>
      </c>
      <c r="C17" s="13">
        <v>-286</v>
      </c>
      <c r="D17" s="17" t="s">
        <v>32</v>
      </c>
      <c r="E17" s="17"/>
      <c r="F17" s="17">
        <f t="shared" si="0"/>
        <v>286</v>
      </c>
    </row>
    <row r="18" spans="1:6" x14ac:dyDescent="0.35">
      <c r="A18" s="18">
        <v>44365</v>
      </c>
      <c r="B18" s="17" t="s">
        <v>20</v>
      </c>
      <c r="C18" s="13">
        <v>-320</v>
      </c>
      <c r="D18" s="17" t="s">
        <v>10</v>
      </c>
      <c r="E18" s="17"/>
      <c r="F18" s="17">
        <f t="shared" si="0"/>
        <v>320</v>
      </c>
    </row>
    <row r="19" spans="1:6" x14ac:dyDescent="0.35">
      <c r="A19" s="18">
        <v>44365</v>
      </c>
      <c r="B19" s="17" t="s">
        <v>117</v>
      </c>
      <c r="C19" s="13">
        <v>542.62</v>
      </c>
      <c r="D19" s="17" t="s">
        <v>15</v>
      </c>
      <c r="E19" s="17"/>
      <c r="F19" s="17">
        <f t="shared" si="0"/>
        <v>542.62</v>
      </c>
    </row>
    <row r="20" spans="1:6" x14ac:dyDescent="0.35">
      <c r="A20" s="18">
        <v>44365</v>
      </c>
      <c r="B20" s="17" t="s">
        <v>8</v>
      </c>
      <c r="C20" s="13" t="e">
        <f>SUM(C16:C19)</f>
        <v>#REF!</v>
      </c>
      <c r="D20" s="17" t="s">
        <v>8</v>
      </c>
      <c r="E20" s="17"/>
      <c r="F20" s="17" t="e">
        <f t="shared" si="0"/>
        <v>#REF!</v>
      </c>
    </row>
    <row r="21" spans="1:6" x14ac:dyDescent="0.35">
      <c r="A21" s="18">
        <v>44369</v>
      </c>
      <c r="B21" s="17" t="s">
        <v>113</v>
      </c>
      <c r="C21" s="13">
        <v>-41.1</v>
      </c>
      <c r="D21" s="17" t="s">
        <v>17</v>
      </c>
      <c r="E21" s="17"/>
      <c r="F21" s="17">
        <f t="shared" si="0"/>
        <v>41.1</v>
      </c>
    </row>
    <row r="22" spans="1:6" x14ac:dyDescent="0.35">
      <c r="A22" s="18">
        <v>44369</v>
      </c>
      <c r="B22" s="17" t="s">
        <v>104</v>
      </c>
      <c r="C22" s="21">
        <v>-41.5</v>
      </c>
      <c r="D22" s="17" t="s">
        <v>17</v>
      </c>
      <c r="E22" s="17"/>
      <c r="F22" s="17">
        <f t="shared" si="0"/>
        <v>41.5</v>
      </c>
    </row>
    <row r="23" spans="1:6" x14ac:dyDescent="0.35">
      <c r="A23" s="18">
        <v>44369</v>
      </c>
      <c r="B23" s="17" t="s">
        <v>105</v>
      </c>
      <c r="C23" s="21">
        <v>-41.5</v>
      </c>
      <c r="D23" s="17" t="s">
        <v>17</v>
      </c>
      <c r="E23" s="17"/>
      <c r="F23" s="17">
        <f t="shared" si="0"/>
        <v>41.5</v>
      </c>
    </row>
    <row r="24" spans="1:6" x14ac:dyDescent="0.35">
      <c r="A24" s="18">
        <v>44369</v>
      </c>
      <c r="B24" s="17" t="s">
        <v>114</v>
      </c>
      <c r="C24" s="21">
        <v>-82.59</v>
      </c>
      <c r="D24" s="17" t="s">
        <v>17</v>
      </c>
      <c r="E24" s="17"/>
      <c r="F24" s="17">
        <f t="shared" si="0"/>
        <v>82.59</v>
      </c>
    </row>
    <row r="25" spans="1:6" x14ac:dyDescent="0.35">
      <c r="A25" s="18">
        <v>44369</v>
      </c>
      <c r="B25" s="17" t="s">
        <v>106</v>
      </c>
      <c r="C25" s="21">
        <v>-103.21</v>
      </c>
      <c r="D25" s="17" t="s">
        <v>17</v>
      </c>
      <c r="E25" s="17"/>
      <c r="F25" s="17">
        <f t="shared" si="0"/>
        <v>103.21</v>
      </c>
    </row>
    <row r="26" spans="1:6" x14ac:dyDescent="0.35">
      <c r="A26" s="18">
        <v>44369</v>
      </c>
      <c r="B26" s="17" t="s">
        <v>20</v>
      </c>
      <c r="C26" s="21">
        <v>-200</v>
      </c>
      <c r="D26" s="17" t="s">
        <v>10</v>
      </c>
      <c r="E26" s="17"/>
      <c r="F26" s="17">
        <f t="shared" si="0"/>
        <v>200</v>
      </c>
    </row>
    <row r="27" spans="1:6" x14ac:dyDescent="0.35">
      <c r="A27" s="18">
        <v>44369</v>
      </c>
      <c r="B27" s="17" t="s">
        <v>20</v>
      </c>
      <c r="C27" s="21">
        <v>-250</v>
      </c>
      <c r="D27" s="17" t="s">
        <v>10</v>
      </c>
      <c r="E27" s="17"/>
      <c r="F27" s="17">
        <f t="shared" si="0"/>
        <v>250</v>
      </c>
    </row>
    <row r="28" spans="1:6" x14ac:dyDescent="0.35">
      <c r="A28" s="18">
        <v>44369</v>
      </c>
      <c r="B28" s="17" t="s">
        <v>20</v>
      </c>
      <c r="C28" s="21">
        <v>-1500</v>
      </c>
      <c r="D28" s="17" t="s">
        <v>10</v>
      </c>
      <c r="E28" s="17"/>
      <c r="F28" s="17">
        <f t="shared" si="0"/>
        <v>1500</v>
      </c>
    </row>
    <row r="29" spans="1:6" x14ac:dyDescent="0.35">
      <c r="A29" s="18">
        <v>44369</v>
      </c>
      <c r="B29" s="17" t="s">
        <v>117</v>
      </c>
      <c r="C29" s="21">
        <v>3336.17</v>
      </c>
      <c r="D29" s="17" t="s">
        <v>15</v>
      </c>
      <c r="E29" s="17"/>
      <c r="F29" s="17">
        <f t="shared" si="0"/>
        <v>3336.17</v>
      </c>
    </row>
    <row r="30" spans="1:6" x14ac:dyDescent="0.35">
      <c r="A30" s="18">
        <v>44369</v>
      </c>
      <c r="B30" s="17" t="s">
        <v>8</v>
      </c>
      <c r="C30" s="13" t="e">
        <f>SUM(C20:C29)</f>
        <v>#REF!</v>
      </c>
      <c r="D30" s="17" t="s">
        <v>8</v>
      </c>
      <c r="E30" s="17"/>
      <c r="F30" s="17" t="e">
        <f t="shared" si="0"/>
        <v>#REF!</v>
      </c>
    </row>
    <row r="31" spans="1:6" x14ac:dyDescent="0.35">
      <c r="A31" s="18">
        <v>44370</v>
      </c>
      <c r="B31" s="17" t="s">
        <v>122</v>
      </c>
      <c r="C31" s="13">
        <v>-178.37</v>
      </c>
      <c r="D31" s="17" t="s">
        <v>17</v>
      </c>
      <c r="E31" s="17"/>
      <c r="F31" s="17">
        <f t="shared" si="0"/>
        <v>178.37</v>
      </c>
    </row>
    <row r="32" spans="1:6" x14ac:dyDescent="0.35">
      <c r="A32" s="18">
        <v>44370</v>
      </c>
      <c r="B32" s="17" t="s">
        <v>22</v>
      </c>
      <c r="C32" s="13">
        <v>-500.97</v>
      </c>
      <c r="D32" s="17" t="s">
        <v>17</v>
      </c>
      <c r="E32" s="17"/>
      <c r="F32" s="17">
        <f t="shared" si="0"/>
        <v>500.97</v>
      </c>
    </row>
    <row r="33" spans="1:6" x14ac:dyDescent="0.35">
      <c r="A33" s="18">
        <v>44370</v>
      </c>
      <c r="B33" s="17" t="s">
        <v>20</v>
      </c>
      <c r="C33" s="13">
        <v>-100</v>
      </c>
      <c r="D33" s="17" t="s">
        <v>10</v>
      </c>
      <c r="E33" s="17"/>
      <c r="F33" s="17">
        <f t="shared" si="0"/>
        <v>100</v>
      </c>
    </row>
    <row r="34" spans="1:6" x14ac:dyDescent="0.35">
      <c r="A34" s="18">
        <v>44370</v>
      </c>
      <c r="B34" s="17" t="s">
        <v>117</v>
      </c>
      <c r="C34" s="13">
        <v>351.62</v>
      </c>
      <c r="D34" s="17" t="s">
        <v>15</v>
      </c>
      <c r="E34" s="17"/>
      <c r="F34" s="17">
        <f t="shared" si="0"/>
        <v>351.62</v>
      </c>
    </row>
    <row r="35" spans="1:6" x14ac:dyDescent="0.35">
      <c r="A35" s="18">
        <v>44370</v>
      </c>
      <c r="B35" s="17" t="s">
        <v>8</v>
      </c>
      <c r="C35" s="13" t="e">
        <f>SUM(C30:C34)</f>
        <v>#REF!</v>
      </c>
      <c r="D35" s="17" t="s">
        <v>8</v>
      </c>
      <c r="E35" s="17"/>
      <c r="F35" s="17" t="e">
        <f t="shared" si="0"/>
        <v>#REF!</v>
      </c>
    </row>
    <row r="36" spans="1:6" x14ac:dyDescent="0.35">
      <c r="A36" s="18">
        <v>44371</v>
      </c>
      <c r="B36" s="17" t="s">
        <v>20</v>
      </c>
      <c r="C36" s="13">
        <v>-130</v>
      </c>
      <c r="D36" s="17" t="s">
        <v>10</v>
      </c>
      <c r="E36" s="17"/>
      <c r="F36" s="17">
        <f t="shared" si="0"/>
        <v>130</v>
      </c>
    </row>
    <row r="37" spans="1:6" x14ac:dyDescent="0.35">
      <c r="A37" s="18">
        <v>44371</v>
      </c>
      <c r="B37" s="17" t="s">
        <v>20</v>
      </c>
      <c r="C37" s="13">
        <v>-150</v>
      </c>
      <c r="D37" s="17" t="s">
        <v>10</v>
      </c>
      <c r="E37" s="17"/>
      <c r="F37" s="17">
        <f t="shared" si="0"/>
        <v>150</v>
      </c>
    </row>
    <row r="38" spans="1:6" x14ac:dyDescent="0.35">
      <c r="A38" s="18">
        <v>44371</v>
      </c>
      <c r="B38" s="17" t="s">
        <v>20</v>
      </c>
      <c r="C38" s="21">
        <v>-200</v>
      </c>
      <c r="D38" s="17" t="s">
        <v>10</v>
      </c>
      <c r="E38" s="17"/>
      <c r="F38" s="17">
        <f t="shared" si="0"/>
        <v>200</v>
      </c>
    </row>
    <row r="39" spans="1:6" x14ac:dyDescent="0.35">
      <c r="A39" s="18">
        <v>44371</v>
      </c>
      <c r="B39" s="17" t="s">
        <v>8</v>
      </c>
      <c r="C39" s="13" t="e">
        <f>SUM(C35:C38)</f>
        <v>#REF!</v>
      </c>
      <c r="D39" s="17" t="s">
        <v>8</v>
      </c>
      <c r="E39" s="17"/>
      <c r="F39" s="17" t="e">
        <f t="shared" si="0"/>
        <v>#REF!</v>
      </c>
    </row>
    <row r="40" spans="1:6" x14ac:dyDescent="0.35">
      <c r="A40" s="18">
        <v>44372</v>
      </c>
      <c r="B40" s="17" t="s">
        <v>20</v>
      </c>
      <c r="C40" s="13">
        <v>-100</v>
      </c>
      <c r="D40" s="17" t="s">
        <v>10</v>
      </c>
      <c r="E40" s="17"/>
      <c r="F40" s="17">
        <f t="shared" si="0"/>
        <v>100</v>
      </c>
    </row>
    <row r="41" spans="1:6" x14ac:dyDescent="0.35">
      <c r="A41" s="18">
        <v>44372</v>
      </c>
      <c r="B41" s="17" t="s">
        <v>123</v>
      </c>
      <c r="C41" s="13">
        <v>-1231.3</v>
      </c>
      <c r="D41" s="17" t="s">
        <v>124</v>
      </c>
      <c r="E41" s="17"/>
      <c r="F41" s="17">
        <f t="shared" si="0"/>
        <v>1231.3</v>
      </c>
    </row>
    <row r="42" spans="1:6" x14ac:dyDescent="0.35">
      <c r="A42" s="18">
        <v>44372</v>
      </c>
      <c r="B42" s="17" t="s">
        <v>20</v>
      </c>
      <c r="C42" s="13">
        <v>-2000</v>
      </c>
      <c r="D42" s="17" t="s">
        <v>10</v>
      </c>
      <c r="E42" s="17"/>
      <c r="F42" s="17">
        <f t="shared" si="0"/>
        <v>2000</v>
      </c>
    </row>
    <row r="43" spans="1:6" x14ac:dyDescent="0.35">
      <c r="A43" s="18">
        <v>44372</v>
      </c>
      <c r="B43" s="17" t="s">
        <v>125</v>
      </c>
      <c r="C43" s="13">
        <v>3312.96</v>
      </c>
      <c r="D43" s="17" t="s">
        <v>15</v>
      </c>
      <c r="E43" s="17"/>
      <c r="F43" s="17">
        <f t="shared" si="0"/>
        <v>3312.96</v>
      </c>
    </row>
    <row r="44" spans="1:6" x14ac:dyDescent="0.35">
      <c r="A44" s="18">
        <v>44372</v>
      </c>
      <c r="B44" s="17" t="s">
        <v>8</v>
      </c>
      <c r="C44" s="13" t="e">
        <f>SUM(C39:C43)</f>
        <v>#REF!</v>
      </c>
      <c r="D44" s="17" t="s">
        <v>8</v>
      </c>
      <c r="E44" s="17"/>
      <c r="F44" s="17" t="e">
        <f t="shared" si="0"/>
        <v>#REF!</v>
      </c>
    </row>
    <row r="45" spans="1:6" x14ac:dyDescent="0.35">
      <c r="A45" s="18">
        <v>44375</v>
      </c>
      <c r="B45" s="17" t="s">
        <v>20</v>
      </c>
      <c r="C45" s="13">
        <v>-70</v>
      </c>
      <c r="D45" s="17" t="s">
        <v>10</v>
      </c>
      <c r="E45" s="17"/>
      <c r="F45" s="17">
        <f t="shared" si="0"/>
        <v>70</v>
      </c>
    </row>
    <row r="46" spans="1:6" x14ac:dyDescent="0.35">
      <c r="A46" s="18">
        <v>44375</v>
      </c>
      <c r="B46" s="17" t="s">
        <v>8</v>
      </c>
      <c r="C46" s="13" t="e">
        <f>SUM(C44:C45)</f>
        <v>#REF!</v>
      </c>
      <c r="D46" s="17" t="s">
        <v>8</v>
      </c>
      <c r="E46" s="17"/>
      <c r="F46" s="17" t="e">
        <f t="shared" si="0"/>
        <v>#REF!</v>
      </c>
    </row>
    <row r="47" spans="1:6" x14ac:dyDescent="0.35">
      <c r="A47" s="18">
        <v>44376</v>
      </c>
      <c r="B47" s="17" t="s">
        <v>14</v>
      </c>
      <c r="C47" s="13">
        <v>-177.48</v>
      </c>
      <c r="D47" s="17" t="s">
        <v>18</v>
      </c>
      <c r="E47" s="17"/>
      <c r="F47" s="17">
        <f t="shared" si="0"/>
        <v>177.48</v>
      </c>
    </row>
    <row r="48" spans="1:6" x14ac:dyDescent="0.35">
      <c r="A48" s="18">
        <v>44376</v>
      </c>
      <c r="B48" s="17" t="s">
        <v>20</v>
      </c>
      <c r="C48" s="13">
        <v>-350</v>
      </c>
      <c r="D48" s="17" t="s">
        <v>10</v>
      </c>
      <c r="E48" s="17"/>
      <c r="F48" s="17">
        <f t="shared" si="0"/>
        <v>350</v>
      </c>
    </row>
    <row r="49" spans="1:6" x14ac:dyDescent="0.35">
      <c r="A49" s="18">
        <v>44376</v>
      </c>
      <c r="B49" s="17" t="s">
        <v>126</v>
      </c>
      <c r="C49" s="13">
        <v>-814.2</v>
      </c>
      <c r="D49" s="17" t="s">
        <v>9</v>
      </c>
      <c r="E49" s="17"/>
      <c r="F49" s="17">
        <f t="shared" si="0"/>
        <v>814.2</v>
      </c>
    </row>
    <row r="50" spans="1:6" x14ac:dyDescent="0.35">
      <c r="A50" s="18">
        <v>44376</v>
      </c>
      <c r="B50" s="17" t="s">
        <v>95</v>
      </c>
      <c r="C50" s="13">
        <v>885.24</v>
      </c>
      <c r="D50" s="17" t="s">
        <v>15</v>
      </c>
      <c r="E50" s="17"/>
      <c r="F50" s="17">
        <f t="shared" si="0"/>
        <v>885.24</v>
      </c>
    </row>
    <row r="51" spans="1:6" x14ac:dyDescent="0.35">
      <c r="A51" s="18">
        <v>44376</v>
      </c>
      <c r="B51" s="17" t="s">
        <v>95</v>
      </c>
      <c r="C51" s="13">
        <v>3586.57</v>
      </c>
      <c r="D51" s="17" t="s">
        <v>15</v>
      </c>
      <c r="E51" s="17"/>
      <c r="F51" s="17">
        <f t="shared" si="0"/>
        <v>3586.57</v>
      </c>
    </row>
    <row r="52" spans="1:6" x14ac:dyDescent="0.35">
      <c r="A52" s="18">
        <v>44376</v>
      </c>
      <c r="B52" s="17" t="s">
        <v>8</v>
      </c>
      <c r="C52" s="13" t="e">
        <f>SUM(C46:C51)</f>
        <v>#REF!</v>
      </c>
      <c r="D52" s="17" t="s">
        <v>8</v>
      </c>
      <c r="E52" s="17"/>
      <c r="F52" s="17" t="e">
        <f t="shared" si="0"/>
        <v>#REF!</v>
      </c>
    </row>
    <row r="53" spans="1:6" x14ac:dyDescent="0.35">
      <c r="A53" s="18">
        <v>44377</v>
      </c>
      <c r="B53" s="17" t="s">
        <v>20</v>
      </c>
      <c r="C53" s="13">
        <v>-150</v>
      </c>
      <c r="D53" s="17" t="s">
        <v>10</v>
      </c>
      <c r="E53" s="17"/>
      <c r="F53" s="17">
        <f t="shared" si="0"/>
        <v>150</v>
      </c>
    </row>
    <row r="54" spans="1:6" x14ac:dyDescent="0.35">
      <c r="A54" s="18">
        <v>44377</v>
      </c>
      <c r="B54" s="17" t="s">
        <v>127</v>
      </c>
      <c r="C54" s="13">
        <v>48.28</v>
      </c>
      <c r="D54" s="17" t="s">
        <v>15</v>
      </c>
      <c r="E54" s="17"/>
      <c r="F54" s="17">
        <f t="shared" si="0"/>
        <v>48.28</v>
      </c>
    </row>
    <row r="55" spans="1:6" x14ac:dyDescent="0.35">
      <c r="A55" s="18">
        <v>44377</v>
      </c>
      <c r="B55" s="17" t="s">
        <v>8</v>
      </c>
      <c r="C55" s="13" t="e">
        <f>SUM(C52:C54)</f>
        <v>#REF!</v>
      </c>
      <c r="D55" s="17" t="s">
        <v>8</v>
      </c>
      <c r="E55" s="17"/>
      <c r="F55" s="17" t="e">
        <f t="shared" si="0"/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C4FE-1F5A-4024-80B3-E20E4C828DF9}">
  <dimension ref="A1:F72"/>
  <sheetViews>
    <sheetView topLeftCell="A13" workbookViewId="0">
      <selection activeCell="A26" sqref="A26"/>
    </sheetView>
  </sheetViews>
  <sheetFormatPr defaultRowHeight="14.5" x14ac:dyDescent="0.35"/>
  <cols>
    <col min="1" max="1" width="11.54296875" bestFit="1" customWidth="1"/>
    <col min="2" max="2" width="31" bestFit="1" customWidth="1"/>
    <col min="3" max="3" width="12.1796875" bestFit="1" customWidth="1"/>
    <col min="4" max="4" width="21.7265625" bestFit="1" customWidth="1"/>
    <col min="5" max="5" width="20.7265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44378</v>
      </c>
      <c r="B2" s="17" t="s">
        <v>20</v>
      </c>
      <c r="C2" s="17">
        <v>-100</v>
      </c>
      <c r="D2" s="17" t="s">
        <v>128</v>
      </c>
      <c r="E2" s="17"/>
      <c r="F2" s="17">
        <f t="shared" ref="F2:F65" si="0">IF(D2="Saldo",C2,IF(C2&lt;0,C2*-1,C2))</f>
        <v>100</v>
      </c>
    </row>
    <row r="3" spans="1:6" x14ac:dyDescent="0.35">
      <c r="A3" s="18">
        <v>44378</v>
      </c>
      <c r="B3" s="17" t="s">
        <v>11</v>
      </c>
      <c r="C3" s="17">
        <v>-187.11</v>
      </c>
      <c r="D3" s="17" t="s">
        <v>17</v>
      </c>
      <c r="E3" s="17"/>
      <c r="F3" s="17">
        <f t="shared" si="0"/>
        <v>187.11</v>
      </c>
    </row>
    <row r="4" spans="1:6" x14ac:dyDescent="0.35">
      <c r="A4" s="18">
        <v>44378</v>
      </c>
      <c r="B4" s="17" t="s">
        <v>20</v>
      </c>
      <c r="C4" s="17">
        <v>-400</v>
      </c>
      <c r="D4" s="17" t="s">
        <v>128</v>
      </c>
      <c r="E4" s="17"/>
      <c r="F4" s="17">
        <f t="shared" si="0"/>
        <v>400</v>
      </c>
    </row>
    <row r="5" spans="1:6" x14ac:dyDescent="0.35">
      <c r="A5" s="18">
        <v>44378</v>
      </c>
      <c r="B5" s="17" t="s">
        <v>8</v>
      </c>
      <c r="C5" s="15" t="e">
        <f>#REF!+C2+C3+C4</f>
        <v>#REF!</v>
      </c>
      <c r="D5" s="17" t="s">
        <v>8</v>
      </c>
      <c r="E5" s="17"/>
      <c r="F5" s="17" t="e">
        <f t="shared" si="0"/>
        <v>#REF!</v>
      </c>
    </row>
    <row r="6" spans="1:6" x14ac:dyDescent="0.35">
      <c r="A6" s="18">
        <v>44379</v>
      </c>
      <c r="B6" s="17" t="s">
        <v>129</v>
      </c>
      <c r="C6" s="17">
        <v>-271.56</v>
      </c>
      <c r="D6" s="17" t="s">
        <v>9</v>
      </c>
      <c r="E6" s="17" t="s">
        <v>130</v>
      </c>
      <c r="F6" s="17">
        <f t="shared" si="0"/>
        <v>271.56</v>
      </c>
    </row>
    <row r="7" spans="1:6" x14ac:dyDescent="0.35">
      <c r="A7" s="18">
        <v>44379</v>
      </c>
      <c r="B7" s="17" t="s">
        <v>95</v>
      </c>
      <c r="C7" s="17">
        <v>1161.83</v>
      </c>
      <c r="D7" s="17" t="s">
        <v>15</v>
      </c>
      <c r="E7" s="17"/>
      <c r="F7" s="17">
        <f t="shared" si="0"/>
        <v>1161.83</v>
      </c>
    </row>
    <row r="8" spans="1:6" x14ac:dyDescent="0.35">
      <c r="A8" s="18">
        <v>44379</v>
      </c>
      <c r="B8" s="17" t="s">
        <v>95</v>
      </c>
      <c r="C8" s="17">
        <v>1465.45</v>
      </c>
      <c r="D8" s="17" t="s">
        <v>15</v>
      </c>
      <c r="E8" s="17"/>
      <c r="F8" s="17">
        <f t="shared" si="0"/>
        <v>1465.45</v>
      </c>
    </row>
    <row r="9" spans="1:6" x14ac:dyDescent="0.35">
      <c r="A9" s="18">
        <v>44379</v>
      </c>
      <c r="B9" s="17" t="s">
        <v>19</v>
      </c>
      <c r="C9" s="17">
        <v>-94</v>
      </c>
      <c r="D9" s="17" t="s">
        <v>23</v>
      </c>
      <c r="E9" s="17"/>
      <c r="F9" s="17">
        <f t="shared" si="0"/>
        <v>94</v>
      </c>
    </row>
    <row r="10" spans="1:6" x14ac:dyDescent="0.35">
      <c r="A10" s="18">
        <v>44379</v>
      </c>
      <c r="B10" s="17" t="s">
        <v>13</v>
      </c>
      <c r="C10" s="17">
        <v>-12.3</v>
      </c>
      <c r="D10" s="17" t="s">
        <v>23</v>
      </c>
      <c r="E10" s="17"/>
      <c r="F10" s="17">
        <f t="shared" si="0"/>
        <v>12.3</v>
      </c>
    </row>
    <row r="11" spans="1:6" x14ac:dyDescent="0.35">
      <c r="A11" s="18">
        <v>44379</v>
      </c>
      <c r="B11" s="17" t="s">
        <v>8</v>
      </c>
      <c r="C11" s="15" t="e">
        <f>SUM(C5:C10)</f>
        <v>#REF!</v>
      </c>
      <c r="D11" s="17" t="s">
        <v>8</v>
      </c>
      <c r="E11" s="17"/>
      <c r="F11" s="17" t="e">
        <f t="shared" si="0"/>
        <v>#REF!</v>
      </c>
    </row>
    <row r="12" spans="1:6" x14ac:dyDescent="0.35">
      <c r="A12" s="18">
        <v>44382</v>
      </c>
      <c r="B12" s="17" t="s">
        <v>20</v>
      </c>
      <c r="C12" s="17">
        <v>-100</v>
      </c>
      <c r="D12" s="17" t="s">
        <v>10</v>
      </c>
      <c r="E12" s="17"/>
      <c r="F12" s="17">
        <f t="shared" si="0"/>
        <v>100</v>
      </c>
    </row>
    <row r="13" spans="1:6" x14ac:dyDescent="0.35">
      <c r="A13" s="18">
        <v>44382</v>
      </c>
      <c r="B13" s="17" t="s">
        <v>20</v>
      </c>
      <c r="C13" s="17">
        <v>-150</v>
      </c>
      <c r="D13" s="17" t="s">
        <v>10</v>
      </c>
      <c r="E13" s="17"/>
      <c r="F13" s="17">
        <f t="shared" si="0"/>
        <v>150</v>
      </c>
    </row>
    <row r="14" spans="1:6" x14ac:dyDescent="0.35">
      <c r="A14" s="18">
        <v>44382</v>
      </c>
      <c r="B14" s="17" t="s">
        <v>20</v>
      </c>
      <c r="C14" s="17">
        <v>-350</v>
      </c>
      <c r="D14" s="17" t="s">
        <v>10</v>
      </c>
      <c r="E14" s="17"/>
      <c r="F14" s="17">
        <f t="shared" si="0"/>
        <v>350</v>
      </c>
    </row>
    <row r="15" spans="1:6" x14ac:dyDescent="0.35">
      <c r="A15" s="18">
        <v>44382</v>
      </c>
      <c r="B15" s="14" t="s">
        <v>129</v>
      </c>
      <c r="C15" s="17">
        <v>-2883.3</v>
      </c>
      <c r="D15" s="17" t="s">
        <v>9</v>
      </c>
      <c r="E15" s="17" t="s">
        <v>130</v>
      </c>
      <c r="F15" s="17">
        <f t="shared" si="0"/>
        <v>2883.3</v>
      </c>
    </row>
    <row r="16" spans="1:6" x14ac:dyDescent="0.35">
      <c r="A16" s="18">
        <v>44382</v>
      </c>
      <c r="B16" s="17" t="s">
        <v>8</v>
      </c>
      <c r="C16" s="15" t="e">
        <f>SUM(C11:C15)</f>
        <v>#REF!</v>
      </c>
      <c r="D16" s="17" t="s">
        <v>8</v>
      </c>
      <c r="E16" s="17"/>
      <c r="F16" s="17" t="e">
        <f t="shared" si="0"/>
        <v>#REF!</v>
      </c>
    </row>
    <row r="17" spans="1:6" x14ac:dyDescent="0.35">
      <c r="A17" s="18">
        <v>44384</v>
      </c>
      <c r="B17" s="17" t="s">
        <v>20</v>
      </c>
      <c r="C17" s="17">
        <v>-200</v>
      </c>
      <c r="D17" s="17" t="s">
        <v>10</v>
      </c>
      <c r="E17" s="17"/>
      <c r="F17" s="17">
        <f t="shared" si="0"/>
        <v>200</v>
      </c>
    </row>
    <row r="18" spans="1:6" x14ac:dyDescent="0.35">
      <c r="A18" s="18">
        <v>44384</v>
      </c>
      <c r="B18" s="17" t="s">
        <v>8</v>
      </c>
      <c r="C18" s="15" t="e">
        <f>SUM(C16:C17)</f>
        <v>#REF!</v>
      </c>
      <c r="D18" s="17" t="s">
        <v>8</v>
      </c>
      <c r="E18" s="17"/>
      <c r="F18" s="17" t="e">
        <f t="shared" si="0"/>
        <v>#REF!</v>
      </c>
    </row>
    <row r="19" spans="1:6" x14ac:dyDescent="0.35">
      <c r="A19" s="18">
        <v>44386</v>
      </c>
      <c r="B19" s="17" t="s">
        <v>20</v>
      </c>
      <c r="C19" s="17">
        <v>-200</v>
      </c>
      <c r="D19" s="17" t="s">
        <v>10</v>
      </c>
      <c r="E19" s="17"/>
      <c r="F19" s="17">
        <f t="shared" si="0"/>
        <v>200</v>
      </c>
    </row>
    <row r="20" spans="1:6" x14ac:dyDescent="0.35">
      <c r="A20" s="18">
        <v>44386</v>
      </c>
      <c r="B20" s="17" t="s">
        <v>20</v>
      </c>
      <c r="C20" s="15">
        <v>-140</v>
      </c>
      <c r="D20" s="17" t="s">
        <v>10</v>
      </c>
      <c r="E20" s="17"/>
      <c r="F20" s="17">
        <f t="shared" si="0"/>
        <v>140</v>
      </c>
    </row>
    <row r="21" spans="1:6" x14ac:dyDescent="0.35">
      <c r="A21" s="18">
        <v>44386</v>
      </c>
      <c r="B21" s="17" t="s">
        <v>8</v>
      </c>
      <c r="C21" s="15" t="e">
        <f>SUM(C18:C20)</f>
        <v>#REF!</v>
      </c>
      <c r="D21" s="17" t="s">
        <v>8</v>
      </c>
      <c r="E21" s="17"/>
      <c r="F21" s="17" t="e">
        <f t="shared" si="0"/>
        <v>#REF!</v>
      </c>
    </row>
    <row r="22" spans="1:6" x14ac:dyDescent="0.35">
      <c r="A22" s="18">
        <v>44389</v>
      </c>
      <c r="B22" s="17" t="s">
        <v>20</v>
      </c>
      <c r="C22" s="15">
        <v>-50</v>
      </c>
      <c r="D22" s="17" t="s">
        <v>10</v>
      </c>
      <c r="E22" s="17"/>
      <c r="F22" s="17">
        <f t="shared" si="0"/>
        <v>50</v>
      </c>
    </row>
    <row r="23" spans="1:6" x14ac:dyDescent="0.35">
      <c r="A23" s="18">
        <v>44389</v>
      </c>
      <c r="B23" s="17" t="s">
        <v>8</v>
      </c>
      <c r="C23" s="15" t="e">
        <f>SUM(C21:C22)</f>
        <v>#REF!</v>
      </c>
      <c r="D23" s="17" t="s">
        <v>8</v>
      </c>
      <c r="E23" s="17"/>
      <c r="F23" s="17" t="e">
        <f t="shared" si="0"/>
        <v>#REF!</v>
      </c>
    </row>
    <row r="24" spans="1:6" x14ac:dyDescent="0.35">
      <c r="A24" s="18">
        <v>44391</v>
      </c>
      <c r="B24" s="17" t="s">
        <v>20</v>
      </c>
      <c r="C24" s="15">
        <v>-100</v>
      </c>
      <c r="D24" s="17" t="s">
        <v>10</v>
      </c>
      <c r="E24" s="17"/>
      <c r="F24" s="17">
        <f t="shared" si="0"/>
        <v>100</v>
      </c>
    </row>
    <row r="25" spans="1:6" x14ac:dyDescent="0.35">
      <c r="A25" s="18">
        <v>44391</v>
      </c>
      <c r="B25" s="17" t="s">
        <v>8</v>
      </c>
      <c r="C25" s="15" t="e">
        <f>SUM(C23:C24)</f>
        <v>#REF!</v>
      </c>
      <c r="D25" s="17" t="s">
        <v>8</v>
      </c>
      <c r="E25" s="17"/>
      <c r="F25" s="17" t="e">
        <f t="shared" si="0"/>
        <v>#REF!</v>
      </c>
    </row>
    <row r="26" spans="1:6" x14ac:dyDescent="0.35">
      <c r="A26" s="18">
        <v>44392</v>
      </c>
      <c r="B26" s="17" t="s">
        <v>131</v>
      </c>
      <c r="C26" s="17">
        <v>-89.95</v>
      </c>
      <c r="D26" s="17" t="s">
        <v>9</v>
      </c>
      <c r="E26" s="17"/>
      <c r="F26" s="17">
        <f t="shared" si="0"/>
        <v>89.95</v>
      </c>
    </row>
    <row r="27" spans="1:6" x14ac:dyDescent="0.35">
      <c r="A27" s="18">
        <v>44392</v>
      </c>
      <c r="B27" s="17" t="s">
        <v>20</v>
      </c>
      <c r="C27" s="15">
        <v>-200</v>
      </c>
      <c r="D27" s="17" t="s">
        <v>10</v>
      </c>
      <c r="E27" s="17"/>
      <c r="F27" s="17">
        <f t="shared" si="0"/>
        <v>200</v>
      </c>
    </row>
    <row r="28" spans="1:6" x14ac:dyDescent="0.35">
      <c r="A28" s="18">
        <v>44392</v>
      </c>
      <c r="B28" s="17" t="s">
        <v>8</v>
      </c>
      <c r="C28" s="15" t="e">
        <f>SUM(C25:C27)</f>
        <v>#REF!</v>
      </c>
      <c r="D28" s="17" t="s">
        <v>8</v>
      </c>
      <c r="E28" s="17"/>
      <c r="F28" s="17" t="e">
        <f t="shared" si="0"/>
        <v>#REF!</v>
      </c>
    </row>
    <row r="29" spans="1:6" x14ac:dyDescent="0.35">
      <c r="A29" s="18">
        <v>44393</v>
      </c>
      <c r="B29" s="17" t="s">
        <v>20</v>
      </c>
      <c r="C29" s="15">
        <v>-100</v>
      </c>
      <c r="D29" s="17" t="s">
        <v>10</v>
      </c>
      <c r="E29" s="17"/>
      <c r="F29" s="17">
        <f t="shared" si="0"/>
        <v>100</v>
      </c>
    </row>
    <row r="30" spans="1:6" x14ac:dyDescent="0.35">
      <c r="A30" s="18">
        <v>44393</v>
      </c>
      <c r="B30" s="17" t="s">
        <v>8</v>
      </c>
      <c r="C30" s="15" t="e">
        <f>SUM(C28:C29)</f>
        <v>#REF!</v>
      </c>
      <c r="D30" s="17" t="s">
        <v>8</v>
      </c>
      <c r="E30" s="17"/>
      <c r="F30" s="17" t="e">
        <f t="shared" si="0"/>
        <v>#REF!</v>
      </c>
    </row>
    <row r="31" spans="1:6" x14ac:dyDescent="0.35">
      <c r="A31" s="18">
        <v>44396</v>
      </c>
      <c r="B31" s="17" t="s">
        <v>132</v>
      </c>
      <c r="C31" s="15">
        <v>-108.03</v>
      </c>
      <c r="D31" s="17" t="s">
        <v>31</v>
      </c>
      <c r="E31" s="17"/>
      <c r="F31" s="17">
        <f t="shared" si="0"/>
        <v>108.03</v>
      </c>
    </row>
    <row r="32" spans="1:6" x14ac:dyDescent="0.35">
      <c r="A32" s="18">
        <v>44396</v>
      </c>
      <c r="B32" s="17" t="s">
        <v>8</v>
      </c>
      <c r="C32" s="15" t="e">
        <f>SUM(C30:C31)</f>
        <v>#REF!</v>
      </c>
      <c r="D32" s="17" t="s">
        <v>8</v>
      </c>
      <c r="E32" s="17"/>
      <c r="F32" s="17" t="e">
        <f t="shared" si="0"/>
        <v>#REF!</v>
      </c>
    </row>
    <row r="33" spans="1:6" x14ac:dyDescent="0.35">
      <c r="A33" s="18">
        <v>44399</v>
      </c>
      <c r="B33" s="17" t="s">
        <v>20</v>
      </c>
      <c r="C33" s="17">
        <v>-550</v>
      </c>
      <c r="D33" s="17" t="s">
        <v>10</v>
      </c>
      <c r="E33" s="17"/>
      <c r="F33" s="17">
        <f t="shared" si="0"/>
        <v>550</v>
      </c>
    </row>
    <row r="34" spans="1:6" x14ac:dyDescent="0.35">
      <c r="A34" s="18">
        <v>44399</v>
      </c>
      <c r="B34" s="17" t="s">
        <v>132</v>
      </c>
      <c r="C34" s="15">
        <v>-2402.94</v>
      </c>
      <c r="D34" s="17" t="s">
        <v>31</v>
      </c>
      <c r="E34" s="17"/>
      <c r="F34" s="17">
        <f t="shared" si="0"/>
        <v>2402.94</v>
      </c>
    </row>
    <row r="35" spans="1:6" x14ac:dyDescent="0.35">
      <c r="A35" s="18">
        <v>44399</v>
      </c>
      <c r="B35" s="17" t="s">
        <v>133</v>
      </c>
      <c r="C35" s="15">
        <v>-28.08</v>
      </c>
      <c r="D35" s="17" t="s">
        <v>86</v>
      </c>
      <c r="E35" s="17"/>
      <c r="F35" s="17">
        <f t="shared" si="0"/>
        <v>28.08</v>
      </c>
    </row>
    <row r="36" spans="1:6" x14ac:dyDescent="0.35">
      <c r="A36" s="18">
        <v>44399</v>
      </c>
      <c r="B36" s="17" t="s">
        <v>133</v>
      </c>
      <c r="C36" s="15">
        <v>-19.98</v>
      </c>
      <c r="D36" s="17" t="s">
        <v>86</v>
      </c>
      <c r="E36" s="17"/>
      <c r="F36" s="17">
        <f t="shared" si="0"/>
        <v>19.98</v>
      </c>
    </row>
    <row r="37" spans="1:6" x14ac:dyDescent="0.35">
      <c r="A37" s="18">
        <v>44399</v>
      </c>
      <c r="B37" s="17" t="s">
        <v>71</v>
      </c>
      <c r="C37" s="15">
        <v>-6.37</v>
      </c>
      <c r="D37" s="17" t="s">
        <v>86</v>
      </c>
      <c r="E37" s="17"/>
      <c r="F37" s="17">
        <f t="shared" si="0"/>
        <v>6.37</v>
      </c>
    </row>
    <row r="38" spans="1:6" x14ac:dyDescent="0.35">
      <c r="A38" s="18">
        <v>44399</v>
      </c>
      <c r="B38" s="17" t="s">
        <v>95</v>
      </c>
      <c r="C38" s="15">
        <v>4589.18</v>
      </c>
      <c r="D38" s="17" t="s">
        <v>15</v>
      </c>
      <c r="E38" s="17"/>
      <c r="F38" s="17">
        <f t="shared" si="0"/>
        <v>4589.18</v>
      </c>
    </row>
    <row r="39" spans="1:6" x14ac:dyDescent="0.35">
      <c r="A39" s="18">
        <v>44399</v>
      </c>
      <c r="B39" s="17" t="s">
        <v>134</v>
      </c>
      <c r="C39" s="15">
        <v>34.450000000000003</v>
      </c>
      <c r="D39" s="17" t="s">
        <v>15</v>
      </c>
      <c r="E39" s="17"/>
      <c r="F39" s="17">
        <f t="shared" si="0"/>
        <v>34.450000000000003</v>
      </c>
    </row>
    <row r="40" spans="1:6" x14ac:dyDescent="0.35">
      <c r="A40" s="18">
        <v>44399</v>
      </c>
      <c r="B40" s="17" t="s">
        <v>8</v>
      </c>
      <c r="C40" s="15" t="e">
        <f>SUM(C32:C39)</f>
        <v>#REF!</v>
      </c>
      <c r="D40" s="17" t="s">
        <v>8</v>
      </c>
      <c r="E40" s="17"/>
      <c r="F40" s="17" t="e">
        <f t="shared" si="0"/>
        <v>#REF!</v>
      </c>
    </row>
    <row r="41" spans="1:6" x14ac:dyDescent="0.35">
      <c r="A41" s="18">
        <v>44400</v>
      </c>
      <c r="B41" s="17" t="s">
        <v>135</v>
      </c>
      <c r="C41" s="15">
        <v>-804.91</v>
      </c>
      <c r="D41" s="17" t="s">
        <v>9</v>
      </c>
      <c r="E41" s="17"/>
      <c r="F41" s="17">
        <f t="shared" si="0"/>
        <v>804.91</v>
      </c>
    </row>
    <row r="42" spans="1:6" x14ac:dyDescent="0.35">
      <c r="A42" s="18">
        <v>44400</v>
      </c>
      <c r="B42" s="17" t="s">
        <v>104</v>
      </c>
      <c r="C42" s="15">
        <v>-40.25</v>
      </c>
      <c r="D42" s="17" t="s">
        <v>17</v>
      </c>
      <c r="E42" s="17"/>
      <c r="F42" s="17">
        <f t="shared" si="0"/>
        <v>40.25</v>
      </c>
    </row>
    <row r="43" spans="1:6" x14ac:dyDescent="0.35">
      <c r="A43" s="18">
        <v>44400</v>
      </c>
      <c r="B43" s="17" t="s">
        <v>105</v>
      </c>
      <c r="C43" s="15">
        <v>-40.25</v>
      </c>
      <c r="D43" s="17" t="s">
        <v>17</v>
      </c>
      <c r="E43" s="17"/>
      <c r="F43" s="17">
        <f t="shared" si="0"/>
        <v>40.25</v>
      </c>
    </row>
    <row r="44" spans="1:6" x14ac:dyDescent="0.35">
      <c r="A44" s="18">
        <v>44400</v>
      </c>
      <c r="B44" s="17" t="s">
        <v>113</v>
      </c>
      <c r="C44" s="15">
        <v>-41.04</v>
      </c>
      <c r="D44" s="17" t="s">
        <v>17</v>
      </c>
      <c r="E44" s="17"/>
      <c r="F44" s="17">
        <f t="shared" si="0"/>
        <v>41.04</v>
      </c>
    </row>
    <row r="45" spans="1:6" x14ac:dyDescent="0.35">
      <c r="A45" s="18">
        <v>44400</v>
      </c>
      <c r="B45" s="17" t="s">
        <v>114</v>
      </c>
      <c r="C45" s="15">
        <v>-82.55</v>
      </c>
      <c r="D45" s="17" t="s">
        <v>17</v>
      </c>
      <c r="E45" s="17"/>
      <c r="F45" s="17">
        <f t="shared" si="0"/>
        <v>82.55</v>
      </c>
    </row>
    <row r="46" spans="1:6" x14ac:dyDescent="0.35">
      <c r="A46" s="18">
        <v>44400</v>
      </c>
      <c r="B46" s="17" t="s">
        <v>106</v>
      </c>
      <c r="C46" s="15">
        <v>-100.16</v>
      </c>
      <c r="D46" s="17" t="s">
        <v>17</v>
      </c>
      <c r="E46" s="17"/>
      <c r="F46" s="17">
        <f t="shared" si="0"/>
        <v>100.16</v>
      </c>
    </row>
    <row r="47" spans="1:6" x14ac:dyDescent="0.35">
      <c r="A47" s="18">
        <v>44400</v>
      </c>
      <c r="B47" s="17" t="s">
        <v>20</v>
      </c>
      <c r="C47" s="15">
        <v>-100</v>
      </c>
      <c r="D47" s="17" t="s">
        <v>10</v>
      </c>
      <c r="E47" s="17"/>
      <c r="F47" s="17">
        <f t="shared" si="0"/>
        <v>100</v>
      </c>
    </row>
    <row r="48" spans="1:6" x14ac:dyDescent="0.35">
      <c r="A48" s="18">
        <v>44400</v>
      </c>
      <c r="B48" s="17" t="s">
        <v>20</v>
      </c>
      <c r="C48" s="15">
        <v>-300</v>
      </c>
      <c r="D48" s="17" t="s">
        <v>10</v>
      </c>
      <c r="E48" s="17"/>
      <c r="F48" s="17">
        <f t="shared" si="0"/>
        <v>300</v>
      </c>
    </row>
    <row r="49" spans="1:6" x14ac:dyDescent="0.35">
      <c r="A49" s="18">
        <v>44400</v>
      </c>
      <c r="B49" s="17" t="s">
        <v>20</v>
      </c>
      <c r="C49" s="15">
        <v>-800</v>
      </c>
      <c r="D49" s="17" t="s">
        <v>10</v>
      </c>
      <c r="E49" s="17"/>
      <c r="F49" s="17">
        <f t="shared" si="0"/>
        <v>800</v>
      </c>
    </row>
    <row r="50" spans="1:6" x14ac:dyDescent="0.35">
      <c r="A50" s="18">
        <v>44400</v>
      </c>
      <c r="B50" s="17" t="s">
        <v>134</v>
      </c>
      <c r="C50" s="15">
        <v>1056.3900000000001</v>
      </c>
      <c r="D50" s="17" t="s">
        <v>15</v>
      </c>
      <c r="E50" s="17"/>
      <c r="F50" s="17">
        <f t="shared" si="0"/>
        <v>1056.3900000000001</v>
      </c>
    </row>
    <row r="51" spans="1:6" x14ac:dyDescent="0.35">
      <c r="A51" s="18">
        <v>44400</v>
      </c>
      <c r="B51" s="17" t="s">
        <v>8</v>
      </c>
      <c r="C51" s="15" t="e">
        <f>SUM(C40:C50)</f>
        <v>#REF!</v>
      </c>
      <c r="D51" s="17" t="s">
        <v>8</v>
      </c>
      <c r="E51" s="17"/>
      <c r="F51" s="17" t="e">
        <f t="shared" si="0"/>
        <v>#REF!</v>
      </c>
    </row>
    <row r="52" spans="1:6" x14ac:dyDescent="0.35">
      <c r="A52" s="18">
        <v>44403</v>
      </c>
      <c r="B52" s="17" t="s">
        <v>20</v>
      </c>
      <c r="C52" s="15">
        <v>-60</v>
      </c>
      <c r="D52" s="17" t="s">
        <v>10</v>
      </c>
      <c r="E52" s="17"/>
      <c r="F52" s="17">
        <f t="shared" si="0"/>
        <v>60</v>
      </c>
    </row>
    <row r="53" spans="1:6" x14ac:dyDescent="0.35">
      <c r="A53" s="18">
        <v>44403</v>
      </c>
      <c r="B53" s="17" t="s">
        <v>122</v>
      </c>
      <c r="C53" s="15">
        <v>-178.95</v>
      </c>
      <c r="D53" s="17" t="s">
        <v>17</v>
      </c>
      <c r="E53" s="17"/>
      <c r="F53" s="17">
        <f t="shared" si="0"/>
        <v>178.95</v>
      </c>
    </row>
    <row r="54" spans="1:6" x14ac:dyDescent="0.35">
      <c r="A54" s="18">
        <v>44403</v>
      </c>
      <c r="B54" s="17" t="s">
        <v>20</v>
      </c>
      <c r="C54" s="15">
        <v>-200</v>
      </c>
      <c r="D54" s="17" t="s">
        <v>10</v>
      </c>
      <c r="E54" s="17"/>
      <c r="F54" s="17">
        <f t="shared" si="0"/>
        <v>200</v>
      </c>
    </row>
    <row r="55" spans="1:6" x14ac:dyDescent="0.35">
      <c r="A55" s="18">
        <v>44403</v>
      </c>
      <c r="B55" s="17" t="s">
        <v>136</v>
      </c>
      <c r="C55" s="15">
        <v>-291.66000000000003</v>
      </c>
      <c r="D55" s="17" t="s">
        <v>32</v>
      </c>
      <c r="E55" s="17"/>
      <c r="F55" s="17">
        <f t="shared" si="0"/>
        <v>291.66000000000003</v>
      </c>
    </row>
    <row r="56" spans="1:6" x14ac:dyDescent="0.35">
      <c r="A56" s="18">
        <v>44403</v>
      </c>
      <c r="B56" s="17" t="s">
        <v>22</v>
      </c>
      <c r="C56" s="15">
        <v>-512.66</v>
      </c>
      <c r="D56" s="17" t="s">
        <v>17</v>
      </c>
      <c r="E56" s="17"/>
      <c r="F56" s="17">
        <f t="shared" si="0"/>
        <v>512.66</v>
      </c>
    </row>
    <row r="57" spans="1:6" x14ac:dyDescent="0.35">
      <c r="A57" s="18">
        <v>44403</v>
      </c>
      <c r="B57" s="17" t="s">
        <v>20</v>
      </c>
      <c r="C57" s="15">
        <v>-1400</v>
      </c>
      <c r="D57" s="17" t="s">
        <v>10</v>
      </c>
      <c r="E57" s="17"/>
      <c r="F57" s="17">
        <f t="shared" si="0"/>
        <v>1400</v>
      </c>
    </row>
    <row r="58" spans="1:6" x14ac:dyDescent="0.35">
      <c r="A58" s="18">
        <v>44403</v>
      </c>
      <c r="B58" s="17" t="s">
        <v>137</v>
      </c>
      <c r="C58" s="15">
        <v>-1960</v>
      </c>
      <c r="D58" s="17" t="s">
        <v>32</v>
      </c>
      <c r="E58" s="17"/>
      <c r="F58" s="17">
        <f t="shared" si="0"/>
        <v>1960</v>
      </c>
    </row>
    <row r="59" spans="1:6" x14ac:dyDescent="0.35">
      <c r="A59" s="18">
        <v>44403</v>
      </c>
      <c r="B59" s="17" t="s">
        <v>20</v>
      </c>
      <c r="C59" s="15">
        <v>-2955.25</v>
      </c>
      <c r="D59" s="17" t="s">
        <v>10</v>
      </c>
      <c r="E59" s="17"/>
      <c r="F59" s="17">
        <f t="shared" si="0"/>
        <v>2955.25</v>
      </c>
    </row>
    <row r="60" spans="1:6" x14ac:dyDescent="0.35">
      <c r="A60" s="18">
        <v>44403</v>
      </c>
      <c r="B60" s="17" t="s">
        <v>138</v>
      </c>
      <c r="C60" s="15">
        <v>3842.8</v>
      </c>
      <c r="D60" s="17" t="s">
        <v>15</v>
      </c>
      <c r="E60" s="17"/>
      <c r="F60" s="17">
        <f t="shared" si="0"/>
        <v>3842.8</v>
      </c>
    </row>
    <row r="61" spans="1:6" x14ac:dyDescent="0.35">
      <c r="A61" s="18">
        <v>44403</v>
      </c>
      <c r="B61" s="17" t="s">
        <v>95</v>
      </c>
      <c r="C61" s="15">
        <v>899.16</v>
      </c>
      <c r="D61" s="17" t="s">
        <v>15</v>
      </c>
      <c r="E61" s="17"/>
      <c r="F61" s="17">
        <f t="shared" si="0"/>
        <v>899.16</v>
      </c>
    </row>
    <row r="62" spans="1:6" x14ac:dyDescent="0.35">
      <c r="A62" s="18">
        <v>44403</v>
      </c>
      <c r="B62" s="17" t="s">
        <v>95</v>
      </c>
      <c r="C62" s="15">
        <v>3178.43</v>
      </c>
      <c r="D62" s="17" t="s">
        <v>15</v>
      </c>
      <c r="E62" s="17"/>
      <c r="F62" s="17">
        <f t="shared" si="0"/>
        <v>3178.43</v>
      </c>
    </row>
    <row r="63" spans="1:6" x14ac:dyDescent="0.35">
      <c r="A63" s="18">
        <v>44403</v>
      </c>
      <c r="B63" s="17" t="s">
        <v>8</v>
      </c>
      <c r="C63" s="15" t="e">
        <f>SUM(C51:C62)</f>
        <v>#REF!</v>
      </c>
      <c r="D63" s="17" t="s">
        <v>8</v>
      </c>
      <c r="E63" s="17"/>
      <c r="F63" s="17" t="e">
        <f t="shared" si="0"/>
        <v>#REF!</v>
      </c>
    </row>
    <row r="64" spans="1:6" x14ac:dyDescent="0.35">
      <c r="A64" s="18">
        <v>44404</v>
      </c>
      <c r="B64" s="17" t="s">
        <v>20</v>
      </c>
      <c r="C64" s="15">
        <v>-80</v>
      </c>
      <c r="D64" s="17" t="s">
        <v>128</v>
      </c>
      <c r="E64" s="17"/>
      <c r="F64" s="17">
        <f t="shared" si="0"/>
        <v>80</v>
      </c>
    </row>
    <row r="65" spans="1:6" x14ac:dyDescent="0.35">
      <c r="A65" s="18">
        <v>44404</v>
      </c>
      <c r="B65" s="17" t="s">
        <v>14</v>
      </c>
      <c r="C65" s="15">
        <v>-177.48</v>
      </c>
      <c r="D65" s="17" t="s">
        <v>18</v>
      </c>
      <c r="E65" s="17"/>
      <c r="F65" s="17">
        <f t="shared" si="0"/>
        <v>177.48</v>
      </c>
    </row>
    <row r="66" spans="1:6" x14ac:dyDescent="0.35">
      <c r="A66" s="18">
        <v>44404</v>
      </c>
      <c r="B66" s="17" t="s">
        <v>8</v>
      </c>
      <c r="C66" s="15" t="e">
        <f>SUM(C63:C65)</f>
        <v>#REF!</v>
      </c>
      <c r="D66" s="17" t="s">
        <v>8</v>
      </c>
      <c r="E66" s="17"/>
      <c r="F66" s="17" t="e">
        <f t="shared" ref="F66:F72" si="1">IF(D66="Saldo",C66,IF(C66&lt;0,C66*-1,C66))</f>
        <v>#REF!</v>
      </c>
    </row>
    <row r="67" spans="1:6" x14ac:dyDescent="0.35">
      <c r="A67" s="18">
        <v>44405</v>
      </c>
      <c r="B67" s="17" t="s">
        <v>20</v>
      </c>
      <c r="C67" s="15">
        <v>-100</v>
      </c>
      <c r="D67" s="17" t="s">
        <v>10</v>
      </c>
      <c r="E67" s="17"/>
      <c r="F67" s="17">
        <f t="shared" si="1"/>
        <v>100</v>
      </c>
    </row>
    <row r="68" spans="1:6" x14ac:dyDescent="0.35">
      <c r="A68" s="18">
        <v>44405</v>
      </c>
      <c r="B68" s="17" t="s">
        <v>8</v>
      </c>
      <c r="C68" s="15" t="e">
        <f>SUM(C66:C67)</f>
        <v>#REF!</v>
      </c>
      <c r="D68" s="17" t="s">
        <v>8</v>
      </c>
      <c r="E68" s="17"/>
      <c r="F68" s="17" t="e">
        <f t="shared" si="1"/>
        <v>#REF!</v>
      </c>
    </row>
    <row r="69" spans="1:6" x14ac:dyDescent="0.35">
      <c r="A69" s="18">
        <v>44406</v>
      </c>
      <c r="B69" s="17" t="s">
        <v>20</v>
      </c>
      <c r="C69" s="15">
        <v>-200</v>
      </c>
      <c r="D69" s="17" t="s">
        <v>10</v>
      </c>
      <c r="E69" s="17"/>
      <c r="F69" s="17">
        <f t="shared" si="1"/>
        <v>200</v>
      </c>
    </row>
    <row r="70" spans="1:6" x14ac:dyDescent="0.35">
      <c r="A70" s="18">
        <v>44406</v>
      </c>
      <c r="B70" s="17" t="s">
        <v>8</v>
      </c>
      <c r="C70" s="15" t="e">
        <f>SUM(C68:C69)</f>
        <v>#REF!</v>
      </c>
      <c r="D70" s="17" t="s">
        <v>8</v>
      </c>
      <c r="E70" s="17"/>
      <c r="F70" s="17" t="e">
        <f t="shared" si="1"/>
        <v>#REF!</v>
      </c>
    </row>
    <row r="71" spans="1:6" x14ac:dyDescent="0.35">
      <c r="A71" s="18">
        <v>44407</v>
      </c>
      <c r="B71" s="17" t="s">
        <v>20</v>
      </c>
      <c r="C71" s="15">
        <v>-150</v>
      </c>
      <c r="D71" s="17" t="s">
        <v>10</v>
      </c>
      <c r="E71" s="17"/>
      <c r="F71" s="17">
        <f t="shared" si="1"/>
        <v>150</v>
      </c>
    </row>
    <row r="72" spans="1:6" x14ac:dyDescent="0.35">
      <c r="A72" s="18">
        <v>44407</v>
      </c>
      <c r="B72" s="17" t="s">
        <v>8</v>
      </c>
      <c r="C72" s="15" t="e">
        <f>SUM(C70:C71)</f>
        <v>#REF!</v>
      </c>
      <c r="D72" s="17" t="s">
        <v>8</v>
      </c>
      <c r="E72" s="17"/>
      <c r="F72" s="17" t="e">
        <f t="shared" si="1"/>
        <v>#REF!</v>
      </c>
    </row>
  </sheetData>
  <autoFilter ref="A1:F72" xr:uid="{C789610D-7C4C-4CB9-B7DC-EFF2CD33C875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0F93-CE3F-436E-9816-7DA873B60A96}">
  <dimension ref="A1:F46"/>
  <sheetViews>
    <sheetView topLeftCell="A19" workbookViewId="0">
      <selection activeCell="A34" sqref="A34"/>
    </sheetView>
  </sheetViews>
  <sheetFormatPr defaultRowHeight="14.5" x14ac:dyDescent="0.35"/>
  <cols>
    <col min="1" max="1" width="11.54296875" bestFit="1" customWidth="1"/>
    <col min="2" max="2" width="25.26953125" bestFit="1" customWidth="1"/>
    <col min="3" max="3" width="12.1796875" bestFit="1" customWidth="1"/>
    <col min="4" max="4" width="21.726562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44413</v>
      </c>
      <c r="B2" s="17" t="s">
        <v>99</v>
      </c>
      <c r="C2" s="17">
        <v>808.36</v>
      </c>
      <c r="D2" s="17" t="s">
        <v>15</v>
      </c>
      <c r="E2" s="17"/>
      <c r="F2" s="17">
        <f t="shared" ref="F2:F46" si="0">IF(D2="Saldo",C2,IF(C2&lt;0,C2*-1,C2))</f>
        <v>808.36</v>
      </c>
    </row>
    <row r="3" spans="1:6" x14ac:dyDescent="0.35">
      <c r="A3" s="18">
        <v>44413</v>
      </c>
      <c r="B3" s="17" t="s">
        <v>20</v>
      </c>
      <c r="C3" s="17">
        <v>-700</v>
      </c>
      <c r="D3" s="17" t="s">
        <v>10</v>
      </c>
      <c r="E3" s="17"/>
      <c r="F3" s="17">
        <f t="shared" si="0"/>
        <v>700</v>
      </c>
    </row>
    <row r="4" spans="1:6" x14ac:dyDescent="0.35">
      <c r="A4" s="18">
        <v>44413</v>
      </c>
      <c r="B4" s="17" t="s">
        <v>19</v>
      </c>
      <c r="C4" s="17">
        <v>-105</v>
      </c>
      <c r="D4" s="17" t="s">
        <v>23</v>
      </c>
      <c r="E4" s="17"/>
      <c r="F4" s="17">
        <f t="shared" si="0"/>
        <v>105</v>
      </c>
    </row>
    <row r="5" spans="1:6" x14ac:dyDescent="0.35">
      <c r="A5" s="18">
        <v>44413</v>
      </c>
      <c r="B5" s="17" t="s">
        <v>8</v>
      </c>
      <c r="C5" s="15" t="e">
        <f>#REF!+C2+C3+C4</f>
        <v>#REF!</v>
      </c>
      <c r="D5" s="17" t="s">
        <v>8</v>
      </c>
      <c r="E5" s="17"/>
      <c r="F5" s="17" t="e">
        <f t="shared" si="0"/>
        <v>#REF!</v>
      </c>
    </row>
    <row r="6" spans="1:6" x14ac:dyDescent="0.35">
      <c r="A6" s="18">
        <v>44420</v>
      </c>
      <c r="B6" s="17" t="s">
        <v>20</v>
      </c>
      <c r="C6" s="17">
        <v>-20</v>
      </c>
      <c r="D6" s="17" t="s">
        <v>10</v>
      </c>
      <c r="E6" s="17"/>
      <c r="F6" s="17">
        <f t="shared" si="0"/>
        <v>20</v>
      </c>
    </row>
    <row r="7" spans="1:6" x14ac:dyDescent="0.35">
      <c r="A7" s="18">
        <v>44420</v>
      </c>
      <c r="B7" s="17" t="s">
        <v>8</v>
      </c>
      <c r="C7" s="15" t="e">
        <f>SUM(C5:C6)</f>
        <v>#REF!</v>
      </c>
      <c r="D7" s="17" t="s">
        <v>8</v>
      </c>
      <c r="E7" s="17"/>
      <c r="F7" s="17" t="e">
        <f t="shared" si="0"/>
        <v>#REF!</v>
      </c>
    </row>
    <row r="8" spans="1:6" x14ac:dyDescent="0.35">
      <c r="A8" s="18">
        <v>44432</v>
      </c>
      <c r="B8" s="17" t="s">
        <v>139</v>
      </c>
      <c r="C8" s="17">
        <v>-25.16</v>
      </c>
      <c r="D8" s="17" t="s">
        <v>86</v>
      </c>
      <c r="E8" s="17"/>
      <c r="F8" s="17">
        <f t="shared" si="0"/>
        <v>25.16</v>
      </c>
    </row>
    <row r="9" spans="1:6" x14ac:dyDescent="0.35">
      <c r="A9" s="18">
        <v>44432</v>
      </c>
      <c r="B9" s="17" t="s">
        <v>140</v>
      </c>
      <c r="C9" s="15">
        <v>-1.1200000000000001</v>
      </c>
      <c r="D9" s="17" t="s">
        <v>86</v>
      </c>
      <c r="E9" s="17"/>
      <c r="F9" s="17">
        <f t="shared" si="0"/>
        <v>1.1200000000000001</v>
      </c>
    </row>
    <row r="10" spans="1:6" x14ac:dyDescent="0.35">
      <c r="A10" s="18">
        <v>44432</v>
      </c>
      <c r="B10" s="17" t="s">
        <v>141</v>
      </c>
      <c r="C10" s="17">
        <v>-223</v>
      </c>
      <c r="D10" s="17" t="s">
        <v>31</v>
      </c>
      <c r="E10" s="17"/>
      <c r="F10" s="17">
        <f t="shared" si="0"/>
        <v>223</v>
      </c>
    </row>
    <row r="11" spans="1:6" x14ac:dyDescent="0.35">
      <c r="A11" s="18">
        <v>44432</v>
      </c>
      <c r="B11" s="17" t="s">
        <v>141</v>
      </c>
      <c r="C11" s="15">
        <v>-1035</v>
      </c>
      <c r="D11" s="17" t="s">
        <v>31</v>
      </c>
      <c r="E11" s="17"/>
      <c r="F11" s="17">
        <f t="shared" si="0"/>
        <v>1035</v>
      </c>
    </row>
    <row r="12" spans="1:6" x14ac:dyDescent="0.35">
      <c r="A12" s="18">
        <v>44432</v>
      </c>
      <c r="B12" s="17" t="s">
        <v>142</v>
      </c>
      <c r="C12" s="17">
        <v>1035</v>
      </c>
      <c r="D12" s="17" t="s">
        <v>15</v>
      </c>
      <c r="E12" s="17"/>
      <c r="F12" s="17">
        <f t="shared" si="0"/>
        <v>1035</v>
      </c>
    </row>
    <row r="13" spans="1:6" x14ac:dyDescent="0.35">
      <c r="A13" s="18">
        <v>44432</v>
      </c>
      <c r="B13" s="17" t="s">
        <v>21</v>
      </c>
      <c r="C13" s="15">
        <v>248.04</v>
      </c>
      <c r="D13" s="17" t="s">
        <v>15</v>
      </c>
      <c r="E13" s="17"/>
      <c r="F13" s="17">
        <f t="shared" si="0"/>
        <v>248.04</v>
      </c>
    </row>
    <row r="14" spans="1:6" x14ac:dyDescent="0.35">
      <c r="A14" s="18">
        <v>44432</v>
      </c>
      <c r="B14" s="17" t="s">
        <v>8</v>
      </c>
      <c r="C14" s="15" t="e">
        <f>SUM(C7:C13)</f>
        <v>#REF!</v>
      </c>
      <c r="D14" s="17" t="s">
        <v>8</v>
      </c>
      <c r="E14" s="17"/>
      <c r="F14" s="17" t="e">
        <f t="shared" si="0"/>
        <v>#REF!</v>
      </c>
    </row>
    <row r="15" spans="1:6" x14ac:dyDescent="0.35">
      <c r="A15" s="18">
        <v>44433</v>
      </c>
      <c r="B15" s="17" t="s">
        <v>143</v>
      </c>
      <c r="C15" s="22">
        <v>-811.01</v>
      </c>
      <c r="D15" s="17" t="s">
        <v>9</v>
      </c>
      <c r="E15" s="17"/>
      <c r="F15" s="17">
        <f t="shared" si="0"/>
        <v>811.01</v>
      </c>
    </row>
    <row r="16" spans="1:6" x14ac:dyDescent="0.35">
      <c r="A16" s="18">
        <v>44433</v>
      </c>
      <c r="B16" s="17" t="s">
        <v>26</v>
      </c>
      <c r="C16" s="22">
        <v>-41.05</v>
      </c>
      <c r="D16" s="17" t="s">
        <v>17</v>
      </c>
      <c r="E16" s="17"/>
      <c r="F16" s="17">
        <f t="shared" si="0"/>
        <v>41.05</v>
      </c>
    </row>
    <row r="17" spans="1:6" x14ac:dyDescent="0.35">
      <c r="A17" s="18">
        <v>44433</v>
      </c>
      <c r="B17" s="17" t="s">
        <v>27</v>
      </c>
      <c r="C17" s="22">
        <v>-41.47</v>
      </c>
      <c r="D17" s="17" t="s">
        <v>17</v>
      </c>
      <c r="E17" s="17"/>
      <c r="F17" s="17">
        <f t="shared" si="0"/>
        <v>41.47</v>
      </c>
    </row>
    <row r="18" spans="1:6" x14ac:dyDescent="0.35">
      <c r="A18" s="18">
        <v>44433</v>
      </c>
      <c r="B18" s="17" t="s">
        <v>25</v>
      </c>
      <c r="C18" s="22">
        <v>-41.47</v>
      </c>
      <c r="D18" s="17" t="s">
        <v>17</v>
      </c>
      <c r="E18" s="17"/>
      <c r="F18" s="17">
        <f t="shared" si="0"/>
        <v>41.47</v>
      </c>
    </row>
    <row r="19" spans="1:6" x14ac:dyDescent="0.35">
      <c r="A19" s="18">
        <v>44433</v>
      </c>
      <c r="B19" s="17" t="s">
        <v>29</v>
      </c>
      <c r="C19" s="22">
        <v>-82.55</v>
      </c>
      <c r="D19" s="17" t="s">
        <v>17</v>
      </c>
      <c r="E19" s="17"/>
      <c r="F19" s="17">
        <f t="shared" si="0"/>
        <v>82.55</v>
      </c>
    </row>
    <row r="20" spans="1:6" x14ac:dyDescent="0.35">
      <c r="A20" s="18">
        <v>44433</v>
      </c>
      <c r="B20" s="17" t="s">
        <v>28</v>
      </c>
      <c r="C20" s="22">
        <v>-103.21</v>
      </c>
      <c r="D20" s="17" t="s">
        <v>17</v>
      </c>
      <c r="E20" s="17"/>
      <c r="F20" s="17">
        <f t="shared" si="0"/>
        <v>103.21</v>
      </c>
    </row>
    <row r="21" spans="1:6" x14ac:dyDescent="0.35">
      <c r="A21" s="18">
        <v>44433</v>
      </c>
      <c r="B21" s="17" t="s">
        <v>144</v>
      </c>
      <c r="C21" s="22">
        <v>-174.84</v>
      </c>
      <c r="D21" s="17" t="s">
        <v>17</v>
      </c>
      <c r="E21" s="17"/>
      <c r="F21" s="17">
        <f t="shared" si="0"/>
        <v>174.84</v>
      </c>
    </row>
    <row r="22" spans="1:6" x14ac:dyDescent="0.35">
      <c r="A22" s="18">
        <v>44433</v>
      </c>
      <c r="B22" s="17" t="s">
        <v>11</v>
      </c>
      <c r="C22" s="22">
        <v>-185.68</v>
      </c>
      <c r="D22" s="17" t="s">
        <v>17</v>
      </c>
      <c r="E22" s="17"/>
      <c r="F22" s="17">
        <f t="shared" si="0"/>
        <v>185.68</v>
      </c>
    </row>
    <row r="23" spans="1:6" x14ac:dyDescent="0.35">
      <c r="A23" s="18">
        <v>44433</v>
      </c>
      <c r="B23" s="17" t="s">
        <v>20</v>
      </c>
      <c r="C23" s="22">
        <v>-1200</v>
      </c>
      <c r="D23" s="17" t="s">
        <v>10</v>
      </c>
      <c r="E23" s="17"/>
      <c r="F23" s="17">
        <f t="shared" si="0"/>
        <v>1200</v>
      </c>
    </row>
    <row r="24" spans="1:6" x14ac:dyDescent="0.35">
      <c r="A24" s="18">
        <v>44433</v>
      </c>
      <c r="B24" s="17" t="s">
        <v>20</v>
      </c>
      <c r="C24" s="22">
        <v>-1800</v>
      </c>
      <c r="D24" s="17" t="s">
        <v>10</v>
      </c>
      <c r="E24" s="17"/>
      <c r="F24" s="17">
        <f t="shared" si="0"/>
        <v>1800</v>
      </c>
    </row>
    <row r="25" spans="1:6" x14ac:dyDescent="0.35">
      <c r="A25" s="18">
        <v>44433</v>
      </c>
      <c r="B25" s="17" t="s">
        <v>146</v>
      </c>
      <c r="C25" s="22">
        <v>-2462.6</v>
      </c>
      <c r="D25" s="17" t="s">
        <v>9</v>
      </c>
      <c r="E25" s="17"/>
      <c r="F25" s="17">
        <f t="shared" si="0"/>
        <v>2462.6</v>
      </c>
    </row>
    <row r="26" spans="1:6" x14ac:dyDescent="0.35">
      <c r="A26" s="18">
        <v>44433</v>
      </c>
      <c r="B26" s="17" t="s">
        <v>147</v>
      </c>
      <c r="C26" s="22">
        <v>-89.88</v>
      </c>
      <c r="D26" s="17" t="s">
        <v>9</v>
      </c>
      <c r="E26" s="17"/>
      <c r="F26" s="17">
        <f t="shared" si="0"/>
        <v>89.88</v>
      </c>
    </row>
    <row r="27" spans="1:6" x14ac:dyDescent="0.35">
      <c r="A27" s="18">
        <v>44433</v>
      </c>
      <c r="B27" s="17" t="s">
        <v>111</v>
      </c>
      <c r="C27" s="15">
        <v>545.83000000000004</v>
      </c>
      <c r="D27" s="17" t="s">
        <v>15</v>
      </c>
      <c r="E27" s="17"/>
      <c r="F27" s="17">
        <f t="shared" si="0"/>
        <v>545.83000000000004</v>
      </c>
    </row>
    <row r="28" spans="1:6" x14ac:dyDescent="0.35">
      <c r="A28" s="18">
        <v>44433</v>
      </c>
      <c r="B28" s="17" t="s">
        <v>111</v>
      </c>
      <c r="C28" s="15">
        <v>2864.46</v>
      </c>
      <c r="D28" s="17" t="s">
        <v>15</v>
      </c>
      <c r="E28" s="17"/>
      <c r="F28" s="17">
        <f t="shared" si="0"/>
        <v>2864.46</v>
      </c>
    </row>
    <row r="29" spans="1:6" x14ac:dyDescent="0.35">
      <c r="A29" s="18">
        <v>44433</v>
      </c>
      <c r="B29" s="17" t="s">
        <v>111</v>
      </c>
      <c r="C29" s="15">
        <v>4360.1000000000004</v>
      </c>
      <c r="D29" s="17" t="s">
        <v>15</v>
      </c>
      <c r="E29" s="17"/>
      <c r="F29" s="17">
        <f t="shared" si="0"/>
        <v>4360.1000000000004</v>
      </c>
    </row>
    <row r="30" spans="1:6" x14ac:dyDescent="0.35">
      <c r="A30" s="18">
        <v>44433</v>
      </c>
      <c r="B30" s="17" t="s">
        <v>8</v>
      </c>
      <c r="C30" s="15" t="e">
        <f>SUM(C14:C29)</f>
        <v>#REF!</v>
      </c>
      <c r="D30" s="17" t="s">
        <v>8</v>
      </c>
      <c r="E30" s="17"/>
      <c r="F30" s="17" t="e">
        <f t="shared" si="0"/>
        <v>#REF!</v>
      </c>
    </row>
    <row r="31" spans="1:6" x14ac:dyDescent="0.35">
      <c r="A31" s="18">
        <v>44434</v>
      </c>
      <c r="B31" s="17" t="s">
        <v>99</v>
      </c>
      <c r="C31" s="15">
        <v>4620.38</v>
      </c>
      <c r="D31" s="17" t="s">
        <v>15</v>
      </c>
      <c r="E31" s="17"/>
      <c r="F31" s="17">
        <f t="shared" si="0"/>
        <v>4620.38</v>
      </c>
    </row>
    <row r="32" spans="1:6" x14ac:dyDescent="0.35">
      <c r="A32" s="18">
        <v>44434</v>
      </c>
      <c r="B32" s="17" t="s">
        <v>22</v>
      </c>
      <c r="C32" s="15">
        <v>-500.97</v>
      </c>
      <c r="D32" s="17" t="s">
        <v>17</v>
      </c>
      <c r="E32" s="17"/>
      <c r="F32" s="17">
        <f t="shared" si="0"/>
        <v>500.97</v>
      </c>
    </row>
    <row r="33" spans="1:6" x14ac:dyDescent="0.35">
      <c r="A33" s="18">
        <v>44434</v>
      </c>
      <c r="B33" s="17" t="s">
        <v>148</v>
      </c>
      <c r="C33" s="15">
        <v>-289.77</v>
      </c>
      <c r="D33" s="17" t="s">
        <v>32</v>
      </c>
      <c r="E33" s="17"/>
      <c r="F33" s="17">
        <f t="shared" si="0"/>
        <v>289.77</v>
      </c>
    </row>
    <row r="34" spans="1:6" x14ac:dyDescent="0.35">
      <c r="A34" s="18">
        <v>44434</v>
      </c>
      <c r="B34" s="17" t="s">
        <v>145</v>
      </c>
      <c r="C34" s="15">
        <v>-89.95</v>
      </c>
      <c r="D34" s="17" t="s">
        <v>9</v>
      </c>
      <c r="E34" s="17"/>
      <c r="F34" s="17">
        <f t="shared" si="0"/>
        <v>89.95</v>
      </c>
    </row>
    <row r="35" spans="1:6" x14ac:dyDescent="0.35">
      <c r="A35" s="18">
        <v>44434</v>
      </c>
      <c r="B35" s="17" t="s">
        <v>20</v>
      </c>
      <c r="C35" s="15">
        <v>-1300</v>
      </c>
      <c r="D35" s="17" t="s">
        <v>10</v>
      </c>
      <c r="E35" s="17"/>
      <c r="F35" s="17">
        <f t="shared" si="0"/>
        <v>1300</v>
      </c>
    </row>
    <row r="36" spans="1:6" x14ac:dyDescent="0.35">
      <c r="A36" s="18">
        <v>44434</v>
      </c>
      <c r="B36" s="17" t="s">
        <v>149</v>
      </c>
      <c r="C36" s="15">
        <v>-1346.73</v>
      </c>
      <c r="D36" s="17" t="s">
        <v>32</v>
      </c>
      <c r="E36" s="17"/>
      <c r="F36" s="17">
        <f t="shared" si="0"/>
        <v>1346.73</v>
      </c>
    </row>
    <row r="37" spans="1:6" x14ac:dyDescent="0.35">
      <c r="A37" s="18">
        <v>44434</v>
      </c>
      <c r="B37" s="17" t="s">
        <v>14</v>
      </c>
      <c r="C37" s="15">
        <v>-177.48</v>
      </c>
      <c r="D37" s="17" t="s">
        <v>18</v>
      </c>
      <c r="E37" s="17"/>
      <c r="F37" s="17">
        <f t="shared" si="0"/>
        <v>177.48</v>
      </c>
    </row>
    <row r="38" spans="1:6" x14ac:dyDescent="0.35">
      <c r="A38" s="18">
        <v>44434</v>
      </c>
      <c r="B38" s="17" t="s">
        <v>141</v>
      </c>
      <c r="C38" s="15">
        <v>-555.80999999999995</v>
      </c>
      <c r="D38" s="17" t="s">
        <v>31</v>
      </c>
      <c r="E38" s="17"/>
      <c r="F38" s="17">
        <f t="shared" si="0"/>
        <v>555.80999999999995</v>
      </c>
    </row>
    <row r="39" spans="1:6" x14ac:dyDescent="0.35">
      <c r="A39" s="18">
        <v>44434</v>
      </c>
      <c r="B39" s="17" t="s">
        <v>141</v>
      </c>
      <c r="C39" s="15">
        <v>-736.63</v>
      </c>
      <c r="D39" s="17" t="s">
        <v>31</v>
      </c>
      <c r="E39" s="17"/>
      <c r="F39" s="17">
        <f t="shared" si="0"/>
        <v>736.63</v>
      </c>
    </row>
    <row r="40" spans="1:6" x14ac:dyDescent="0.35">
      <c r="A40" s="18">
        <v>44434</v>
      </c>
      <c r="B40" s="17" t="s">
        <v>140</v>
      </c>
      <c r="C40" s="15">
        <v>-2.2799999999999998</v>
      </c>
      <c r="D40" s="17" t="s">
        <v>86</v>
      </c>
      <c r="E40" s="17"/>
      <c r="F40" s="17">
        <f t="shared" si="0"/>
        <v>2.2799999999999998</v>
      </c>
    </row>
    <row r="41" spans="1:6" x14ac:dyDescent="0.35">
      <c r="A41" s="18">
        <v>44434</v>
      </c>
      <c r="B41" s="17" t="s">
        <v>8</v>
      </c>
      <c r="C41" s="15" t="e">
        <f>SUM(C30:C40)</f>
        <v>#REF!</v>
      </c>
      <c r="D41" s="17" t="s">
        <v>8</v>
      </c>
      <c r="E41" s="17"/>
      <c r="F41" s="17" t="e">
        <f t="shared" si="0"/>
        <v>#REF!</v>
      </c>
    </row>
    <row r="42" spans="1:6" x14ac:dyDescent="0.35">
      <c r="A42" s="18">
        <v>44435</v>
      </c>
      <c r="B42" s="17" t="s">
        <v>20</v>
      </c>
      <c r="C42" s="15">
        <v>-250</v>
      </c>
      <c r="D42" s="17" t="s">
        <v>36</v>
      </c>
      <c r="E42" s="17"/>
      <c r="F42" s="17">
        <f t="shared" si="0"/>
        <v>250</v>
      </c>
    </row>
    <row r="43" spans="1:6" x14ac:dyDescent="0.35">
      <c r="A43" s="18">
        <v>44435</v>
      </c>
      <c r="B43" s="17" t="s">
        <v>8</v>
      </c>
      <c r="C43" s="15" t="e">
        <f>SUM(C41:C42)</f>
        <v>#REF!</v>
      </c>
      <c r="D43" s="17" t="s">
        <v>8</v>
      </c>
      <c r="E43" s="17"/>
      <c r="F43" s="17" t="e">
        <f t="shared" si="0"/>
        <v>#REF!</v>
      </c>
    </row>
    <row r="44" spans="1:6" x14ac:dyDescent="0.35">
      <c r="A44" s="18">
        <v>44439</v>
      </c>
      <c r="B44" s="17" t="s">
        <v>99</v>
      </c>
      <c r="C44" s="15">
        <v>1080.8399999999999</v>
      </c>
      <c r="D44" s="17" t="s">
        <v>15</v>
      </c>
      <c r="E44" s="17"/>
      <c r="F44" s="17">
        <f t="shared" si="0"/>
        <v>1080.8399999999999</v>
      </c>
    </row>
    <row r="45" spans="1:6" x14ac:dyDescent="0.35">
      <c r="A45" s="18">
        <v>44439</v>
      </c>
      <c r="B45" s="17" t="s">
        <v>20</v>
      </c>
      <c r="C45" s="15">
        <v>-350</v>
      </c>
      <c r="D45" s="17" t="s">
        <v>10</v>
      </c>
      <c r="E45" s="17"/>
      <c r="F45" s="17">
        <f t="shared" si="0"/>
        <v>350</v>
      </c>
    </row>
    <row r="46" spans="1:6" x14ac:dyDescent="0.35">
      <c r="A46" s="18">
        <v>44439</v>
      </c>
      <c r="B46" s="17" t="s">
        <v>8</v>
      </c>
      <c r="C46" s="15" t="e">
        <f>SUM(C43:C45)</f>
        <v>#REF!</v>
      </c>
      <c r="D46" s="17" t="s">
        <v>8</v>
      </c>
      <c r="E46" s="17"/>
      <c r="F46" s="17" t="e">
        <f t="shared" si="0"/>
        <v>#REF!</v>
      </c>
    </row>
  </sheetData>
  <autoFilter ref="A1:F46" xr:uid="{8844B643-7C09-4CB6-87E1-760740742D88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BD8F-8486-494D-87DE-7E60701E6E1C}">
  <dimension ref="A1:F35"/>
  <sheetViews>
    <sheetView tabSelected="1" workbookViewId="0">
      <selection activeCell="J27" sqref="J27"/>
    </sheetView>
  </sheetViews>
  <sheetFormatPr defaultRowHeight="14.5" x14ac:dyDescent="0.35"/>
  <cols>
    <col min="1" max="1" width="11.54296875" bestFit="1" customWidth="1"/>
    <col min="2" max="2" width="24.54296875" bestFit="1" customWidth="1"/>
    <col min="3" max="3" width="12.1796875" bestFit="1" customWidth="1"/>
    <col min="4" max="4" width="21.7265625" bestFit="1" customWidth="1"/>
    <col min="5" max="5" width="12.81640625" bestFit="1" customWidth="1"/>
    <col min="6" max="6" width="21.81640625" bestFit="1" customWidth="1"/>
  </cols>
  <sheetData>
    <row r="1" spans="1:6" x14ac:dyDescent="0.35">
      <c r="A1" s="1" t="s">
        <v>0</v>
      </c>
      <c r="B1" s="1" t="s">
        <v>1</v>
      </c>
      <c r="C1" s="9" t="s">
        <v>2</v>
      </c>
      <c r="D1" s="9" t="s">
        <v>4</v>
      </c>
      <c r="E1" s="1" t="s">
        <v>3</v>
      </c>
      <c r="F1" s="10" t="s">
        <v>5</v>
      </c>
    </row>
    <row r="2" spans="1:6" x14ac:dyDescent="0.35">
      <c r="A2" s="18">
        <v>44440</v>
      </c>
      <c r="B2" s="17" t="s">
        <v>20</v>
      </c>
      <c r="C2" s="17">
        <v>-200</v>
      </c>
      <c r="D2" s="17" t="s">
        <v>10</v>
      </c>
      <c r="E2" s="17"/>
      <c r="F2" s="17">
        <f t="shared" ref="F2:F35" si="0">IF(D2="Saldo",C2,IF(C2&lt;0,C2*-1,C2))</f>
        <v>200</v>
      </c>
    </row>
    <row r="3" spans="1:6" x14ac:dyDescent="0.35">
      <c r="A3" s="18">
        <v>44441</v>
      </c>
      <c r="B3" s="17" t="s">
        <v>20</v>
      </c>
      <c r="C3" s="17">
        <v>-150</v>
      </c>
      <c r="D3" s="17" t="s">
        <v>10</v>
      </c>
      <c r="E3" s="17"/>
      <c r="F3" s="17">
        <f t="shared" si="0"/>
        <v>150</v>
      </c>
    </row>
    <row r="4" spans="1:6" x14ac:dyDescent="0.35">
      <c r="A4" s="18">
        <v>44441</v>
      </c>
      <c r="B4" s="17" t="s">
        <v>19</v>
      </c>
      <c r="C4" s="17">
        <v>-105</v>
      </c>
      <c r="D4" s="17" t="s">
        <v>23</v>
      </c>
      <c r="E4" s="17"/>
      <c r="F4" s="17">
        <f t="shared" si="0"/>
        <v>105</v>
      </c>
    </row>
    <row r="5" spans="1:6" x14ac:dyDescent="0.35">
      <c r="A5" s="18">
        <v>44442</v>
      </c>
      <c r="B5" s="17" t="s">
        <v>20</v>
      </c>
      <c r="C5" s="17">
        <v>-200</v>
      </c>
      <c r="D5" s="17" t="s">
        <v>10</v>
      </c>
      <c r="E5" s="17"/>
      <c r="F5" s="17">
        <f t="shared" si="0"/>
        <v>200</v>
      </c>
    </row>
    <row r="6" spans="1:6" x14ac:dyDescent="0.35">
      <c r="A6" s="18">
        <v>44445</v>
      </c>
      <c r="B6" s="17" t="s">
        <v>20</v>
      </c>
      <c r="C6" s="17">
        <v>-180</v>
      </c>
      <c r="D6" s="17" t="s">
        <v>10</v>
      </c>
      <c r="E6" s="17"/>
      <c r="F6" s="17">
        <f t="shared" si="0"/>
        <v>180</v>
      </c>
    </row>
    <row r="7" spans="1:6" x14ac:dyDescent="0.35">
      <c r="A7" s="18">
        <v>44460</v>
      </c>
      <c r="B7" s="17" t="s">
        <v>150</v>
      </c>
      <c r="C7" s="17">
        <v>-34.53</v>
      </c>
      <c r="D7" s="17" t="s">
        <v>86</v>
      </c>
      <c r="E7" s="17"/>
      <c r="F7" s="17">
        <f t="shared" si="0"/>
        <v>34.53</v>
      </c>
    </row>
    <row r="8" spans="1:6" x14ac:dyDescent="0.35">
      <c r="A8" s="18">
        <v>44460</v>
      </c>
      <c r="B8" s="17" t="s">
        <v>151</v>
      </c>
      <c r="C8" s="15">
        <v>-1.53</v>
      </c>
      <c r="D8" s="17" t="s">
        <v>86</v>
      </c>
      <c r="E8" s="17"/>
      <c r="F8" s="17">
        <f t="shared" si="0"/>
        <v>1.53</v>
      </c>
    </row>
    <row r="9" spans="1:6" x14ac:dyDescent="0.35">
      <c r="A9" s="18">
        <v>44460</v>
      </c>
      <c r="B9" s="17" t="s">
        <v>152</v>
      </c>
      <c r="C9" s="17">
        <v>-1726.67</v>
      </c>
      <c r="D9" s="17" t="s">
        <v>153</v>
      </c>
      <c r="E9" s="17"/>
      <c r="F9" s="17">
        <f t="shared" si="0"/>
        <v>1726.67</v>
      </c>
    </row>
    <row r="10" spans="1:6" x14ac:dyDescent="0.35">
      <c r="A10" s="18">
        <v>44460</v>
      </c>
      <c r="B10" s="17" t="s">
        <v>69</v>
      </c>
      <c r="C10" s="15">
        <v>1759.5</v>
      </c>
      <c r="D10" s="17" t="s">
        <v>15</v>
      </c>
      <c r="E10" s="17"/>
      <c r="F10" s="17">
        <f t="shared" si="0"/>
        <v>1759.5</v>
      </c>
    </row>
    <row r="11" spans="1:6" x14ac:dyDescent="0.35">
      <c r="A11" s="18">
        <v>44467</v>
      </c>
      <c r="B11" s="17" t="s">
        <v>99</v>
      </c>
      <c r="C11" s="15">
        <v>3786.74</v>
      </c>
      <c r="D11" s="17" t="s">
        <v>15</v>
      </c>
      <c r="E11" s="17"/>
      <c r="F11" s="17">
        <f t="shared" si="0"/>
        <v>3786.74</v>
      </c>
    </row>
    <row r="12" spans="1:6" x14ac:dyDescent="0.35">
      <c r="A12" s="18">
        <v>44467</v>
      </c>
      <c r="B12" s="17" t="s">
        <v>104</v>
      </c>
      <c r="C12" s="15">
        <v>-47.54</v>
      </c>
      <c r="D12" s="17" t="s">
        <v>17</v>
      </c>
      <c r="E12" s="17"/>
      <c r="F12" s="17">
        <f t="shared" si="0"/>
        <v>47.54</v>
      </c>
    </row>
    <row r="13" spans="1:6" x14ac:dyDescent="0.35">
      <c r="A13" s="18">
        <v>44467</v>
      </c>
      <c r="B13" s="17" t="s">
        <v>105</v>
      </c>
      <c r="C13" s="15">
        <v>-47.54</v>
      </c>
      <c r="D13" s="17" t="s">
        <v>17</v>
      </c>
      <c r="E13" s="17"/>
      <c r="F13" s="17">
        <f t="shared" si="0"/>
        <v>47.54</v>
      </c>
    </row>
    <row r="14" spans="1:6" x14ac:dyDescent="0.35">
      <c r="A14" s="18">
        <v>44467</v>
      </c>
      <c r="B14" s="17" t="s">
        <v>113</v>
      </c>
      <c r="C14" s="15">
        <v>-48.21</v>
      </c>
      <c r="D14" s="17" t="s">
        <v>17</v>
      </c>
      <c r="E14" s="17"/>
      <c r="F14" s="17">
        <f t="shared" si="0"/>
        <v>48.21</v>
      </c>
    </row>
    <row r="15" spans="1:6" x14ac:dyDescent="0.35">
      <c r="A15" s="18">
        <v>44467</v>
      </c>
      <c r="B15" s="17" t="s">
        <v>114</v>
      </c>
      <c r="C15" s="15">
        <v>-88.64</v>
      </c>
      <c r="D15" s="17" t="s">
        <v>17</v>
      </c>
      <c r="E15" s="17"/>
      <c r="F15" s="17">
        <f t="shared" si="0"/>
        <v>88.64</v>
      </c>
    </row>
    <row r="16" spans="1:6" x14ac:dyDescent="0.35">
      <c r="A16" s="18">
        <v>44467</v>
      </c>
      <c r="B16" s="17" t="s">
        <v>106</v>
      </c>
      <c r="C16" s="15">
        <v>-109.25</v>
      </c>
      <c r="D16" s="17" t="s">
        <v>17</v>
      </c>
      <c r="E16" s="17"/>
      <c r="F16" s="17">
        <f t="shared" si="0"/>
        <v>109.25</v>
      </c>
    </row>
    <row r="17" spans="1:6" x14ac:dyDescent="0.35">
      <c r="A17" s="18">
        <v>44467</v>
      </c>
      <c r="B17" s="17" t="s">
        <v>14</v>
      </c>
      <c r="C17" s="15">
        <v>-177.48</v>
      </c>
      <c r="D17" s="17" t="s">
        <v>18</v>
      </c>
      <c r="E17" s="17"/>
      <c r="F17" s="17">
        <f t="shared" si="0"/>
        <v>177.48</v>
      </c>
    </row>
    <row r="18" spans="1:6" x14ac:dyDescent="0.35">
      <c r="A18" s="18">
        <v>44467</v>
      </c>
      <c r="B18" s="17" t="s">
        <v>61</v>
      </c>
      <c r="C18" s="15">
        <v>-192.94</v>
      </c>
      <c r="D18" s="17" t="s">
        <v>17</v>
      </c>
      <c r="E18" s="17"/>
      <c r="F18" s="17">
        <f t="shared" si="0"/>
        <v>192.94</v>
      </c>
    </row>
    <row r="19" spans="1:6" x14ac:dyDescent="0.35">
      <c r="A19" s="18">
        <v>44467</v>
      </c>
      <c r="B19" s="17" t="s">
        <v>22</v>
      </c>
      <c r="C19" s="15">
        <v>-513.35</v>
      </c>
      <c r="D19" s="17" t="s">
        <v>17</v>
      </c>
      <c r="E19" s="17"/>
      <c r="F19" s="17">
        <f t="shared" si="0"/>
        <v>513.35</v>
      </c>
    </row>
    <row r="20" spans="1:6" x14ac:dyDescent="0.35">
      <c r="A20" s="18">
        <v>44467</v>
      </c>
      <c r="B20" s="17" t="s">
        <v>20</v>
      </c>
      <c r="C20" s="15">
        <v>-1200</v>
      </c>
      <c r="D20" s="17" t="s">
        <v>10</v>
      </c>
      <c r="E20" s="17"/>
      <c r="F20" s="17">
        <f t="shared" si="0"/>
        <v>1200</v>
      </c>
    </row>
    <row r="21" spans="1:6" x14ac:dyDescent="0.35">
      <c r="A21" s="18">
        <v>44467</v>
      </c>
      <c r="B21" s="17" t="s">
        <v>154</v>
      </c>
      <c r="C21" s="15">
        <v>-807.33</v>
      </c>
      <c r="D21" s="17" t="s">
        <v>153</v>
      </c>
      <c r="E21" s="17"/>
      <c r="F21" s="17">
        <f t="shared" si="0"/>
        <v>807.33</v>
      </c>
    </row>
    <row r="22" spans="1:6" x14ac:dyDescent="0.35">
      <c r="A22" s="18">
        <v>44467</v>
      </c>
      <c r="B22" s="17" t="s">
        <v>151</v>
      </c>
      <c r="C22" s="15">
        <v>-4.99</v>
      </c>
      <c r="D22" s="17" t="s">
        <v>86</v>
      </c>
      <c r="E22" s="17"/>
      <c r="F22" s="17">
        <f t="shared" si="0"/>
        <v>4.99</v>
      </c>
    </row>
    <row r="23" spans="1:6" x14ac:dyDescent="0.35">
      <c r="A23" s="18">
        <v>44468</v>
      </c>
      <c r="B23" s="17" t="s">
        <v>20</v>
      </c>
      <c r="C23" s="15">
        <v>-486.03</v>
      </c>
      <c r="D23" s="17" t="s">
        <v>155</v>
      </c>
      <c r="E23" s="17"/>
      <c r="F23" s="17">
        <f t="shared" si="0"/>
        <v>486.03</v>
      </c>
    </row>
    <row r="24" spans="1:6" x14ac:dyDescent="0.35">
      <c r="A24" s="18">
        <v>44468</v>
      </c>
      <c r="B24" s="17" t="s">
        <v>20</v>
      </c>
      <c r="C24" s="15">
        <v>-61.97</v>
      </c>
      <c r="D24" s="17" t="s">
        <v>36</v>
      </c>
      <c r="E24" s="17"/>
      <c r="F24" s="17">
        <f t="shared" si="0"/>
        <v>61.97</v>
      </c>
    </row>
    <row r="25" spans="1:6" x14ac:dyDescent="0.35">
      <c r="A25" s="18">
        <v>44468</v>
      </c>
      <c r="B25" s="17" t="s">
        <v>125</v>
      </c>
      <c r="C25" s="15">
        <v>4316</v>
      </c>
      <c r="D25" s="17" t="s">
        <v>15</v>
      </c>
      <c r="E25" s="17"/>
      <c r="F25" s="17">
        <f t="shared" si="0"/>
        <v>4316</v>
      </c>
    </row>
    <row r="26" spans="1:6" x14ac:dyDescent="0.35">
      <c r="A26" s="18">
        <v>44468</v>
      </c>
      <c r="B26" s="17" t="s">
        <v>125</v>
      </c>
      <c r="C26" s="15">
        <v>3867.28</v>
      </c>
      <c r="D26" s="17" t="s">
        <v>15</v>
      </c>
      <c r="E26" s="17"/>
      <c r="F26" s="17">
        <f t="shared" si="0"/>
        <v>3867.28</v>
      </c>
    </row>
    <row r="27" spans="1:6" x14ac:dyDescent="0.35">
      <c r="A27" s="18">
        <v>44468</v>
      </c>
      <c r="B27" s="17" t="s">
        <v>125</v>
      </c>
      <c r="C27" s="15">
        <v>545.83000000000004</v>
      </c>
      <c r="D27" s="17" t="s">
        <v>15</v>
      </c>
      <c r="E27" s="17"/>
      <c r="F27" s="17">
        <f t="shared" si="0"/>
        <v>545.83000000000004</v>
      </c>
    </row>
    <row r="28" spans="1:6" x14ac:dyDescent="0.35">
      <c r="A28" s="18">
        <v>44469</v>
      </c>
      <c r="B28" s="17" t="s">
        <v>156</v>
      </c>
      <c r="C28" s="15">
        <v>-42</v>
      </c>
      <c r="D28" s="17" t="s">
        <v>9</v>
      </c>
      <c r="E28" s="17"/>
      <c r="F28" s="17">
        <f t="shared" si="0"/>
        <v>42</v>
      </c>
    </row>
    <row r="29" spans="1:6" x14ac:dyDescent="0.35">
      <c r="A29" s="18">
        <v>44469</v>
      </c>
      <c r="B29" s="17" t="s">
        <v>157</v>
      </c>
      <c r="C29" s="15">
        <v>-90.72</v>
      </c>
      <c r="D29" s="17" t="s">
        <v>9</v>
      </c>
      <c r="E29" s="17"/>
      <c r="F29" s="17">
        <f t="shared" si="0"/>
        <v>90.72</v>
      </c>
    </row>
    <row r="30" spans="1:6" x14ac:dyDescent="0.35">
      <c r="A30" s="18">
        <v>44469</v>
      </c>
      <c r="B30" s="17" t="s">
        <v>20</v>
      </c>
      <c r="C30" s="15">
        <v>-250</v>
      </c>
      <c r="D30" s="17" t="s">
        <v>10</v>
      </c>
      <c r="E30" s="17"/>
      <c r="F30" s="17">
        <f t="shared" si="0"/>
        <v>250</v>
      </c>
    </row>
    <row r="31" spans="1:6" x14ac:dyDescent="0.35">
      <c r="A31" s="18">
        <v>44469</v>
      </c>
      <c r="B31" s="17" t="s">
        <v>158</v>
      </c>
      <c r="C31" s="15">
        <v>-286</v>
      </c>
      <c r="D31" s="17" t="s">
        <v>32</v>
      </c>
      <c r="E31" s="17"/>
      <c r="F31" s="17">
        <f t="shared" si="0"/>
        <v>286</v>
      </c>
    </row>
    <row r="32" spans="1:6" x14ac:dyDescent="0.35">
      <c r="A32" s="18">
        <v>44469</v>
      </c>
      <c r="B32" s="17" t="s">
        <v>159</v>
      </c>
      <c r="C32" s="15">
        <v>-325.68</v>
      </c>
      <c r="D32" s="17" t="s">
        <v>9</v>
      </c>
      <c r="E32" s="17"/>
      <c r="F32" s="17">
        <f t="shared" si="0"/>
        <v>325.68</v>
      </c>
    </row>
    <row r="33" spans="1:6" x14ac:dyDescent="0.35">
      <c r="A33" s="18">
        <v>44469</v>
      </c>
      <c r="B33" s="17" t="s">
        <v>160</v>
      </c>
      <c r="C33" s="15">
        <v>-633.32000000000005</v>
      </c>
      <c r="D33" s="17" t="s">
        <v>9</v>
      </c>
      <c r="E33" s="17"/>
      <c r="F33" s="17">
        <f t="shared" si="0"/>
        <v>633.32000000000005</v>
      </c>
    </row>
    <row r="34" spans="1:6" x14ac:dyDescent="0.35">
      <c r="A34" s="18">
        <v>44469</v>
      </c>
      <c r="B34" s="17" t="s">
        <v>161</v>
      </c>
      <c r="C34" s="15">
        <v>-1000.08</v>
      </c>
      <c r="D34" s="17" t="s">
        <v>9</v>
      </c>
      <c r="E34" s="17"/>
      <c r="F34" s="17">
        <f t="shared" si="0"/>
        <v>1000.08</v>
      </c>
    </row>
    <row r="35" spans="1:6" x14ac:dyDescent="0.35">
      <c r="A35" s="18">
        <v>44469</v>
      </c>
      <c r="B35" s="17" t="s">
        <v>20</v>
      </c>
      <c r="C35" s="15">
        <v>-2000</v>
      </c>
      <c r="D35" s="17" t="s">
        <v>10</v>
      </c>
      <c r="E35" s="17"/>
      <c r="F35" s="17">
        <f t="shared" si="0"/>
        <v>2000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Habib</dc:creator>
  <cp:lastModifiedBy>Felipe M M Barreiro</cp:lastModifiedBy>
  <cp:lastPrinted>2022-02-24T18:19:52Z</cp:lastPrinted>
  <dcterms:created xsi:type="dcterms:W3CDTF">2015-06-05T18:19:34Z</dcterms:created>
  <dcterms:modified xsi:type="dcterms:W3CDTF">2025-10-23T14:13:00Z</dcterms:modified>
</cp:coreProperties>
</file>