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/>
  <mc:AlternateContent xmlns:mc="http://schemas.openxmlformats.org/markup-compatibility/2006">
    <mc:Choice Requires="x15">
      <x15ac:absPath xmlns:x15ac="http://schemas.microsoft.com/office/spreadsheetml/2010/11/ac" url="/Users/felipemonjes/Desktop/"/>
    </mc:Choice>
  </mc:AlternateContent>
  <xr:revisionPtr revIDLastSave="0" documentId="13_ncr:1_{7FB319A5-F81F-4B4C-8B46-C0BF1EF261B4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Annual" sheetId="1" r:id="rId1"/>
    <sheet name="Quarterly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42" i="1" l="1"/>
  <c r="F39" i="1"/>
  <c r="E36" i="1"/>
  <c r="E41" i="1" s="1"/>
  <c r="F36" i="1"/>
  <c r="F41" i="1" s="1"/>
  <c r="G36" i="1"/>
  <c r="D35" i="1"/>
  <c r="E35" i="1"/>
  <c r="E42" i="1" s="1"/>
  <c r="F35" i="1"/>
  <c r="G35" i="1"/>
  <c r="G42" i="1" s="1"/>
  <c r="C35" i="1"/>
  <c r="G34" i="1"/>
  <c r="G41" i="1" s="1"/>
  <c r="D34" i="1"/>
  <c r="D36" i="1" s="1"/>
  <c r="E34" i="1"/>
  <c r="F34" i="1"/>
  <c r="C34" i="1"/>
  <c r="C41" i="1" s="1"/>
  <c r="D33" i="1"/>
  <c r="E33" i="1"/>
  <c r="E40" i="1" s="1"/>
  <c r="F33" i="1"/>
  <c r="F40" i="1" s="1"/>
  <c r="G33" i="1"/>
  <c r="G40" i="1" s="1"/>
  <c r="C33" i="1"/>
  <c r="C40" i="1" s="1"/>
  <c r="D32" i="1"/>
  <c r="E32" i="1"/>
  <c r="F32" i="1"/>
  <c r="G32" i="1"/>
  <c r="G39" i="1" s="1"/>
  <c r="C32" i="1"/>
  <c r="C36" i="1" s="1"/>
  <c r="K11" i="1"/>
  <c r="D42" i="1" l="1"/>
  <c r="D40" i="1"/>
  <c r="D39" i="1"/>
  <c r="C42" i="1"/>
  <c r="E39" i="1"/>
  <c r="D41" i="1"/>
  <c r="C39" i="1"/>
</calcChain>
</file>

<file path=xl/sharedStrings.xml><?xml version="1.0" encoding="utf-8"?>
<sst xmlns="http://schemas.openxmlformats.org/spreadsheetml/2006/main" count="364" uniqueCount="283">
  <si>
    <t>Gross Domestic Product and Components selected indicators</t>
  </si>
  <si>
    <t>Chile</t>
  </si>
  <si>
    <t>Source: International Financial Statistics (IFS)</t>
  </si>
  <si>
    <t>Metadata by Country (IFS)</t>
  </si>
  <si>
    <t>Indicator</t>
  </si>
  <si>
    <t>Base Year</t>
  </si>
  <si>
    <t>Scale</t>
  </si>
  <si>
    <t>2017</t>
  </si>
  <si>
    <t>2018</t>
  </si>
  <si>
    <t>2019</t>
  </si>
  <si>
    <t>2020</t>
  </si>
  <si>
    <t>2021</t>
  </si>
  <si>
    <t>National Accounts, Current Prices</t>
  </si>
  <si>
    <t>National Accounts, Current Prices</t>
  </si>
  <si>
    <t>...</t>
  </si>
  <si>
    <t>...</t>
  </si>
  <si>
    <t>...</t>
  </si>
  <si>
    <t>...</t>
  </si>
  <si>
    <t>...</t>
  </si>
  <si>
    <t>Gross Domestic Product, Nominal, Domestic Currency</t>
  </si>
  <si>
    <t>NGDP_XDC</t>
  </si>
  <si>
    <t>Millions</t>
  </si>
  <si>
    <t>Household Consumption Expenditure, incl. NPISHs, Nominal, Domestic Currency</t>
  </si>
  <si>
    <t>NCP_XDC</t>
  </si>
  <si>
    <t>Millions</t>
  </si>
  <si>
    <t>Government Consumption Expenditure, Nominal, Domestic Currency</t>
  </si>
  <si>
    <t>NCGG_XDC</t>
  </si>
  <si>
    <t>Millions</t>
  </si>
  <si>
    <t>Gross Fixed Capital Formation, Nominal, Domestic Currency</t>
  </si>
  <si>
    <t>NFI_XDC</t>
  </si>
  <si>
    <t>Millions</t>
  </si>
  <si>
    <t>Change in Inventories, Nominal, Domestic Currency</t>
  </si>
  <si>
    <t>NINV_XDC</t>
  </si>
  <si>
    <t>Millions</t>
  </si>
  <si>
    <t>Exports of Goods and Services, Nominal, Domestic Currency</t>
  </si>
  <si>
    <t>NX_XDC</t>
  </si>
  <si>
    <t>Millions</t>
  </si>
  <si>
    <t>Imports of Goods and Services, Nominal, Domestic Currency</t>
  </si>
  <si>
    <t>NM_XDC</t>
  </si>
  <si>
    <t>Millions</t>
  </si>
  <si>
    <t>National Accounts, Constant Prices</t>
  </si>
  <si>
    <t>National Accounts, Constant Prices</t>
  </si>
  <si>
    <t>...</t>
  </si>
  <si>
    <t>...</t>
  </si>
  <si>
    <t>...</t>
  </si>
  <si>
    <t>...</t>
  </si>
  <si>
    <t>...</t>
  </si>
  <si>
    <t>Gross Domestic Product, Real, Domestic Currency</t>
  </si>
  <si>
    <t>NGDP_R_XDC</t>
  </si>
  <si>
    <t>2018</t>
  </si>
  <si>
    <t>Millions</t>
  </si>
  <si>
    <t>Household Consumption Expenditure, incl. NPISHs, Real, Domestic Currency</t>
  </si>
  <si>
    <t>NCP_R_XDC</t>
  </si>
  <si>
    <t>2018</t>
  </si>
  <si>
    <t>Millions</t>
  </si>
  <si>
    <t>Government Consumption Expenditure, Real, Domestic Currency</t>
  </si>
  <si>
    <t>NCGG_R_XDC</t>
  </si>
  <si>
    <t>2018</t>
  </si>
  <si>
    <t>Millions</t>
  </si>
  <si>
    <t>Gross Fixed Capital Formation, Real, Domestic Currency</t>
  </si>
  <si>
    <t>NFI_R_XDC</t>
  </si>
  <si>
    <t>2018</t>
  </si>
  <si>
    <t>Millions</t>
  </si>
  <si>
    <t>Change in Inventories, Real, Domestic Currency</t>
  </si>
  <si>
    <t>NINV_R_XDC</t>
  </si>
  <si>
    <t>2018</t>
  </si>
  <si>
    <t>Millions</t>
  </si>
  <si>
    <t>Exports of Goods and Services, Real, Domestic Currency</t>
  </si>
  <si>
    <t>NX_R_XDC</t>
  </si>
  <si>
    <t>2018</t>
  </si>
  <si>
    <t>Millions</t>
  </si>
  <si>
    <t>Imports of Goods and Services, Real, Domestic Currency</t>
  </si>
  <si>
    <t>NM_R_XDC</t>
  </si>
  <si>
    <t>2018</t>
  </si>
  <si>
    <t>Millions</t>
  </si>
  <si>
    <t>Gross Domestic Product, Deflator</t>
  </si>
  <si>
    <t>NGDP_D_IX</t>
  </si>
  <si>
    <t>2010</t>
  </si>
  <si>
    <t>Units</t>
  </si>
  <si>
    <t>Gross Domestic Product and Components selected indicators</t>
  </si>
  <si>
    <t>Chile</t>
  </si>
  <si>
    <t>Source: International Financial Statistics (IFS)</t>
  </si>
  <si>
    <t>Metadata by Country (IFS)</t>
  </si>
  <si>
    <t>Indicator</t>
  </si>
  <si>
    <t>Base Year</t>
  </si>
  <si>
    <t>Scale</t>
  </si>
  <si>
    <t>2020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</si>
  <si>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</si>
  <si>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</si>
  <si>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</si>
  <si>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</si>
  <si>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</si>
  <si>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</si>
  <si>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</si>
  <si>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</si>
  <si>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</si>
  <si>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</si>
  <si>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</si>
  <si>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</si>
  <si>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</si>
  <si>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</si>
  <si>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2021Q3</t>
  </si>
  <si>
    <t>2021Q4</t>
  </si>
  <si>
    <t>2022Q1</t>
  </si>
  <si>
    <t>2022Q2</t>
  </si>
  <si>
    <t>National Accounts, Current Prices, Unadjusted</t>
  </si>
  <si>
    <t>National Accounts, Current Prices, Unadjusted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</si>
  <si>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</si>
  <si>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</si>
  <si>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</si>
  <si>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</si>
  <si>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</si>
  <si>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</si>
  <si>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</si>
  <si>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</si>
  <si>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</si>
  <si>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</si>
  <si>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</si>
  <si>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</si>
  <si>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</si>
  <si>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</si>
  <si>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</si>
  <si>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</si>
  <si>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</si>
  <si>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</si>
  <si>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</si>
  <si>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Gross Domestic Product, Nominal, Undjusted, Domestic Currency</t>
  </si>
  <si>
    <t>NGDP_NSA_XDC</t>
  </si>
  <si>
    <t>...</t>
  </si>
  <si>
    <t>Household Consumption Expenditure, incl. NPISHs, Nominal, Undjusted, Domestic Currency</t>
  </si>
  <si>
    <t>NCP_NSA_XDC</t>
  </si>
  <si>
    <t>...</t>
  </si>
  <si>
    <t>Government Consumption Expenditure, Nominal, Undjusted, Domestic Currency</t>
  </si>
  <si>
    <t>NCGG_NSA_XDC</t>
  </si>
  <si>
    <t>...</t>
  </si>
  <si>
    <t>Gross Fixed Capital Formation, Nominal, Undjusted, Domestic Currency</t>
  </si>
  <si>
    <t>NFI_NSA_XDC</t>
  </si>
  <si>
    <t>...</t>
  </si>
  <si>
    <t>Change in Inventories, Nominal, Undjusted, Domestic Currency</t>
  </si>
  <si>
    <t>NINV_NSA_XDC</t>
  </si>
  <si>
    <t>...</t>
  </si>
  <si>
    <t>Exports of Goods and Services, Nominal, Undjusted, Domestic Currency</t>
  </si>
  <si>
    <t>NX_NSA_XDC</t>
  </si>
  <si>
    <t>...</t>
  </si>
  <si>
    <t>Imports of Goods and Services, Nominal, Undjusted, Domestic Currency</t>
  </si>
  <si>
    <t>NM_NSA_XDC</t>
  </si>
  <si>
    <t>...</t>
  </si>
  <si>
    <t>National Accounts, Constant Prices, Unadjusted</t>
  </si>
  <si>
    <t>National Accounts, Constant Prices, Unadjusted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</si>
  <si>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</si>
  <si>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</si>
  <si>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</si>
  <si>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</si>
  <si>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</si>
  <si>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</si>
  <si>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</si>
  <si>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</si>
  <si>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</si>
  <si>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</si>
  <si>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</si>
  <si>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</si>
  <si>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</si>
  <si>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</si>
  <si>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</si>
  <si>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</si>
  <si>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</si>
  <si>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</si>
  <si>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</si>
  <si>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Gross Domestic Product, Real, Undjusted, Domestic Currency</t>
  </si>
  <si>
    <t>NGDP_R_NSA_XDC</t>
  </si>
  <si>
    <t>...</t>
  </si>
  <si>
    <t>Household Consumption Expenditure, incl. NPISHs, Real, Undjusted, Domestic Currency</t>
  </si>
  <si>
    <t>NCP_R_NSA_XDC</t>
  </si>
  <si>
    <t>...</t>
  </si>
  <si>
    <t>Government Consumption Expenditure, Real, Undjusted, Domestic Currency</t>
  </si>
  <si>
    <t>NCGG_R_NSA_XDC</t>
  </si>
  <si>
    <t>...</t>
  </si>
  <si>
    <t>Gross Fixed Capital Formation, Real, Undjusted, Domestic Currency</t>
  </si>
  <si>
    <t>NFI_R_NSA_XDC</t>
  </si>
  <si>
    <t>...</t>
  </si>
  <si>
    <t>Change in Inventories, Real, Undjusted, Domestic Currency</t>
  </si>
  <si>
    <t>NINV_R_NSA_XDC</t>
  </si>
  <si>
    <t>...</t>
  </si>
  <si>
    <t>Exports of Goods and Services, Real, Undjusted, Domestic Currency</t>
  </si>
  <si>
    <t>NX_R_NSA_XDC</t>
  </si>
  <si>
    <t>...</t>
  </si>
  <si>
    <t>Imports of Goods and Services, Real, Undjusted, Domestic Currency</t>
  </si>
  <si>
    <t>NM_R_NSA_XDC</t>
  </si>
  <si>
    <t>...</t>
  </si>
  <si>
    <t>National Accounts, Current Prices, Seasonally Adjusted</t>
  </si>
  <si>
    <t>National Accounts, Current Prices, Seasonally Adjusted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</si>
  <si>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</si>
  <si>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</si>
  <si>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</si>
  <si>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</si>
  <si>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</si>
  <si>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</si>
  <si>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</si>
  <si>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</si>
  <si>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</si>
  <si>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</si>
  <si>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</si>
  <si>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</si>
  <si>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</si>
  <si>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</si>
  <si>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</si>
  <si>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</si>
  <si>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</si>
  <si>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</si>
  <si>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</si>
  <si>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Gross Domestic Product, Nominal, Seasonally Adjusted, Domestic Currency</t>
  </si>
  <si>
    <t>NGDP_SA_XDC</t>
  </si>
  <si>
    <t>...</t>
  </si>
  <si>
    <t>Household Consumption Expenditure, incl. NPISHs, Nominal, Seasonally Adjusted, Domestic Currency</t>
  </si>
  <si>
    <t>NCP_SA_XDC</t>
  </si>
  <si>
    <t>...</t>
  </si>
  <si>
    <t>Govenment Final Consumption Expenditure, Nominal, Seasonally adjusted, Domestic Currency</t>
  </si>
  <si>
    <t>NCGG_SA_XDC</t>
  </si>
  <si>
    <t>...</t>
  </si>
  <si>
    <t>Gross Fixed Capital Formation, Nominal, Seasonally Adjusted, Domestic Currency</t>
  </si>
  <si>
    <t>NFI_SA_XDC</t>
  </si>
  <si>
    <t>...</t>
  </si>
  <si>
    <t>Change in Inventories, Nominal, Seasonally Adjusted, Domestic Currency</t>
  </si>
  <si>
    <t>NINV_SA_XDC</t>
  </si>
  <si>
    <t>...</t>
  </si>
  <si>
    <t>Exports of Goods and Services, Nominal, Seasonally Adjusted, Domestic Currency</t>
  </si>
  <si>
    <t>NX_SA_XDC</t>
  </si>
  <si>
    <t>...</t>
  </si>
  <si>
    <t>Imports of Goods and Services, Nominal, Seasonally Adjusted, Domestic Currency</t>
  </si>
  <si>
    <t>NM_SA_XDC</t>
  </si>
  <si>
    <t>...</t>
  </si>
  <si>
    <t>National Accounts, Constant Prices, Seasonally Adjusted</t>
  </si>
  <si>
    <t>National Accounts, Constant Prices, Seasonally Adjusted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</si>
  <si>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</si>
  <si>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</si>
  <si>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</si>
  <si>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</si>
  <si>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</si>
  <si>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</si>
  <si>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</si>
  <si>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</si>
  <si>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</si>
  <si>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</si>
  <si>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</si>
  <si>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</si>
  <si>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</si>
  <si>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</si>
  <si>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</si>
  <si>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</si>
  <si>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</si>
  <si>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</si>
  <si>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</si>
  <si>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Gross Domestic Product, Real, Seasonally Adjusted, Domestic Currency</t>
  </si>
  <si>
    <t>NGDP_R_SA_XDC</t>
  </si>
  <si>
    <t>...</t>
  </si>
  <si>
    <t>Household Consumption Expenditure, incl. NPISHs, Real, Seasonally Adjusted, Domestic Currency</t>
  </si>
  <si>
    <t>NCP_R_SA_XDC</t>
  </si>
  <si>
    <t>...</t>
  </si>
  <si>
    <t>Govenment Final Consumption Expenditure, Real, Seasonally adjusted, Domestic Currency</t>
  </si>
  <si>
    <t>NCGG_R_SA_XDC</t>
  </si>
  <si>
    <t>...</t>
  </si>
  <si>
    <t>Gross Fixed Capital Formation, Real, Seasonally Adjusted, Domestic Currency</t>
  </si>
  <si>
    <t>NFI_R_SA_XDC</t>
  </si>
  <si>
    <t>...</t>
  </si>
  <si>
    <t>Change in Inventories, Real, Seasonally Adjusted, Domestic Currency</t>
  </si>
  <si>
    <t>NINV_R_SA_XDC</t>
  </si>
  <si>
    <t>...</t>
  </si>
  <si>
    <t>Exports of Goods and Services, Real, Seasonally Adjusted, Domestic Currency</t>
  </si>
  <si>
    <t>NX_R_SA_XDC</t>
  </si>
  <si>
    <t>...</t>
  </si>
  <si>
    <t>Imports of Goods and Services, Real, Seasonally Adjusted, Domestic Currency</t>
  </si>
  <si>
    <t>NM_R_SA_XDC</t>
  </si>
  <si>
    <t>...</t>
  </si>
  <si>
    <t>Gross Domestic Product, Deflator, Seasonally Adjusted</t>
  </si>
  <si>
    <t>NGDP_D_SA_IX</t>
  </si>
  <si>
    <t>...</t>
  </si>
  <si>
    <t/>
  </si>
  <si>
    <t>Componente</t>
  </si>
  <si>
    <t>Consumo</t>
  </si>
  <si>
    <t>Gobierno</t>
  </si>
  <si>
    <t>Inversión</t>
  </si>
  <si>
    <t>Exportaciones Netas</t>
  </si>
  <si>
    <t>PIB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</si>
</sst>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</font>
    <font>
      <sz val="8"/>
      <name val="Arial"/>
    </font>
    <font>
      <b/>
      <sz val="12"/>
      <name val="Arial"/>
    </font>
    <font>
      <sz val="12"/>
      <name val="Arial"/>
    </font>
    <font>
      <b/>
      <sz val="8"/>
      <name val="Arial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9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BBBBBB"/>
      </bottom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BBBBBB"/>
      </right>
      <top style="thin">
        <color rgb="FFFFFFFF"/>
      </top>
      <bottom/>
      <diagonal/>
    </border>
  </borders>
  <cellStyleXfs count="2">
    <xf numFmtId="0" fontId="0" fillId="0" borderId="0"/>
    <xf numFmtId="9" fontId="5" fillId="0" borderId="0" applyFont="0" applyFill="0" applyBorder="0" applyAlignment="0" applyProtection="0"/>
  </cellStyleXfs>
  <cellXfs count="35">
    <xf numFmtId="0" fontId="0" fillId="0" borderId="0" xfId="0" applyProtection="1">
      <protection locked="0"/>
    </xf>
    <xf numFmtId="0" fontId="1" fillId="0" borderId="1" xfId="0" applyFont="1" applyBorder="1" applyAlignment="1" applyProtection="1">
      <alignment vertical="top"/>
      <protection locked="0"/>
    </xf>
    <xf numFmtId="0" fontId="4" fillId="0" borderId="1" xfId="0" applyFont="1" applyBorder="1" applyAlignment="1" applyProtection="1">
      <alignment vertical="top" wrapText="1"/>
      <protection locked="0"/>
    </xf>
    <xf numFmtId="0" fontId="4" fillId="2" borderId="2" xfId="0" applyFont="1" applyFill="1" applyBorder="1" applyAlignment="1" applyProtection="1">
      <alignment horizontal="center" vertical="center" wrapText="1"/>
      <protection locked="0"/>
    </xf>
    <xf numFmtId="0" fontId="4" fillId="2" borderId="3" xfId="0" applyFont="1" applyFill="1" applyBorder="1" applyAlignment="1" applyProtection="1">
      <alignment horizontal="center" vertical="center" wrapText="1"/>
      <protection locked="0"/>
    </xf>
    <xf numFmtId="0" fontId="4" fillId="2" borderId="4" xfId="0" applyFont="1" applyFill="1" applyBorder="1" applyAlignment="1" applyProtection="1">
      <alignment horizontal="center" vertical="top" wrapText="1"/>
      <protection locked="0"/>
    </xf>
    <xf numFmtId="0" fontId="4" fillId="2" borderId="5" xfId="0" applyFont="1" applyFill="1" applyBorder="1" applyAlignment="1" applyProtection="1">
      <alignment horizontal="center" vertical="top" wrapText="1"/>
      <protection locked="0"/>
    </xf>
    <xf numFmtId="0" fontId="4" fillId="2" borderId="6" xfId="0" applyFont="1" applyFill="1" applyBorder="1" applyAlignment="1" applyProtection="1">
      <alignment horizontal="center" vertical="top" wrapText="1"/>
      <protection locked="0"/>
    </xf>
    <xf numFmtId="0" fontId="4" fillId="3" borderId="7" xfId="0" applyFont="1" applyFill="1" applyBorder="1" applyAlignment="1" applyProtection="1">
      <alignment horizontal="left" vertical="top" wrapText="1"/>
      <protection locked="0"/>
    </xf>
    <xf numFmtId="0" fontId="4" fillId="3" borderId="8" xfId="0" applyFont="1" applyFill="1" applyBorder="1" applyAlignment="1" applyProtection="1">
      <alignment horizontal="left" vertical="top" wrapText="1"/>
      <protection locked="0"/>
    </xf>
    <xf numFmtId="0" fontId="4" fillId="3" borderId="9" xfId="0" applyFont="1" applyFill="1" applyBorder="1" applyAlignment="1" applyProtection="1">
      <alignment horizontal="left" vertical="top" wrapText="1"/>
      <protection locked="0"/>
    </xf>
    <xf numFmtId="4" fontId="1" fillId="0" borderId="10" xfId="0" applyNumberFormat="1" applyFont="1" applyBorder="1" applyAlignment="1" applyProtection="1">
      <alignment horizontal="right" vertical="top" wrapText="1"/>
      <protection locked="0"/>
    </xf>
    <xf numFmtId="4" fontId="1" fillId="0" borderId="11" xfId="0" applyNumberFormat="1" applyFont="1" applyBorder="1" applyAlignment="1" applyProtection="1">
      <alignment horizontal="right" vertical="top" wrapText="1"/>
      <protection locked="0"/>
    </xf>
    <xf numFmtId="0" fontId="4" fillId="3" borderId="12" xfId="0" applyFont="1" applyFill="1" applyBorder="1" applyAlignment="1" applyProtection="1">
      <alignment horizontal="left" vertical="top" wrapText="1" indent="1"/>
      <protection locked="0"/>
    </xf>
    <xf numFmtId="0" fontId="4" fillId="3" borderId="13" xfId="0" applyFont="1" applyFill="1" applyBorder="1" applyAlignment="1" applyProtection="1">
      <alignment horizontal="left" vertical="top" wrapText="1" indent="1"/>
      <protection locked="0"/>
    </xf>
    <xf numFmtId="0" fontId="4" fillId="3" borderId="13" xfId="0" applyFont="1" applyFill="1" applyBorder="1" applyAlignment="1" applyProtection="1">
      <alignment horizontal="left" vertical="top" wrapText="1"/>
      <protection locked="0"/>
    </xf>
    <xf numFmtId="0" fontId="4" fillId="3" borderId="14" xfId="0" applyFont="1" applyFill="1" applyBorder="1" applyAlignment="1" applyProtection="1">
      <alignment horizontal="left" vertical="top" wrapText="1"/>
      <protection locked="0"/>
    </xf>
    <xf numFmtId="4" fontId="1" fillId="3" borderId="15" xfId="0" applyNumberFormat="1" applyFont="1" applyFill="1" applyBorder="1" applyAlignment="1" applyProtection="1">
      <alignment horizontal="right" vertical="top" wrapText="1"/>
      <protection locked="0"/>
    </xf>
    <xf numFmtId="4" fontId="1" fillId="3" borderId="1" xfId="0" applyNumberFormat="1" applyFont="1" applyFill="1" applyBorder="1" applyAlignment="1" applyProtection="1">
      <alignment horizontal="right" vertical="top" wrapText="1"/>
      <protection locked="0"/>
    </xf>
    <xf numFmtId="0" fontId="4" fillId="3" borderId="12" xfId="0" applyFont="1" applyFill="1" applyBorder="1" applyAlignment="1" applyProtection="1">
      <alignment horizontal="left" vertical="top" wrapText="1" indent="2"/>
      <protection locked="0"/>
    </xf>
    <xf numFmtId="0" fontId="4" fillId="3" borderId="13" xfId="0" applyFont="1" applyFill="1" applyBorder="1" applyAlignment="1" applyProtection="1">
      <alignment horizontal="left" vertical="top" wrapText="1" indent="2"/>
      <protection locked="0"/>
    </xf>
    <xf numFmtId="4" fontId="1" fillId="0" borderId="15" xfId="0" applyNumberFormat="1" applyFont="1" applyBorder="1" applyAlignment="1" applyProtection="1">
      <alignment horizontal="right" vertical="top" wrapText="1"/>
      <protection locked="0"/>
    </xf>
    <xf numFmtId="4" fontId="1" fillId="0" borderId="1" xfId="0" applyNumberFormat="1" applyFont="1" applyBorder="1" applyAlignment="1" applyProtection="1">
      <alignment horizontal="right" vertical="top" wrapText="1"/>
      <protection locked="0"/>
    </xf>
    <xf numFmtId="0" fontId="4" fillId="3" borderId="12" xfId="0" applyFont="1" applyFill="1" applyBorder="1" applyAlignment="1" applyProtection="1">
      <alignment horizontal="left" vertical="top" wrapText="1"/>
      <protection locked="0"/>
    </xf>
    <xf numFmtId="0" fontId="4" fillId="3" borderId="16" xfId="0" applyFont="1" applyFill="1" applyBorder="1" applyAlignment="1" applyProtection="1">
      <alignment horizontal="left" vertical="top" wrapText="1" indent="1"/>
      <protection locked="0"/>
    </xf>
    <xf numFmtId="0" fontId="4" fillId="3" borderId="17" xfId="0" applyFont="1" applyFill="1" applyBorder="1" applyAlignment="1" applyProtection="1">
      <alignment horizontal="left" vertical="top" wrapText="1" indent="1"/>
      <protection locked="0"/>
    </xf>
    <xf numFmtId="0" fontId="4" fillId="3" borderId="17" xfId="0" applyFont="1" applyFill="1" applyBorder="1" applyAlignment="1" applyProtection="1">
      <alignment horizontal="left" vertical="top" wrapText="1"/>
      <protection locked="0"/>
    </xf>
    <xf numFmtId="0" fontId="4" fillId="3" borderId="18" xfId="0" applyFont="1" applyFill="1" applyBorder="1" applyAlignment="1" applyProtection="1">
      <alignment horizontal="left" vertical="top" wrapText="1"/>
      <protection locked="0"/>
    </xf>
    <xf numFmtId="0" fontId="4" fillId="0" borderId="1" xfId="0" applyFont="1" applyBorder="1" applyAlignment="1" applyProtection="1">
      <alignment vertical="top" wrapText="1"/>
      <protection locked="0"/>
    </xf>
    <xf numFmtId="0" fontId="2" fillId="0" borderId="1" xfId="0" applyFont="1" applyBorder="1" applyAlignment="1" applyProtection="1">
      <alignment vertical="top" wrapText="1"/>
      <protection locked="0"/>
    </xf>
    <xf numFmtId="0" fontId="4" fillId="2" borderId="2" xfId="0" applyFont="1" applyFill="1" applyBorder="1" applyAlignment="1" applyProtection="1">
      <alignment horizontal="center" vertical="center" wrapText="1"/>
      <protection locked="0"/>
    </xf>
    <xf numFmtId="0" fontId="3" fillId="0" borderId="1" xfId="0" applyFont="1" applyBorder="1" applyAlignment="1" applyProtection="1">
      <alignment vertical="top" wrapText="1"/>
      <protection locked="0"/>
    </xf>
    <xf numFmtId="0" fontId="1" fillId="0" borderId="1" xfId="0" applyFont="1" applyBorder="1" applyAlignment="1" applyProtection="1">
      <alignment vertical="top" wrapText="1"/>
      <protection locked="0"/>
    </xf>
    <xf numFmtId="4" fontId="0" fillId="0" borderId="0" xfId="0" applyNumberFormat="1" applyProtection="1">
      <protection locked="0"/>
    </xf>
    <xf numFmtId="9" fontId="0" fillId="0" borderId="0" xfId="1" applyFont="1" applyProtection="1">
      <protection locked="0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2"/>
  <sheetViews>
    <sheetView tabSelected="1" workbookViewId="0">
      <pane xSplit="5" ySplit="8" topLeftCell="F20" activePane="bottomRight" state="frozen"/>
      <selection pane="topRight"/>
      <selection pane="bottomLeft"/>
      <selection pane="bottomRight" activeCell="B31" sqref="B31:G36"/>
    </sheetView>
  </sheetViews>
  <sheetFormatPr baseColWidth="10" defaultColWidth="10.1640625" defaultRowHeight="14.5" customHeight="1" x14ac:dyDescent="0.15"/>
  <cols>
    <col min="1" max="1" width="3.33203125" customWidth="1"/>
    <col min="2" max="2" width="49.1640625" bestFit="1" customWidth="1"/>
    <col min="3" max="7" width="13.6640625" bestFit="1" customWidth="1"/>
    <col min="8" max="10" width="9.1640625" bestFit="1" customWidth="1"/>
    <col min="11" max="11" width="12.1640625" bestFit="1" customWidth="1"/>
  </cols>
  <sheetData>
    <row r="1" spans="1:11" ht="13.5" customHeight="1" x14ac:dyDescent="0.15">
      <c r="A1" s="1"/>
      <c r="B1" s="1"/>
      <c r="C1" s="1"/>
      <c r="D1" s="1"/>
      <c r="E1" s="1"/>
      <c r="F1" s="1"/>
      <c r="G1" s="1"/>
      <c r="H1" s="1"/>
      <c r="I1" s="1"/>
      <c r="J1" s="1"/>
    </row>
    <row r="2" spans="1:11" ht="20.25" customHeight="1" x14ac:dyDescent="0.15">
      <c r="A2" s="1"/>
      <c r="B2" s="29" t="s">
        <v>0</v>
      </c>
      <c r="C2" s="29"/>
      <c r="D2" s="29"/>
      <c r="E2" s="29"/>
      <c r="F2" s="29"/>
      <c r="G2" s="1"/>
      <c r="H2" s="1"/>
      <c r="I2" s="1"/>
      <c r="J2" s="1"/>
    </row>
    <row r="3" spans="1:11" ht="19.5" customHeight="1" x14ac:dyDescent="0.15">
      <c r="A3" s="1"/>
      <c r="B3" s="31" t="s">
        <v>1</v>
      </c>
      <c r="C3" s="31"/>
      <c r="D3" s="31"/>
      <c r="E3" s="1"/>
      <c r="F3" s="1"/>
      <c r="G3" s="1"/>
      <c r="H3" s="1"/>
      <c r="I3" s="1"/>
      <c r="J3" s="1"/>
    </row>
    <row r="4" spans="1:11" ht="14.25" customHeight="1" x14ac:dyDescent="0.15">
      <c r="A4" s="1"/>
      <c r="B4" s="32"/>
      <c r="C4" s="32"/>
      <c r="D4" s="32"/>
      <c r="E4" s="1"/>
      <c r="F4" s="1"/>
      <c r="G4" s="1"/>
      <c r="H4" s="1"/>
      <c r="I4" s="1"/>
      <c r="J4" s="1"/>
    </row>
    <row r="5" spans="1:11" ht="17.25" customHeight="1" x14ac:dyDescent="0.15">
      <c r="A5" s="1"/>
      <c r="B5" s="28" t="s">
        <v>2</v>
      </c>
      <c r="C5" s="28"/>
      <c r="D5" s="28"/>
      <c r="E5" s="1"/>
      <c r="F5" s="1"/>
      <c r="G5" s="1"/>
      <c r="H5" s="1"/>
      <c r="I5" s="1"/>
      <c r="J5" s="1"/>
    </row>
    <row r="6" spans="1:11" ht="17.25" customHeight="1" x14ac:dyDescent="0.15">
      <c r="A6" s="1"/>
      <c r="B6" s="28" t="s">
        <v>3</v>
      </c>
      <c r="C6" s="28"/>
      <c r="D6" s="2"/>
      <c r="E6" s="1"/>
      <c r="F6" s="1"/>
      <c r="G6" s="1"/>
      <c r="H6" s="1"/>
      <c r="I6" s="1"/>
      <c r="J6" s="1"/>
    </row>
    <row r="7" spans="1:11" ht="13.5" customHeight="1" x14ac:dyDescent="0.15">
      <c r="A7" s="1"/>
      <c r="B7" s="1"/>
      <c r="C7" s="1"/>
      <c r="D7" s="1"/>
      <c r="E7" s="1"/>
      <c r="F7" s="1"/>
      <c r="G7" s="1"/>
      <c r="H7" s="1"/>
      <c r="I7" s="1"/>
      <c r="J7" s="1"/>
    </row>
    <row r="8" spans="1:11" ht="14.25" customHeight="1" x14ac:dyDescent="0.15">
      <c r="A8" s="1"/>
      <c r="B8" s="30" t="s">
        <v>4</v>
      </c>
      <c r="C8" s="30"/>
      <c r="D8" s="3" t="s">
        <v>5</v>
      </c>
      <c r="E8" s="4" t="s">
        <v>6</v>
      </c>
      <c r="F8" s="5" t="s">
        <v>7</v>
      </c>
      <c r="G8" s="6" t="s">
        <v>8</v>
      </c>
      <c r="H8" s="6" t="s">
        <v>9</v>
      </c>
      <c r="I8" s="6" t="s">
        <v>10</v>
      </c>
      <c r="J8" s="7" t="s">
        <v>11</v>
      </c>
    </row>
    <row r="9" spans="1:11" ht="24" customHeight="1" x14ac:dyDescent="0.15">
      <c r="A9" s="1"/>
      <c r="B9" s="8" t="s">
        <v>12</v>
      </c>
      <c r="C9" s="9" t="s">
        <v>13</v>
      </c>
      <c r="D9" s="9" t="s">
        <v>276</v>
      </c>
      <c r="E9" s="10" t="s">
        <v>276</v>
      </c>
      <c r="F9" s="11" t="s">
        <v>14</v>
      </c>
      <c r="G9" s="12" t="s">
        <v>15</v>
      </c>
      <c r="H9" s="12" t="s">
        <v>16</v>
      </c>
      <c r="I9" s="12" t="s">
        <v>17</v>
      </c>
      <c r="J9" s="12" t="s">
        <v>18</v>
      </c>
    </row>
    <row r="10" spans="1:11" ht="14.25" customHeight="1" x14ac:dyDescent="0.15">
      <c r="A10" s="1"/>
      <c r="B10" s="13" t="s">
        <v>19</v>
      </c>
      <c r="C10" s="14" t="s">
        <v>20</v>
      </c>
      <c r="D10" s="15" t="s">
        <v>276</v>
      </c>
      <c r="E10" s="16" t="s">
        <v>21</v>
      </c>
      <c r="F10" s="17">
        <v>179314910.09999999</v>
      </c>
      <c r="G10" s="18">
        <v>189434867.40000001</v>
      </c>
      <c r="H10" s="18">
        <v>195816484.59999999</v>
      </c>
      <c r="I10" s="18">
        <v>200343720.59999999</v>
      </c>
      <c r="J10" s="18">
        <v>240633267.30000001</v>
      </c>
    </row>
    <row r="11" spans="1:11" ht="24" customHeight="1" x14ac:dyDescent="0.15">
      <c r="A11" s="1"/>
      <c r="B11" s="19" t="s">
        <v>22</v>
      </c>
      <c r="C11" s="20" t="s">
        <v>23</v>
      </c>
      <c r="D11" s="15" t="s">
        <v>276</v>
      </c>
      <c r="E11" s="16" t="s">
        <v>24</v>
      </c>
      <c r="F11" s="21">
        <v>111315149.59999999</v>
      </c>
      <c r="G11" s="22">
        <v>117562159.09999999</v>
      </c>
      <c r="H11" s="22">
        <v>120583916.2</v>
      </c>
      <c r="I11" s="22">
        <v>115732392.5</v>
      </c>
      <c r="J11" s="22">
        <v>146702175.09999999</v>
      </c>
      <c r="K11" s="33">
        <f>+J15-J16</f>
        <v>-1565638.6000000089</v>
      </c>
    </row>
    <row r="12" spans="1:11" ht="24" customHeight="1" x14ac:dyDescent="0.15">
      <c r="A12" s="1"/>
      <c r="B12" s="19" t="s">
        <v>25</v>
      </c>
      <c r="C12" s="20" t="s">
        <v>26</v>
      </c>
      <c r="D12" s="15" t="s">
        <v>276</v>
      </c>
      <c r="E12" s="16" t="s">
        <v>27</v>
      </c>
      <c r="F12" s="17">
        <v>26267326.899999999</v>
      </c>
      <c r="G12" s="18">
        <v>28143341.399999999</v>
      </c>
      <c r="H12" s="18">
        <v>29813215</v>
      </c>
      <c r="I12" s="18">
        <v>32126701.399999999</v>
      </c>
      <c r="J12" s="18">
        <v>34559817</v>
      </c>
    </row>
    <row r="13" spans="1:11" ht="24" customHeight="1" x14ac:dyDescent="0.15">
      <c r="A13" s="1"/>
      <c r="B13" s="19" t="s">
        <v>28</v>
      </c>
      <c r="C13" s="20" t="s">
        <v>29</v>
      </c>
      <c r="D13" s="15" t="s">
        <v>276</v>
      </c>
      <c r="E13" s="16" t="s">
        <v>30</v>
      </c>
      <c r="F13" s="21">
        <v>39911311.299999997</v>
      </c>
      <c r="G13" s="22">
        <v>43664344.100000001</v>
      </c>
      <c r="H13" s="22">
        <v>48079215.899999999</v>
      </c>
      <c r="I13" s="22">
        <v>46096979.200000003</v>
      </c>
      <c r="J13" s="22">
        <v>57668954.200000003</v>
      </c>
    </row>
    <row r="14" spans="1:11" ht="14.25" customHeight="1" x14ac:dyDescent="0.15">
      <c r="A14" s="1"/>
      <c r="B14" s="19" t="s">
        <v>31</v>
      </c>
      <c r="C14" s="20" t="s">
        <v>32</v>
      </c>
      <c r="D14" s="15" t="s">
        <v>276</v>
      </c>
      <c r="E14" s="16" t="s">
        <v>33</v>
      </c>
      <c r="F14" s="17">
        <v>679613.1</v>
      </c>
      <c r="G14" s="18">
        <v>2184725.4</v>
      </c>
      <c r="H14" s="18">
        <v>981757.6</v>
      </c>
      <c r="I14" s="18">
        <v>-2753854.3</v>
      </c>
      <c r="J14" s="18">
        <v>3267959.6</v>
      </c>
    </row>
    <row r="15" spans="1:11" ht="24" customHeight="1" x14ac:dyDescent="0.15">
      <c r="A15" s="1"/>
      <c r="B15" s="19" t="s">
        <v>34</v>
      </c>
      <c r="C15" s="20" t="s">
        <v>35</v>
      </c>
      <c r="D15" s="15" t="s">
        <v>276</v>
      </c>
      <c r="E15" s="16" t="s">
        <v>36</v>
      </c>
      <c r="F15" s="21">
        <v>50802382.899999999</v>
      </c>
      <c r="G15" s="22">
        <v>54043958.100000001</v>
      </c>
      <c r="H15" s="22">
        <v>54503818</v>
      </c>
      <c r="I15" s="22">
        <v>63175456.200000003</v>
      </c>
      <c r="J15" s="22">
        <v>76739881.299999997</v>
      </c>
    </row>
    <row r="16" spans="1:11" ht="24" customHeight="1" x14ac:dyDescent="0.15">
      <c r="A16" s="1"/>
      <c r="B16" s="19" t="s">
        <v>37</v>
      </c>
      <c r="C16" s="20" t="s">
        <v>38</v>
      </c>
      <c r="D16" s="15" t="s">
        <v>276</v>
      </c>
      <c r="E16" s="16" t="s">
        <v>39</v>
      </c>
      <c r="F16" s="17">
        <v>49660873.700000003</v>
      </c>
      <c r="G16" s="18">
        <v>56163660.700000003</v>
      </c>
      <c r="H16" s="18">
        <v>58145438</v>
      </c>
      <c r="I16" s="18">
        <v>54033954.299999997</v>
      </c>
      <c r="J16" s="18">
        <v>78305519.900000006</v>
      </c>
    </row>
    <row r="17" spans="1:10" ht="24" customHeight="1" x14ac:dyDescent="0.15">
      <c r="A17" s="1"/>
      <c r="B17" s="23" t="s">
        <v>40</v>
      </c>
      <c r="C17" s="15" t="s">
        <v>41</v>
      </c>
      <c r="D17" s="15" t="s">
        <v>276</v>
      </c>
      <c r="E17" s="16" t="s">
        <v>276</v>
      </c>
      <c r="F17" s="21" t="s">
        <v>42</v>
      </c>
      <c r="G17" s="22" t="s">
        <v>43</v>
      </c>
      <c r="H17" s="22" t="s">
        <v>44</v>
      </c>
      <c r="I17" s="22" t="s">
        <v>45</v>
      </c>
      <c r="J17" s="22" t="s">
        <v>46</v>
      </c>
    </row>
    <row r="18" spans="1:10" ht="14.25" customHeight="1" x14ac:dyDescent="0.15">
      <c r="A18" s="1"/>
      <c r="B18" s="13" t="s">
        <v>47</v>
      </c>
      <c r="C18" s="14" t="s">
        <v>48</v>
      </c>
      <c r="D18" s="15" t="s">
        <v>49</v>
      </c>
      <c r="E18" s="16" t="s">
        <v>50</v>
      </c>
      <c r="F18" s="17">
        <v>182166375.30000001</v>
      </c>
      <c r="G18" s="18">
        <v>189434867.40000001</v>
      </c>
      <c r="H18" s="18">
        <v>190894538</v>
      </c>
      <c r="I18" s="18">
        <v>179482434.80000001</v>
      </c>
      <c r="J18" s="18">
        <v>200424848.59999999</v>
      </c>
    </row>
    <row r="19" spans="1:10" ht="24" customHeight="1" x14ac:dyDescent="0.15">
      <c r="A19" s="1"/>
      <c r="B19" s="19" t="s">
        <v>51</v>
      </c>
      <c r="C19" s="20" t="s">
        <v>52</v>
      </c>
      <c r="D19" s="15" t="s">
        <v>53</v>
      </c>
      <c r="E19" s="16" t="s">
        <v>54</v>
      </c>
      <c r="F19" s="21">
        <v>113277936.7</v>
      </c>
      <c r="G19" s="22">
        <v>117562159.09999999</v>
      </c>
      <c r="H19" s="22">
        <v>118425434.2</v>
      </c>
      <c r="I19" s="22">
        <v>108986223.7</v>
      </c>
      <c r="J19" s="22">
        <v>131163656.09999999</v>
      </c>
    </row>
    <row r="20" spans="1:10" ht="24" customHeight="1" x14ac:dyDescent="0.15">
      <c r="A20" s="1"/>
      <c r="B20" s="19" t="s">
        <v>55</v>
      </c>
      <c r="C20" s="20" t="s">
        <v>56</v>
      </c>
      <c r="D20" s="15" t="s">
        <v>57</v>
      </c>
      <c r="E20" s="16" t="s">
        <v>58</v>
      </c>
      <c r="F20" s="17">
        <v>27304739.199999999</v>
      </c>
      <c r="G20" s="18">
        <v>28143341.399999999</v>
      </c>
      <c r="H20" s="18">
        <v>28288305.300000001</v>
      </c>
      <c r="I20" s="18">
        <v>27154494.800000001</v>
      </c>
      <c r="J20" s="18">
        <v>29954598</v>
      </c>
    </row>
    <row r="21" spans="1:10" ht="14.25" customHeight="1" x14ac:dyDescent="0.15">
      <c r="A21" s="1"/>
      <c r="B21" s="19" t="s">
        <v>59</v>
      </c>
      <c r="C21" s="20" t="s">
        <v>60</v>
      </c>
      <c r="D21" s="15" t="s">
        <v>61</v>
      </c>
      <c r="E21" s="16" t="s">
        <v>62</v>
      </c>
      <c r="F21" s="21">
        <v>41002104.299999997</v>
      </c>
      <c r="G21" s="22">
        <v>43664344.100000001</v>
      </c>
      <c r="H21" s="22">
        <v>45697089.799999997</v>
      </c>
      <c r="I21" s="22">
        <v>41426575.5</v>
      </c>
      <c r="J21" s="22">
        <v>48710889.700000003</v>
      </c>
    </row>
    <row r="22" spans="1:10" ht="14.25" customHeight="1" x14ac:dyDescent="0.15">
      <c r="A22" s="1"/>
      <c r="B22" s="19" t="s">
        <v>63</v>
      </c>
      <c r="C22" s="20" t="s">
        <v>64</v>
      </c>
      <c r="D22" s="15" t="s">
        <v>65</v>
      </c>
      <c r="E22" s="16" t="s">
        <v>66</v>
      </c>
      <c r="F22" s="17">
        <v>800530.8</v>
      </c>
      <c r="G22" s="18">
        <v>2184725.4</v>
      </c>
      <c r="H22" s="18">
        <v>1006611.2</v>
      </c>
      <c r="I22" s="18">
        <v>-2027295.3</v>
      </c>
      <c r="J22" s="18">
        <v>3783093.4</v>
      </c>
    </row>
    <row r="23" spans="1:10" ht="14.25" customHeight="1" x14ac:dyDescent="0.15">
      <c r="A23" s="1"/>
      <c r="B23" s="19" t="s">
        <v>67</v>
      </c>
      <c r="C23" s="20" t="s">
        <v>68</v>
      </c>
      <c r="D23" s="15" t="s">
        <v>69</v>
      </c>
      <c r="E23" s="16" t="s">
        <v>70</v>
      </c>
      <c r="F23" s="21">
        <v>51526797</v>
      </c>
      <c r="G23" s="22">
        <v>54043958.100000001</v>
      </c>
      <c r="H23" s="22">
        <v>52666441.899999999</v>
      </c>
      <c r="I23" s="22">
        <v>52073422.5</v>
      </c>
      <c r="J23" s="22">
        <v>51281691.399999999</v>
      </c>
    </row>
    <row r="24" spans="1:10" ht="14.25" customHeight="1" x14ac:dyDescent="0.15">
      <c r="A24" s="1"/>
      <c r="B24" s="19" t="s">
        <v>71</v>
      </c>
      <c r="C24" s="20" t="s">
        <v>72</v>
      </c>
      <c r="D24" s="15" t="s">
        <v>73</v>
      </c>
      <c r="E24" s="16" t="s">
        <v>74</v>
      </c>
      <c r="F24" s="17">
        <v>51714072.600000001</v>
      </c>
      <c r="G24" s="18">
        <v>56163660.700000003</v>
      </c>
      <c r="H24" s="18">
        <v>55189344.399999999</v>
      </c>
      <c r="I24" s="18">
        <v>48178238.299999997</v>
      </c>
      <c r="J24" s="18">
        <v>63274778.899999999</v>
      </c>
    </row>
    <row r="25" spans="1:10" ht="14.25" customHeight="1" x14ac:dyDescent="0.15">
      <c r="A25" s="1"/>
      <c r="B25" s="24" t="s">
        <v>75</v>
      </c>
      <c r="C25" s="25" t="s">
        <v>76</v>
      </c>
      <c r="D25" s="26" t="s">
        <v>77</v>
      </c>
      <c r="E25" s="27" t="s">
        <v>78</v>
      </c>
      <c r="F25" s="21">
        <v>129.56749915479301</v>
      </c>
      <c r="G25" s="22">
        <v>131.627881164771</v>
      </c>
      <c r="H25" s="22">
        <v>135.02172055353401</v>
      </c>
      <c r="I25" s="22">
        <v>146.92702088998399</v>
      </c>
      <c r="J25" s="22">
        <v>158.03453181430999</v>
      </c>
    </row>
    <row r="31" spans="1:10" ht="14.5" customHeight="1" x14ac:dyDescent="0.15">
      <c r="B31" t="s">
        <v>277</v>
      </c>
      <c r="C31">
        <v>2017</v>
      </c>
      <c r="D31">
        <v>2018</v>
      </c>
      <c r="E31">
        <v>2019</v>
      </c>
      <c r="F31">
        <v>2020</v>
      </c>
      <c r="G31">
        <v>2021</v>
      </c>
    </row>
    <row r="32" spans="1:10" ht="14.5" customHeight="1" x14ac:dyDescent="0.15">
      <c r="B32" t="s">
        <v>278</v>
      </c>
      <c r="C32" s="33">
        <f>+F11</f>
        <v>111315149.59999999</v>
      </c>
      <c r="D32" s="33">
        <f t="shared" ref="D32:G32" si="0">+G11</f>
        <v>117562159.09999999</v>
      </c>
      <c r="E32" s="33">
        <f t="shared" si="0"/>
        <v>120583916.2</v>
      </c>
      <c r="F32" s="33">
        <f t="shared" si="0"/>
        <v>115732392.5</v>
      </c>
      <c r="G32" s="33">
        <f t="shared" si="0"/>
        <v>146702175.09999999</v>
      </c>
    </row>
    <row r="33" spans="2:7" ht="14.5" customHeight="1" x14ac:dyDescent="0.15">
      <c r="B33" t="s">
        <v>279</v>
      </c>
      <c r="C33" s="33">
        <f>+F12</f>
        <v>26267326.899999999</v>
      </c>
      <c r="D33" s="33">
        <f t="shared" ref="D33:G33" si="1">+G12</f>
        <v>28143341.399999999</v>
      </c>
      <c r="E33" s="33">
        <f t="shared" si="1"/>
        <v>29813215</v>
      </c>
      <c r="F33" s="33">
        <f t="shared" si="1"/>
        <v>32126701.399999999</v>
      </c>
      <c r="G33" s="33">
        <f t="shared" si="1"/>
        <v>34559817</v>
      </c>
    </row>
    <row r="34" spans="2:7" ht="14.5" customHeight="1" x14ac:dyDescent="0.15">
      <c r="B34" t="s">
        <v>280</v>
      </c>
      <c r="C34" s="33">
        <f>+F13+F14</f>
        <v>40590924.399999999</v>
      </c>
      <c r="D34" s="33">
        <f t="shared" ref="D34:F34" si="2">+G13+G14</f>
        <v>45849069.5</v>
      </c>
      <c r="E34" s="33">
        <f t="shared" si="2"/>
        <v>49060973.5</v>
      </c>
      <c r="F34" s="33">
        <f t="shared" si="2"/>
        <v>43343124.900000006</v>
      </c>
      <c r="G34" s="33">
        <f>+J13+J14</f>
        <v>60936913.800000004</v>
      </c>
    </row>
    <row r="35" spans="2:7" ht="14.5" customHeight="1" x14ac:dyDescent="0.15">
      <c r="B35" t="s">
        <v>281</v>
      </c>
      <c r="C35" s="33">
        <f>+F15-F16</f>
        <v>1141509.1999999955</v>
      </c>
      <c r="D35" s="33">
        <f t="shared" ref="D35:G35" si="3">+G15-G16</f>
        <v>-2119702.6000000015</v>
      </c>
      <c r="E35" s="33">
        <f t="shared" si="3"/>
        <v>-3641620</v>
      </c>
      <c r="F35" s="33">
        <f t="shared" si="3"/>
        <v>9141501.900000006</v>
      </c>
      <c r="G35" s="33">
        <f t="shared" si="3"/>
        <v>-1565638.6000000089</v>
      </c>
    </row>
    <row r="36" spans="2:7" ht="14.5" customHeight="1" x14ac:dyDescent="0.15">
      <c r="B36" t="s">
        <v>282</v>
      </c>
      <c r="C36" s="33">
        <f>SUM(C32:C35)</f>
        <v>179314910.09999999</v>
      </c>
      <c r="D36" s="33">
        <f t="shared" ref="D36:G36" si="4">SUM(D32:D35)</f>
        <v>189434867.40000001</v>
      </c>
      <c r="E36" s="33">
        <f t="shared" si="4"/>
        <v>195816484.69999999</v>
      </c>
      <c r="F36" s="33">
        <f t="shared" si="4"/>
        <v>200343720.70000002</v>
      </c>
      <c r="G36" s="33">
        <f t="shared" si="4"/>
        <v>240633267.30000001</v>
      </c>
    </row>
    <row r="38" spans="2:7" ht="14.5" customHeight="1" x14ac:dyDescent="0.15">
      <c r="B38" t="s">
        <v>277</v>
      </c>
      <c r="C38">
        <v>2017</v>
      </c>
      <c r="D38">
        <v>2018</v>
      </c>
      <c r="E38">
        <v>2019</v>
      </c>
      <c r="F38">
        <v>2020</v>
      </c>
      <c r="G38">
        <v>2021</v>
      </c>
    </row>
    <row r="39" spans="2:7" ht="14.5" customHeight="1" x14ac:dyDescent="0.15">
      <c r="B39" t="s">
        <v>278</v>
      </c>
      <c r="C39" s="34">
        <f>+C32/$C$36</f>
        <v>0.62078022144350387</v>
      </c>
      <c r="D39" s="34">
        <f>+D32/$D$36</f>
        <v>0.62059408974464214</v>
      </c>
      <c r="E39" s="34">
        <f>+E32/$E$36</f>
        <v>0.61580063795313356</v>
      </c>
      <c r="F39" s="34">
        <f>+F32/$F$36</f>
        <v>0.57766917822845443</v>
      </c>
      <c r="G39" s="34">
        <f>+G32/$G$36</f>
        <v>0.60965043090698201</v>
      </c>
    </row>
    <row r="40" spans="2:7" ht="14.5" customHeight="1" x14ac:dyDescent="0.15">
      <c r="B40" t="s">
        <v>279</v>
      </c>
      <c r="C40" s="34">
        <f t="shared" ref="C40:C42" si="5">+C33/$C$36</f>
        <v>0.1464871319699588</v>
      </c>
      <c r="D40" s="34">
        <f t="shared" ref="D40:D42" si="6">+D33/$D$36</f>
        <v>0.14856473777118392</v>
      </c>
      <c r="E40" s="34">
        <f t="shared" ref="E40:E42" si="7">+E33/$E$36</f>
        <v>0.15225079260142596</v>
      </c>
      <c r="F40" s="34">
        <f t="shared" ref="F40:F42" si="8">+F33/$F$36</f>
        <v>0.16035791532546892</v>
      </c>
      <c r="G40" s="34">
        <f t="shared" ref="G40:G42" si="9">+G33/$G$36</f>
        <v>0.14362027905690161</v>
      </c>
    </row>
    <row r="41" spans="2:7" ht="14.5" customHeight="1" x14ac:dyDescent="0.15">
      <c r="B41" t="s">
        <v>280</v>
      </c>
      <c r="C41" s="34">
        <f t="shared" si="5"/>
        <v>0.22636669966464767</v>
      </c>
      <c r="D41" s="34">
        <f t="shared" si="6"/>
        <v>0.2420307841385276</v>
      </c>
      <c r="E41" s="34">
        <f t="shared" si="7"/>
        <v>0.25054567584115151</v>
      </c>
      <c r="F41" s="34">
        <f t="shared" si="8"/>
        <v>0.21634381526188759</v>
      </c>
      <c r="G41" s="34">
        <f t="shared" si="9"/>
        <v>0.25323561652025994</v>
      </c>
    </row>
    <row r="42" spans="2:7" ht="14.5" customHeight="1" x14ac:dyDescent="0.15">
      <c r="B42" t="s">
        <v>281</v>
      </c>
      <c r="C42" s="34">
        <f t="shared" si="5"/>
        <v>6.3659469218895455E-3</v>
      </c>
      <c r="D42" s="34">
        <f t="shared" si="6"/>
        <v>-1.1189611654353771E-2</v>
      </c>
      <c r="E42" s="34">
        <f t="shared" si="7"/>
        <v>-1.8597106395710924E-2</v>
      </c>
      <c r="F42" s="34">
        <f t="shared" si="8"/>
        <v>4.5629091184189056E-2</v>
      </c>
      <c r="G42" s="34">
        <f t="shared" si="9"/>
        <v>-6.5063264841436529E-3</v>
      </c>
    </row>
  </sheetData>
  <mergeCells count="6">
    <mergeCell ref="B5:D5"/>
    <mergeCell ref="B2:F2"/>
    <mergeCell ref="B8:C8"/>
    <mergeCell ref="B3:D3"/>
    <mergeCell ref="B4:D4"/>
    <mergeCell ref="B6:C6"/>
  </mergeCells>
  <pageMargins left="0.7" right="0.7" top="0.75" bottom="0.75" header="0.39" footer="0.39"/>
  <pageSetup paperSize="9" fitToWidth="0" fitToHeight="0" orientation="portrait"/>
  <ignoredErrors>
    <ignoredError sqref="C32:G35" unlocked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41"/>
  <sheetViews>
    <sheetView showGridLines="0" showRowColHeaders="0" workbookViewId="0">
      <pane xSplit="5" ySplit="8" topLeftCell="F9" activePane="bottomRight" state="frozen"/>
      <selection pane="topRight"/>
      <selection pane="bottomLeft"/>
      <selection pane="bottomRight" activeCell="F9" sqref="F9"/>
    </sheetView>
  </sheetViews>
  <sheetFormatPr baseColWidth="10" defaultColWidth="10.1640625" defaultRowHeight="14.5" customHeight="1" x14ac:dyDescent="0.15"/>
  <cols>
    <col min="1" max="1" width="3.33203125" customWidth="1"/>
    <col min="2" max="2" width="51" customWidth="1"/>
    <col min="3" max="3" width="21.1640625" customWidth="1"/>
    <col min="4" max="4" width="10.33203125" customWidth="1"/>
    <col min="5" max="5" width="6.83203125" customWidth="1"/>
    <col min="6" max="6" width="6.33203125" customWidth="1"/>
    <col min="7" max="24" width="12.6640625" customWidth="1"/>
  </cols>
  <sheetData>
    <row r="1" spans="1:24" ht="13.5" customHeight="1" x14ac:dyDescent="0.1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 ht="20.25" customHeight="1" x14ac:dyDescent="0.15">
      <c r="A2" s="1"/>
      <c r="B2" s="29" t="s">
        <v>79</v>
      </c>
      <c r="C2" s="29"/>
      <c r="D2" s="29"/>
      <c r="E2" s="29"/>
      <c r="F2" s="29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1:24" ht="19.5" customHeight="1" x14ac:dyDescent="0.15">
      <c r="A3" s="1"/>
      <c r="B3" s="31" t="s">
        <v>80</v>
      </c>
      <c r="C3" s="31"/>
      <c r="D3" s="3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1:24" ht="14.25" customHeight="1" x14ac:dyDescent="0.15">
      <c r="A4" s="1"/>
      <c r="B4" s="32"/>
      <c r="C4" s="32"/>
      <c r="D4" s="32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4" ht="17.25" customHeight="1" x14ac:dyDescent="0.15">
      <c r="A5" s="1"/>
      <c r="B5" s="28" t="s">
        <v>81</v>
      </c>
      <c r="C5" s="28"/>
      <c r="D5" s="28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spans="1:24" ht="17.25" customHeight="1" x14ac:dyDescent="0.15">
      <c r="A6" s="1"/>
      <c r="B6" s="28" t="s">
        <v>82</v>
      </c>
      <c r="C6" s="28"/>
      <c r="D6" s="2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spans="1:24" ht="13.5" customHeight="1" x14ac:dyDescent="0.1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1:24" ht="14.25" customHeight="1" x14ac:dyDescent="0.15">
      <c r="A8" s="1"/>
      <c r="B8" s="30" t="s">
        <v>83</v>
      </c>
      <c r="C8" s="30"/>
      <c r="D8" s="3" t="s">
        <v>84</v>
      </c>
      <c r="E8" s="4" t="s">
        <v>85</v>
      </c>
      <c r="F8" s="5" t="s">
        <v>86</v>
      </c>
      <c r="G8" s="6" t="s">
        <v>87</v>
      </c>
      <c r="H8" s="6" t="s">
        <v>88</v>
      </c>
      <c r="I8" s="6" t="s">
        <v>89</v>
      </c>
      <c r="J8" s="6" t="s">
        <v>90</v>
      </c>
      <c r="K8" s="6" t="s">
        <v>91</v>
      </c>
      <c r="L8" s="6" t="s">
        <v>92</v>
      </c>
      <c r="M8" s="6" t="s">
        <v>93</v>
      </c>
      <c r="N8" s="6" t="s">
        <v>94</v>
      </c>
      <c r="O8" s="6" t="s">
        <v>95</v>
      </c>
      <c r="P8" s="6" t="s">
        <v>96</v>
      </c>
      <c r="Q8" s="6" t="s">
        <v>97</v>
      </c>
      <c r="R8" s="6" t="s">
        <v>98</v>
      </c>
      <c r="S8" s="6" t="s">
        <v>99</v>
      </c>
      <c r="T8" s="6" t="s">
        <v>100</v>
      </c>
      <c r="U8" s="6" t="s">
        <v>101</v>
      </c>
      <c r="V8" s="6" t="s">
        <v>102</v>
      </c>
      <c r="W8" s="6" t="s">
        <v>103</v>
      </c>
      <c r="X8" s="7" t="s">
        <v>104</v>
      </c>
    </row>
    <row r="9" spans="1:24" ht="33" customHeight="1" x14ac:dyDescent="0.15">
      <c r="A9" s="1"/>
      <c r="B9" s="8" t="s">
        <v>105</v>
      </c>
      <c r="C9" s="9" t="s">
        <v>106</v>
      </c>
      <c r="D9" s="9" t="s">
        <v>276</v>
      </c>
      <c r="E9" s="10" t="s">
        <v>276</v>
      </c>
      <c r="F9" s="11" t="s">
        <v>107</v>
      </c>
      <c r="G9" s="12" t="s">
        <v>108</v>
      </c>
      <c r="H9" s="12" t="s">
        <v>109</v>
      </c>
      <c r="I9" s="12" t="s">
        <v>110</v>
      </c>
      <c r="J9" s="12" t="s">
        <v>111</v>
      </c>
      <c r="K9" s="12" t="s">
        <v>112</v>
      </c>
      <c r="L9" s="12" t="s">
        <v>113</v>
      </c>
      <c r="M9" s="12" t="s">
        <v>114</v>
      </c>
      <c r="N9" s="12" t="s">
        <v>115</v>
      </c>
      <c r="O9" s="12" t="s">
        <v>116</v>
      </c>
      <c r="P9" s="12" t="s">
        <v>117</v>
      </c>
      <c r="Q9" s="12" t="s">
        <v>118</v>
      </c>
      <c r="R9" s="12" t="s">
        <v>119</v>
      </c>
      <c r="S9" s="12" t="s">
        <v>120</v>
      </c>
      <c r="T9" s="12" t="s">
        <v>121</v>
      </c>
      <c r="U9" s="12" t="s">
        <v>122</v>
      </c>
      <c r="V9" s="12" t="s">
        <v>123</v>
      </c>
      <c r="W9" s="12" t="s">
        <v>124</v>
      </c>
      <c r="X9" s="12" t="s">
        <v>125</v>
      </c>
    </row>
    <row r="10" spans="1:24" ht="24" customHeight="1" x14ac:dyDescent="0.15">
      <c r="A10" s="1"/>
      <c r="B10" s="13" t="s">
        <v>126</v>
      </c>
      <c r="C10" s="14" t="s">
        <v>127</v>
      </c>
      <c r="D10" s="15" t="s">
        <v>276</v>
      </c>
      <c r="E10" s="16" t="s">
        <v>276</v>
      </c>
      <c r="F10" s="17" t="s">
        <v>128</v>
      </c>
      <c r="G10" s="18">
        <v>46979023</v>
      </c>
      <c r="H10" s="18">
        <v>46997102.100000001</v>
      </c>
      <c r="I10" s="18">
        <v>45038277.899999999</v>
      </c>
      <c r="J10" s="18">
        <v>50420464.399999999</v>
      </c>
      <c r="K10" s="18">
        <v>48569778.5</v>
      </c>
      <c r="L10" s="18">
        <v>48648492.5</v>
      </c>
      <c r="M10" s="18">
        <v>47493501.899999999</v>
      </c>
      <c r="N10" s="18">
        <v>51104711.700000003</v>
      </c>
      <c r="O10" s="18">
        <v>50682354.299999997</v>
      </c>
      <c r="P10" s="18">
        <v>45727028.100000001</v>
      </c>
      <c r="Q10" s="18">
        <v>47226281.899999999</v>
      </c>
      <c r="R10" s="18">
        <v>56708056.299999997</v>
      </c>
      <c r="S10" s="18">
        <v>55678105.299999997</v>
      </c>
      <c r="T10" s="18">
        <v>57767572.799999997</v>
      </c>
      <c r="U10" s="18">
        <v>60084705.399999999</v>
      </c>
      <c r="V10" s="18">
        <v>67102883.799999997</v>
      </c>
      <c r="W10" s="18">
        <v>64009385.200000003</v>
      </c>
      <c r="X10" s="18">
        <v>65047933.200000003</v>
      </c>
    </row>
    <row r="11" spans="1:24" ht="24" customHeight="1" x14ac:dyDescent="0.15">
      <c r="A11" s="1"/>
      <c r="B11" s="19" t="s">
        <v>129</v>
      </c>
      <c r="C11" s="20" t="s">
        <v>130</v>
      </c>
      <c r="D11" s="15" t="s">
        <v>276</v>
      </c>
      <c r="E11" s="16" t="s">
        <v>276</v>
      </c>
      <c r="F11" s="21" t="s">
        <v>131</v>
      </c>
      <c r="G11" s="22">
        <v>27895336.199999999</v>
      </c>
      <c r="H11" s="22">
        <v>29230818.899999999</v>
      </c>
      <c r="I11" s="22">
        <v>28983969.399999999</v>
      </c>
      <c r="J11" s="22">
        <v>31452034.600000001</v>
      </c>
      <c r="K11" s="22">
        <v>28929861.399999999</v>
      </c>
      <c r="L11" s="22">
        <v>30424041.300000001</v>
      </c>
      <c r="M11" s="22">
        <v>30220770.199999999</v>
      </c>
      <c r="N11" s="22">
        <v>31009243.300000001</v>
      </c>
      <c r="O11" s="22">
        <v>29435682.5</v>
      </c>
      <c r="P11" s="22">
        <v>24311479.199999999</v>
      </c>
      <c r="Q11" s="22">
        <v>28190360.800000001</v>
      </c>
      <c r="R11" s="22">
        <v>33794870</v>
      </c>
      <c r="S11" s="22">
        <v>32291415.600000001</v>
      </c>
      <c r="T11" s="22">
        <v>34686565.399999999</v>
      </c>
      <c r="U11" s="22">
        <v>38050335.299999997</v>
      </c>
      <c r="V11" s="22">
        <v>41673858.700000003</v>
      </c>
      <c r="W11" s="22">
        <v>39873474.5</v>
      </c>
      <c r="X11" s="22">
        <v>41546189.100000001</v>
      </c>
    </row>
    <row r="12" spans="1:24" ht="24" customHeight="1" x14ac:dyDescent="0.15">
      <c r="A12" s="1"/>
      <c r="B12" s="19" t="s">
        <v>132</v>
      </c>
      <c r="C12" s="20" t="s">
        <v>133</v>
      </c>
      <c r="D12" s="15" t="s">
        <v>276</v>
      </c>
      <c r="E12" s="16" t="s">
        <v>276</v>
      </c>
      <c r="F12" s="17" t="s">
        <v>134</v>
      </c>
      <c r="G12" s="18">
        <v>6407224.5</v>
      </c>
      <c r="H12" s="18">
        <v>6866363.2000000002</v>
      </c>
      <c r="I12" s="18">
        <v>6543150.2999999998</v>
      </c>
      <c r="J12" s="18">
        <v>8326603.2999999998</v>
      </c>
      <c r="K12" s="18">
        <v>6887645.2999999998</v>
      </c>
      <c r="L12" s="18">
        <v>7381141.7999999998</v>
      </c>
      <c r="M12" s="18">
        <v>7104359.0999999996</v>
      </c>
      <c r="N12" s="18">
        <v>8440068.8000000007</v>
      </c>
      <c r="O12" s="18">
        <v>7253172.2999999998</v>
      </c>
      <c r="P12" s="18">
        <v>7857799.9000000004</v>
      </c>
      <c r="Q12" s="18">
        <v>7710953.5</v>
      </c>
      <c r="R12" s="18">
        <v>9304775.6999999993</v>
      </c>
      <c r="S12" s="18">
        <v>7859778.7999999998</v>
      </c>
      <c r="T12" s="18">
        <v>8516732.5</v>
      </c>
      <c r="U12" s="18">
        <v>8407357.6999999993</v>
      </c>
      <c r="V12" s="18">
        <v>9775948</v>
      </c>
      <c r="W12" s="18">
        <v>8643877.0999999996</v>
      </c>
      <c r="X12" s="18">
        <v>9111111.0999999996</v>
      </c>
    </row>
    <row r="13" spans="1:24" ht="24" customHeight="1" x14ac:dyDescent="0.15">
      <c r="A13" s="1"/>
      <c r="B13" s="19" t="s">
        <v>135</v>
      </c>
      <c r="C13" s="20" t="s">
        <v>136</v>
      </c>
      <c r="D13" s="15" t="s">
        <v>276</v>
      </c>
      <c r="E13" s="16" t="s">
        <v>276</v>
      </c>
      <c r="F13" s="21" t="s">
        <v>137</v>
      </c>
      <c r="G13" s="22">
        <v>10396617</v>
      </c>
      <c r="H13" s="22">
        <v>10368658.5</v>
      </c>
      <c r="I13" s="22">
        <v>10550939.5</v>
      </c>
      <c r="J13" s="22">
        <v>12348129.1</v>
      </c>
      <c r="K13" s="22">
        <v>11463022.6</v>
      </c>
      <c r="L13" s="22">
        <v>11486304.800000001</v>
      </c>
      <c r="M13" s="22">
        <v>11637508.199999999</v>
      </c>
      <c r="N13" s="22">
        <v>13492380.300000001</v>
      </c>
      <c r="O13" s="22">
        <v>12466097.4</v>
      </c>
      <c r="P13" s="22">
        <v>10214086.6</v>
      </c>
      <c r="Q13" s="22">
        <v>10607499.199999999</v>
      </c>
      <c r="R13" s="22">
        <v>12809295.9</v>
      </c>
      <c r="S13" s="22">
        <v>12760165.1</v>
      </c>
      <c r="T13" s="22">
        <v>12631708.4</v>
      </c>
      <c r="U13" s="22">
        <v>14868096</v>
      </c>
      <c r="V13" s="22">
        <v>17408984.699999999</v>
      </c>
      <c r="W13" s="22">
        <v>15538921</v>
      </c>
      <c r="X13" s="22">
        <v>15750351.800000001</v>
      </c>
    </row>
    <row r="14" spans="1:24" ht="24" customHeight="1" x14ac:dyDescent="0.15">
      <c r="A14" s="1"/>
      <c r="B14" s="19" t="s">
        <v>138</v>
      </c>
      <c r="C14" s="20" t="s">
        <v>139</v>
      </c>
      <c r="D14" s="15" t="s">
        <v>276</v>
      </c>
      <c r="E14" s="16" t="s">
        <v>276</v>
      </c>
      <c r="F14" s="17" t="s">
        <v>140</v>
      </c>
      <c r="G14" s="18">
        <v>1435778.9</v>
      </c>
      <c r="H14" s="18">
        <v>868867</v>
      </c>
      <c r="I14" s="18">
        <v>379874.7</v>
      </c>
      <c r="J14" s="18">
        <v>-499795.20000000001</v>
      </c>
      <c r="K14" s="18">
        <v>1327576.3999999999</v>
      </c>
      <c r="L14" s="18">
        <v>385010.1</v>
      </c>
      <c r="M14" s="18">
        <v>50187.7</v>
      </c>
      <c r="N14" s="18">
        <v>-781016.6</v>
      </c>
      <c r="O14" s="18">
        <v>551542.69999999995</v>
      </c>
      <c r="P14" s="18">
        <v>-162620.6</v>
      </c>
      <c r="Q14" s="18">
        <v>-923794.7</v>
      </c>
      <c r="R14" s="18">
        <v>-2218981.7000000002</v>
      </c>
      <c r="S14" s="18">
        <v>1462221.6</v>
      </c>
      <c r="T14" s="18">
        <v>473588.1</v>
      </c>
      <c r="U14" s="18">
        <v>610946</v>
      </c>
      <c r="V14" s="18">
        <v>721203.9</v>
      </c>
      <c r="W14" s="18">
        <v>1948814.7</v>
      </c>
      <c r="X14" s="18">
        <v>1481903.1</v>
      </c>
    </row>
    <row r="15" spans="1:24" ht="24" customHeight="1" x14ac:dyDescent="0.15">
      <c r="A15" s="1"/>
      <c r="B15" s="19" t="s">
        <v>141</v>
      </c>
      <c r="C15" s="20" t="s">
        <v>142</v>
      </c>
      <c r="D15" s="15" t="s">
        <v>276</v>
      </c>
      <c r="E15" s="16" t="s">
        <v>276</v>
      </c>
      <c r="F15" s="21" t="s">
        <v>143</v>
      </c>
      <c r="G15" s="22">
        <v>13263533.9</v>
      </c>
      <c r="H15" s="22">
        <v>13115721.9</v>
      </c>
      <c r="I15" s="22">
        <v>13201369.9</v>
      </c>
      <c r="J15" s="22">
        <v>14463332.4</v>
      </c>
      <c r="K15" s="22">
        <v>13784342.800000001</v>
      </c>
      <c r="L15" s="22">
        <v>13047227</v>
      </c>
      <c r="M15" s="22">
        <v>13337370.4</v>
      </c>
      <c r="N15" s="22">
        <v>14334877.800000001</v>
      </c>
      <c r="O15" s="22">
        <v>15359805.6</v>
      </c>
      <c r="P15" s="22">
        <v>15696899</v>
      </c>
      <c r="Q15" s="22">
        <v>14867663.6</v>
      </c>
      <c r="R15" s="22">
        <v>17251087.899999999</v>
      </c>
      <c r="S15" s="22">
        <v>17093969.5</v>
      </c>
      <c r="T15" s="22">
        <v>18025171</v>
      </c>
      <c r="U15" s="22">
        <v>19281060.5</v>
      </c>
      <c r="V15" s="22">
        <v>22339680.399999999</v>
      </c>
      <c r="W15" s="22">
        <v>21548409</v>
      </c>
      <c r="X15" s="22">
        <v>23004363.5</v>
      </c>
    </row>
    <row r="16" spans="1:24" ht="24" customHeight="1" x14ac:dyDescent="0.15">
      <c r="A16" s="1"/>
      <c r="B16" s="19" t="s">
        <v>144</v>
      </c>
      <c r="C16" s="20" t="s">
        <v>145</v>
      </c>
      <c r="D16" s="15" t="s">
        <v>276</v>
      </c>
      <c r="E16" s="16" t="s">
        <v>276</v>
      </c>
      <c r="F16" s="17" t="s">
        <v>146</v>
      </c>
      <c r="G16" s="18">
        <v>12419467.5</v>
      </c>
      <c r="H16" s="18">
        <v>13453327.4</v>
      </c>
      <c r="I16" s="18">
        <v>14621025.9</v>
      </c>
      <c r="J16" s="18">
        <v>15669839.800000001</v>
      </c>
      <c r="K16" s="18">
        <v>13822670</v>
      </c>
      <c r="L16" s="18">
        <v>14075232.6</v>
      </c>
      <c r="M16" s="18">
        <v>14856693.6</v>
      </c>
      <c r="N16" s="18">
        <v>15390841.9</v>
      </c>
      <c r="O16" s="18">
        <v>14383946.300000001</v>
      </c>
      <c r="P16" s="18">
        <v>12190615.9</v>
      </c>
      <c r="Q16" s="18">
        <v>13226400.6</v>
      </c>
      <c r="R16" s="18">
        <v>14232991.6</v>
      </c>
      <c r="S16" s="18">
        <v>15789445.199999999</v>
      </c>
      <c r="T16" s="18">
        <v>16566192.699999999</v>
      </c>
      <c r="U16" s="18">
        <v>21133090.100000001</v>
      </c>
      <c r="V16" s="18">
        <v>24816791.899999999</v>
      </c>
      <c r="W16" s="18">
        <v>23544111.100000001</v>
      </c>
      <c r="X16" s="18">
        <v>25845985.300000001</v>
      </c>
    </row>
    <row r="17" spans="1:24" ht="33" customHeight="1" x14ac:dyDescent="0.15">
      <c r="A17" s="1"/>
      <c r="B17" s="23" t="s">
        <v>147</v>
      </c>
      <c r="C17" s="15" t="s">
        <v>148</v>
      </c>
      <c r="D17" s="15" t="s">
        <v>276</v>
      </c>
      <c r="E17" s="16" t="s">
        <v>276</v>
      </c>
      <c r="F17" s="21" t="s">
        <v>149</v>
      </c>
      <c r="G17" s="22" t="s">
        <v>150</v>
      </c>
      <c r="H17" s="22" t="s">
        <v>151</v>
      </c>
      <c r="I17" s="22" t="s">
        <v>152</v>
      </c>
      <c r="J17" s="22" t="s">
        <v>153</v>
      </c>
      <c r="K17" s="22" t="s">
        <v>154</v>
      </c>
      <c r="L17" s="22" t="s">
        <v>155</v>
      </c>
      <c r="M17" s="22" t="s">
        <v>156</v>
      </c>
      <c r="N17" s="22" t="s">
        <v>157</v>
      </c>
      <c r="O17" s="22" t="s">
        <v>158</v>
      </c>
      <c r="P17" s="22" t="s">
        <v>159</v>
      </c>
      <c r="Q17" s="22" t="s">
        <v>160</v>
      </c>
      <c r="R17" s="22" t="s">
        <v>161</v>
      </c>
      <c r="S17" s="22" t="s">
        <v>162</v>
      </c>
      <c r="T17" s="22" t="s">
        <v>163</v>
      </c>
      <c r="U17" s="22" t="s">
        <v>164</v>
      </c>
      <c r="V17" s="22" t="s">
        <v>165</v>
      </c>
      <c r="W17" s="22" t="s">
        <v>166</v>
      </c>
      <c r="X17" s="22" t="s">
        <v>167</v>
      </c>
    </row>
    <row r="18" spans="1:24" ht="14.25" customHeight="1" x14ac:dyDescent="0.15">
      <c r="A18" s="1"/>
      <c r="B18" s="13" t="s">
        <v>168</v>
      </c>
      <c r="C18" s="14" t="s">
        <v>169</v>
      </c>
      <c r="D18" s="15" t="s">
        <v>276</v>
      </c>
      <c r="E18" s="16" t="s">
        <v>276</v>
      </c>
      <c r="F18" s="17" t="s">
        <v>170</v>
      </c>
      <c r="G18" s="18">
        <v>46468273.600000001</v>
      </c>
      <c r="H18" s="18">
        <v>47704095.700000003</v>
      </c>
      <c r="I18" s="18">
        <v>45235449.600000001</v>
      </c>
      <c r="J18" s="18">
        <v>50027048.5</v>
      </c>
      <c r="K18" s="18">
        <v>47037115.200000003</v>
      </c>
      <c r="L18" s="18">
        <v>48357837.200000003</v>
      </c>
      <c r="M18" s="18">
        <v>46685602.299999997</v>
      </c>
      <c r="N18" s="18">
        <v>48813983.399999999</v>
      </c>
      <c r="O18" s="18">
        <v>46824027.5</v>
      </c>
      <c r="P18" s="18">
        <v>41272077.799999997</v>
      </c>
      <c r="Q18" s="18">
        <v>42399579.600000001</v>
      </c>
      <c r="R18" s="18">
        <v>48986749.899999999</v>
      </c>
      <c r="S18" s="18">
        <v>46811037.899999999</v>
      </c>
      <c r="T18" s="18">
        <v>49072592.399999999</v>
      </c>
      <c r="U18" s="18">
        <v>49676403.799999997</v>
      </c>
      <c r="V18" s="18">
        <v>54864814.600000001</v>
      </c>
      <c r="W18" s="18">
        <v>50277655.700000003</v>
      </c>
      <c r="X18" s="18">
        <v>51703691.799999997</v>
      </c>
    </row>
    <row r="19" spans="1:24" ht="24" customHeight="1" x14ac:dyDescent="0.15">
      <c r="A19" s="1"/>
      <c r="B19" s="19" t="s">
        <v>171</v>
      </c>
      <c r="C19" s="20" t="s">
        <v>172</v>
      </c>
      <c r="D19" s="15" t="s">
        <v>276</v>
      </c>
      <c r="E19" s="16" t="s">
        <v>276</v>
      </c>
      <c r="F19" s="21" t="s">
        <v>173</v>
      </c>
      <c r="G19" s="22">
        <v>28100865.5</v>
      </c>
      <c r="H19" s="22">
        <v>29260678.399999999</v>
      </c>
      <c r="I19" s="22">
        <v>28758708.199999999</v>
      </c>
      <c r="J19" s="22">
        <v>31441906.899999999</v>
      </c>
      <c r="K19" s="22">
        <v>28890314</v>
      </c>
      <c r="L19" s="22">
        <v>29929456.600000001</v>
      </c>
      <c r="M19" s="22">
        <v>29480173.800000001</v>
      </c>
      <c r="N19" s="22">
        <v>30125489.800000001</v>
      </c>
      <c r="O19" s="22">
        <v>28030048.399999999</v>
      </c>
      <c r="P19" s="22">
        <v>23001990.5</v>
      </c>
      <c r="Q19" s="22">
        <v>26553975.399999999</v>
      </c>
      <c r="R19" s="22">
        <v>31400209.399999999</v>
      </c>
      <c r="S19" s="22">
        <v>29535370.5</v>
      </c>
      <c r="T19" s="22">
        <v>31337933.399999999</v>
      </c>
      <c r="U19" s="22">
        <v>33846404.5</v>
      </c>
      <c r="V19" s="22">
        <v>36443947.799999997</v>
      </c>
      <c r="W19" s="22">
        <v>33659890.600000001</v>
      </c>
      <c r="X19" s="22">
        <v>33766588.899999999</v>
      </c>
    </row>
    <row r="20" spans="1:24" ht="24" customHeight="1" x14ac:dyDescent="0.15">
      <c r="A20" s="1"/>
      <c r="B20" s="19" t="s">
        <v>174</v>
      </c>
      <c r="C20" s="20" t="s">
        <v>175</v>
      </c>
      <c r="D20" s="15" t="s">
        <v>276</v>
      </c>
      <c r="E20" s="16" t="s">
        <v>276</v>
      </c>
      <c r="F20" s="17" t="s">
        <v>176</v>
      </c>
      <c r="G20" s="18">
        <v>5578874.4000000004</v>
      </c>
      <c r="H20" s="18">
        <v>7607721</v>
      </c>
      <c r="I20" s="18">
        <v>7059362.0999999996</v>
      </c>
      <c r="J20" s="18">
        <v>7897383.7999999998</v>
      </c>
      <c r="K20" s="18">
        <v>5755346.5999999996</v>
      </c>
      <c r="L20" s="18">
        <v>7779494.7000000002</v>
      </c>
      <c r="M20" s="18">
        <v>7321029.2999999998</v>
      </c>
      <c r="N20" s="18">
        <v>7432434.7000000002</v>
      </c>
      <c r="O20" s="18">
        <v>5646698.7000000002</v>
      </c>
      <c r="P20" s="18">
        <v>6826617</v>
      </c>
      <c r="Q20" s="18">
        <v>6951262.7999999998</v>
      </c>
      <c r="R20" s="18">
        <v>7729916.2999999998</v>
      </c>
      <c r="S20" s="18">
        <v>5856178.7000000002</v>
      </c>
      <c r="T20" s="18">
        <v>7961352.0999999996</v>
      </c>
      <c r="U20" s="18">
        <v>7556668</v>
      </c>
      <c r="V20" s="18">
        <v>8580399.0999999996</v>
      </c>
      <c r="W20" s="18">
        <v>6513176.5999999996</v>
      </c>
      <c r="X20" s="18">
        <v>8504055.6999999993</v>
      </c>
    </row>
    <row r="21" spans="1:24" ht="24" customHeight="1" x14ac:dyDescent="0.15">
      <c r="A21" s="1"/>
      <c r="B21" s="19" t="s">
        <v>177</v>
      </c>
      <c r="C21" s="20" t="s">
        <v>178</v>
      </c>
      <c r="D21" s="15" t="s">
        <v>276</v>
      </c>
      <c r="E21" s="16" t="s">
        <v>276</v>
      </c>
      <c r="F21" s="21" t="s">
        <v>179</v>
      </c>
      <c r="G21" s="22">
        <v>10718793.800000001</v>
      </c>
      <c r="H21" s="22">
        <v>10536854.6</v>
      </c>
      <c r="I21" s="22">
        <v>10404886.1</v>
      </c>
      <c r="J21" s="22">
        <v>12003809.699999999</v>
      </c>
      <c r="K21" s="22">
        <v>11157287.699999999</v>
      </c>
      <c r="L21" s="22">
        <v>11059999.6</v>
      </c>
      <c r="M21" s="22">
        <v>11037506.1</v>
      </c>
      <c r="N21" s="22">
        <v>12442296.300000001</v>
      </c>
      <c r="O21" s="22">
        <v>11223782.5</v>
      </c>
      <c r="P21" s="22">
        <v>9112862</v>
      </c>
      <c r="Q21" s="22">
        <v>9551517.4000000004</v>
      </c>
      <c r="R21" s="22">
        <v>11538413.5</v>
      </c>
      <c r="S21" s="22">
        <v>11407621.9</v>
      </c>
      <c r="T21" s="22">
        <v>11077428.300000001</v>
      </c>
      <c r="U21" s="22">
        <v>12388880.6</v>
      </c>
      <c r="V21" s="22">
        <v>13836958.9</v>
      </c>
      <c r="W21" s="22">
        <v>12236801.1</v>
      </c>
      <c r="X21" s="22">
        <v>11891027.1</v>
      </c>
    </row>
    <row r="22" spans="1:24" ht="14.25" customHeight="1" x14ac:dyDescent="0.15">
      <c r="A22" s="1"/>
      <c r="B22" s="19" t="s">
        <v>180</v>
      </c>
      <c r="C22" s="20" t="s">
        <v>181</v>
      </c>
      <c r="D22" s="15" t="s">
        <v>276</v>
      </c>
      <c r="E22" s="16" t="s">
        <v>276</v>
      </c>
      <c r="F22" s="17" t="s">
        <v>182</v>
      </c>
      <c r="G22" s="18">
        <v>1529448.5</v>
      </c>
      <c r="H22" s="18">
        <v>787507.6</v>
      </c>
      <c r="I22" s="18">
        <v>384200.5</v>
      </c>
      <c r="J22" s="18">
        <v>-516431.2</v>
      </c>
      <c r="K22" s="18">
        <v>1300811.5</v>
      </c>
      <c r="L22" s="18">
        <v>364472.2</v>
      </c>
      <c r="M22" s="18">
        <v>-11507.4</v>
      </c>
      <c r="N22" s="18">
        <v>-647165.1</v>
      </c>
      <c r="O22" s="18">
        <v>586984.6</v>
      </c>
      <c r="P22" s="18">
        <v>-91080.1</v>
      </c>
      <c r="Q22" s="18">
        <v>-603161.4</v>
      </c>
      <c r="R22" s="18">
        <v>-1920038.3</v>
      </c>
      <c r="S22" s="18">
        <v>1380082</v>
      </c>
      <c r="T22" s="18">
        <v>655801.30000000005</v>
      </c>
      <c r="U22" s="18">
        <v>707731.7</v>
      </c>
      <c r="V22" s="18">
        <v>1039478.3</v>
      </c>
      <c r="W22" s="18">
        <v>1786329.7</v>
      </c>
      <c r="X22" s="18">
        <v>1380551.3</v>
      </c>
    </row>
    <row r="23" spans="1:24" ht="24" customHeight="1" x14ac:dyDescent="0.15">
      <c r="A23" s="1"/>
      <c r="B23" s="19" t="s">
        <v>183</v>
      </c>
      <c r="C23" s="20" t="s">
        <v>184</v>
      </c>
      <c r="D23" s="15" t="s">
        <v>276</v>
      </c>
      <c r="E23" s="16" t="s">
        <v>276</v>
      </c>
      <c r="F23" s="21" t="s">
        <v>185</v>
      </c>
      <c r="G23" s="22">
        <v>13823284</v>
      </c>
      <c r="H23" s="22">
        <v>13372320.1</v>
      </c>
      <c r="I23" s="22">
        <v>12932033.699999999</v>
      </c>
      <c r="J23" s="22">
        <v>13916320.199999999</v>
      </c>
      <c r="K23" s="22">
        <v>13462679.699999999</v>
      </c>
      <c r="L23" s="22">
        <v>12816785.9</v>
      </c>
      <c r="M23" s="22">
        <v>13054171.1</v>
      </c>
      <c r="N23" s="22">
        <v>13332805.300000001</v>
      </c>
      <c r="O23" s="22">
        <v>13720781.5</v>
      </c>
      <c r="P23" s="22">
        <v>13140446.699999999</v>
      </c>
      <c r="Q23" s="22">
        <v>12041192.199999999</v>
      </c>
      <c r="R23" s="22">
        <v>13171002.1</v>
      </c>
      <c r="S23" s="22">
        <v>13043523.199999999</v>
      </c>
      <c r="T23" s="22">
        <v>12811584.5</v>
      </c>
      <c r="U23" s="22">
        <v>12177514.9</v>
      </c>
      <c r="V23" s="22">
        <v>13249068.800000001</v>
      </c>
      <c r="W23" s="22">
        <v>12823570</v>
      </c>
      <c r="X23" s="22">
        <v>12776326.199999999</v>
      </c>
    </row>
    <row r="24" spans="1:24" ht="24" customHeight="1" x14ac:dyDescent="0.15">
      <c r="A24" s="1"/>
      <c r="B24" s="19" t="s">
        <v>186</v>
      </c>
      <c r="C24" s="20" t="s">
        <v>187</v>
      </c>
      <c r="D24" s="15" t="s">
        <v>276</v>
      </c>
      <c r="E24" s="16" t="s">
        <v>276</v>
      </c>
      <c r="F24" s="17" t="s">
        <v>188</v>
      </c>
      <c r="G24" s="18">
        <v>13289760.300000001</v>
      </c>
      <c r="H24" s="18">
        <v>13845086.199999999</v>
      </c>
      <c r="I24" s="18">
        <v>14319263.1</v>
      </c>
      <c r="J24" s="18">
        <v>14709551</v>
      </c>
      <c r="K24" s="18">
        <v>13529324.4</v>
      </c>
      <c r="L24" s="18">
        <v>13592371.800000001</v>
      </c>
      <c r="M24" s="18">
        <v>14195770.699999999</v>
      </c>
      <c r="N24" s="18">
        <v>13871877.6</v>
      </c>
      <c r="O24" s="18">
        <v>12402734.199999999</v>
      </c>
      <c r="P24" s="18">
        <v>10778327.5</v>
      </c>
      <c r="Q24" s="18">
        <v>12085113.699999999</v>
      </c>
      <c r="R24" s="18">
        <v>12912062.9</v>
      </c>
      <c r="S24" s="18">
        <v>14205724.9</v>
      </c>
      <c r="T24" s="18">
        <v>14597112.300000001</v>
      </c>
      <c r="U24" s="18">
        <v>16595760.800000001</v>
      </c>
      <c r="V24" s="18">
        <v>17876180.800000001</v>
      </c>
      <c r="W24" s="18">
        <v>16375990.5</v>
      </c>
      <c r="X24" s="18">
        <v>16182904.6</v>
      </c>
    </row>
    <row r="25" spans="1:24" ht="33" customHeight="1" x14ac:dyDescent="0.15">
      <c r="A25" s="1"/>
      <c r="B25" s="23" t="s">
        <v>189</v>
      </c>
      <c r="C25" s="15" t="s">
        <v>190</v>
      </c>
      <c r="D25" s="15" t="s">
        <v>276</v>
      </c>
      <c r="E25" s="16" t="s">
        <v>276</v>
      </c>
      <c r="F25" s="21" t="s">
        <v>191</v>
      </c>
      <c r="G25" s="22" t="s">
        <v>192</v>
      </c>
      <c r="H25" s="22" t="s">
        <v>193</v>
      </c>
      <c r="I25" s="22" t="s">
        <v>194</v>
      </c>
      <c r="J25" s="22" t="s">
        <v>195</v>
      </c>
      <c r="K25" s="22" t="s">
        <v>196</v>
      </c>
      <c r="L25" s="22" t="s">
        <v>197</v>
      </c>
      <c r="M25" s="22" t="s">
        <v>198</v>
      </c>
      <c r="N25" s="22" t="s">
        <v>199</v>
      </c>
      <c r="O25" s="22" t="s">
        <v>200</v>
      </c>
      <c r="P25" s="22" t="s">
        <v>201</v>
      </c>
      <c r="Q25" s="22" t="s">
        <v>202</v>
      </c>
      <c r="R25" s="22" t="s">
        <v>203</v>
      </c>
      <c r="S25" s="22" t="s">
        <v>204</v>
      </c>
      <c r="T25" s="22" t="s">
        <v>205</v>
      </c>
      <c r="U25" s="22" t="s">
        <v>206</v>
      </c>
      <c r="V25" s="22" t="s">
        <v>207</v>
      </c>
      <c r="W25" s="22" t="s">
        <v>208</v>
      </c>
      <c r="X25" s="22" t="s">
        <v>209</v>
      </c>
    </row>
    <row r="26" spans="1:24" ht="24" customHeight="1" x14ac:dyDescent="0.15">
      <c r="A26" s="1"/>
      <c r="B26" s="13" t="s">
        <v>210</v>
      </c>
      <c r="C26" s="14" t="s">
        <v>211</v>
      </c>
      <c r="D26" s="15" t="s">
        <v>276</v>
      </c>
      <c r="E26" s="16" t="s">
        <v>276</v>
      </c>
      <c r="F26" s="17" t="s">
        <v>212</v>
      </c>
      <c r="G26" s="18">
        <v>46934697.799999997</v>
      </c>
      <c r="H26" s="18">
        <v>47212858</v>
      </c>
      <c r="I26" s="18">
        <v>47235184.399999999</v>
      </c>
      <c r="J26" s="18">
        <v>48233986.600000001</v>
      </c>
      <c r="K26" s="18">
        <v>48563819.600000001</v>
      </c>
      <c r="L26" s="18">
        <v>48877062.600000001</v>
      </c>
      <c r="M26" s="18">
        <v>49672562.100000001</v>
      </c>
      <c r="N26" s="18">
        <v>48753315.700000003</v>
      </c>
      <c r="O26" s="18">
        <v>50596825.399999999</v>
      </c>
      <c r="P26" s="18">
        <v>46099381.100000001</v>
      </c>
      <c r="Q26" s="18">
        <v>49151974.299999997</v>
      </c>
      <c r="R26" s="18">
        <v>53886832</v>
      </c>
      <c r="S26" s="18">
        <v>56119720.299999997</v>
      </c>
      <c r="T26" s="18">
        <v>58335082.600000001</v>
      </c>
      <c r="U26" s="18">
        <v>62079750.399999999</v>
      </c>
      <c r="V26" s="18">
        <v>63885162.700000003</v>
      </c>
      <c r="W26" s="18">
        <v>64607332.700000003</v>
      </c>
      <c r="X26" s="18">
        <v>65533289.899999999</v>
      </c>
    </row>
    <row r="27" spans="1:24" ht="24" customHeight="1" x14ac:dyDescent="0.15">
      <c r="A27" s="1"/>
      <c r="B27" s="19" t="s">
        <v>213</v>
      </c>
      <c r="C27" s="20" t="s">
        <v>214</v>
      </c>
      <c r="D27" s="15" t="s">
        <v>276</v>
      </c>
      <c r="E27" s="16" t="s">
        <v>276</v>
      </c>
      <c r="F27" s="21" t="s">
        <v>215</v>
      </c>
      <c r="G27" s="22">
        <v>28793097.899999999</v>
      </c>
      <c r="H27" s="22">
        <v>29330220.5</v>
      </c>
      <c r="I27" s="22">
        <v>29633106</v>
      </c>
      <c r="J27" s="22">
        <v>29800404.100000001</v>
      </c>
      <c r="K27" s="22">
        <v>29834952.899999999</v>
      </c>
      <c r="L27" s="22">
        <v>30476953.800000001</v>
      </c>
      <c r="M27" s="22">
        <v>30915565.399999999</v>
      </c>
      <c r="N27" s="22">
        <v>29434027</v>
      </c>
      <c r="O27" s="22">
        <v>30272933.399999999</v>
      </c>
      <c r="P27" s="22">
        <v>24406719.899999999</v>
      </c>
      <c r="Q27" s="22">
        <v>28877017.600000001</v>
      </c>
      <c r="R27" s="22">
        <v>31938786.5</v>
      </c>
      <c r="S27" s="22">
        <v>33216189.899999999</v>
      </c>
      <c r="T27" s="22">
        <v>34834953.899999999</v>
      </c>
      <c r="U27" s="22">
        <v>39081374.200000003</v>
      </c>
      <c r="V27" s="22">
        <v>39488209.100000001</v>
      </c>
      <c r="W27" s="22">
        <v>41095963.200000003</v>
      </c>
      <c r="X27" s="22">
        <v>41608722.100000001</v>
      </c>
    </row>
    <row r="28" spans="1:24" ht="24" customHeight="1" x14ac:dyDescent="0.15">
      <c r="A28" s="1"/>
      <c r="B28" s="19" t="s">
        <v>216</v>
      </c>
      <c r="C28" s="20" t="s">
        <v>217</v>
      </c>
      <c r="D28" s="15" t="s">
        <v>276</v>
      </c>
      <c r="E28" s="16" t="s">
        <v>276</v>
      </c>
      <c r="F28" s="17" t="s">
        <v>218</v>
      </c>
      <c r="G28" s="18">
        <v>6969109.7000000002</v>
      </c>
      <c r="H28" s="18">
        <v>6972415.0999999996</v>
      </c>
      <c r="I28" s="18">
        <v>6822510.4000000004</v>
      </c>
      <c r="J28" s="18">
        <v>7381749</v>
      </c>
      <c r="K28" s="18">
        <v>7423838.7000000002</v>
      </c>
      <c r="L28" s="18">
        <v>7476245.0999999996</v>
      </c>
      <c r="M28" s="18">
        <v>7401815.5</v>
      </c>
      <c r="N28" s="18">
        <v>7510257</v>
      </c>
      <c r="O28" s="18">
        <v>7787157.5999999996</v>
      </c>
      <c r="P28" s="18">
        <v>7977495.5999999996</v>
      </c>
      <c r="Q28" s="18">
        <v>8069647.2999999998</v>
      </c>
      <c r="R28" s="18">
        <v>8289794.5999999996</v>
      </c>
      <c r="S28" s="18">
        <v>8391406.5</v>
      </c>
      <c r="T28" s="18">
        <v>8660493</v>
      </c>
      <c r="U28" s="18">
        <v>8782696.4000000004</v>
      </c>
      <c r="V28" s="18">
        <v>8714170.5999999996</v>
      </c>
      <c r="W28" s="18">
        <v>9205263.1999999993</v>
      </c>
      <c r="X28" s="18">
        <v>9294085.5999999996</v>
      </c>
    </row>
    <row r="29" spans="1:24" ht="24" customHeight="1" x14ac:dyDescent="0.15">
      <c r="A29" s="1"/>
      <c r="B29" s="19" t="s">
        <v>219</v>
      </c>
      <c r="C29" s="20" t="s">
        <v>220</v>
      </c>
      <c r="D29" s="15" t="s">
        <v>276</v>
      </c>
      <c r="E29" s="16" t="s">
        <v>276</v>
      </c>
      <c r="F29" s="21" t="s">
        <v>221</v>
      </c>
      <c r="G29" s="22">
        <v>10477967.9</v>
      </c>
      <c r="H29" s="22">
        <v>10639092.699999999</v>
      </c>
      <c r="I29" s="22">
        <v>10994215.9</v>
      </c>
      <c r="J29" s="22">
        <v>11532956.5</v>
      </c>
      <c r="K29" s="22">
        <v>11492772.6</v>
      </c>
      <c r="L29" s="22">
        <v>11762220.300000001</v>
      </c>
      <c r="M29" s="22">
        <v>12161424.6</v>
      </c>
      <c r="N29" s="22">
        <v>12658455.5</v>
      </c>
      <c r="O29" s="22">
        <v>12344980.5</v>
      </c>
      <c r="P29" s="22">
        <v>10428979</v>
      </c>
      <c r="Q29" s="22">
        <v>11076413.699999999</v>
      </c>
      <c r="R29" s="22">
        <v>12096729.300000001</v>
      </c>
      <c r="S29" s="22">
        <v>12725077.199999999</v>
      </c>
      <c r="T29" s="22">
        <v>12853334.199999999</v>
      </c>
      <c r="U29" s="22">
        <v>15552110.6</v>
      </c>
      <c r="V29" s="22">
        <v>16504028.9</v>
      </c>
      <c r="W29" s="22">
        <v>15488922.6</v>
      </c>
      <c r="X29" s="22">
        <v>15982813.800000001</v>
      </c>
    </row>
    <row r="30" spans="1:24" ht="24" customHeight="1" x14ac:dyDescent="0.15">
      <c r="A30" s="1"/>
      <c r="B30" s="19" t="s">
        <v>222</v>
      </c>
      <c r="C30" s="20" t="s">
        <v>223</v>
      </c>
      <c r="D30" s="15" t="s">
        <v>276</v>
      </c>
      <c r="E30" s="16" t="s">
        <v>276</v>
      </c>
      <c r="F30" s="17" t="s">
        <v>224</v>
      </c>
      <c r="G30" s="18">
        <v>511983.7</v>
      </c>
      <c r="H30" s="18">
        <v>954248.9</v>
      </c>
      <c r="I30" s="18">
        <v>405728.2</v>
      </c>
      <c r="J30" s="18">
        <v>549539.30000000005</v>
      </c>
      <c r="K30" s="18">
        <v>700951</v>
      </c>
      <c r="L30" s="18">
        <v>563416.5</v>
      </c>
      <c r="M30" s="18">
        <v>-195987.3</v>
      </c>
      <c r="N30" s="18">
        <v>-85529.7</v>
      </c>
      <c r="O30" s="18">
        <v>143662.70000000001</v>
      </c>
      <c r="P30" s="18">
        <v>98262.399999999994</v>
      </c>
      <c r="Q30" s="18">
        <v>-1489656.2</v>
      </c>
      <c r="R30" s="18">
        <v>-1446054.2</v>
      </c>
      <c r="S30" s="18">
        <v>1268933</v>
      </c>
      <c r="T30" s="18">
        <v>1198144.5</v>
      </c>
      <c r="U30" s="18">
        <v>-741425.1</v>
      </c>
      <c r="V30" s="18">
        <v>1590621.5</v>
      </c>
      <c r="W30" s="18">
        <v>2168377.2000000002</v>
      </c>
      <c r="X30" s="18">
        <v>2528506.7000000002</v>
      </c>
    </row>
    <row r="31" spans="1:24" ht="24" customHeight="1" x14ac:dyDescent="0.15">
      <c r="A31" s="1"/>
      <c r="B31" s="19" t="s">
        <v>225</v>
      </c>
      <c r="C31" s="20" t="s">
        <v>226</v>
      </c>
      <c r="D31" s="15" t="s">
        <v>276</v>
      </c>
      <c r="E31" s="16" t="s">
        <v>276</v>
      </c>
      <c r="F31" s="21" t="s">
        <v>227</v>
      </c>
      <c r="G31" s="22">
        <v>13148912.6</v>
      </c>
      <c r="H31" s="22">
        <v>13311436.4</v>
      </c>
      <c r="I31" s="22">
        <v>13609103.4</v>
      </c>
      <c r="J31" s="22">
        <v>13937018.699999999</v>
      </c>
      <c r="K31" s="22">
        <v>13567524.1</v>
      </c>
      <c r="L31" s="22">
        <v>13258932</v>
      </c>
      <c r="M31" s="22">
        <v>13749599.800000001</v>
      </c>
      <c r="N31" s="22">
        <v>13897893.4</v>
      </c>
      <c r="O31" s="22">
        <v>15064022.199999999</v>
      </c>
      <c r="P31" s="22">
        <v>15954578.1</v>
      </c>
      <c r="Q31" s="22">
        <v>15299131.199999999</v>
      </c>
      <c r="R31" s="22">
        <v>16574993.4</v>
      </c>
      <c r="S31" s="22">
        <v>17161696.600000001</v>
      </c>
      <c r="T31" s="22">
        <v>18307901.5</v>
      </c>
      <c r="U31" s="22">
        <v>19738270.199999999</v>
      </c>
      <c r="V31" s="22">
        <v>21381792.899999999</v>
      </c>
      <c r="W31" s="22">
        <v>21529900.600000001</v>
      </c>
      <c r="X31" s="22">
        <v>23449207.199999999</v>
      </c>
    </row>
    <row r="32" spans="1:24" ht="24" customHeight="1" x14ac:dyDescent="0.15">
      <c r="A32" s="1"/>
      <c r="B32" s="19" t="s">
        <v>228</v>
      </c>
      <c r="C32" s="20" t="s">
        <v>229</v>
      </c>
      <c r="D32" s="15" t="s">
        <v>276</v>
      </c>
      <c r="E32" s="16" t="s">
        <v>276</v>
      </c>
      <c r="F32" s="17" t="s">
        <v>230</v>
      </c>
      <c r="G32" s="18">
        <v>12966374</v>
      </c>
      <c r="H32" s="18">
        <v>13994555.5</v>
      </c>
      <c r="I32" s="18">
        <v>14229479.5</v>
      </c>
      <c r="J32" s="18">
        <v>14967681</v>
      </c>
      <c r="K32" s="18">
        <v>14456219.800000001</v>
      </c>
      <c r="L32" s="18">
        <v>14660705</v>
      </c>
      <c r="M32" s="18">
        <v>14359855.9</v>
      </c>
      <c r="N32" s="18">
        <v>14661787.6</v>
      </c>
      <c r="O32" s="18">
        <v>15015931</v>
      </c>
      <c r="P32" s="18">
        <v>12766653.9</v>
      </c>
      <c r="Q32" s="18">
        <v>12680579.199999999</v>
      </c>
      <c r="R32" s="18">
        <v>13567417.6</v>
      </c>
      <c r="S32" s="18">
        <v>16643582.9</v>
      </c>
      <c r="T32" s="18">
        <v>17519744.399999999</v>
      </c>
      <c r="U32" s="18">
        <v>20333275.800000001</v>
      </c>
      <c r="V32" s="18">
        <v>23793660.300000001</v>
      </c>
      <c r="W32" s="18">
        <v>24881094</v>
      </c>
      <c r="X32" s="18">
        <v>27330045.399999999</v>
      </c>
    </row>
    <row r="33" spans="1:24" ht="33" customHeight="1" x14ac:dyDescent="0.15">
      <c r="A33" s="1"/>
      <c r="B33" s="23" t="s">
        <v>231</v>
      </c>
      <c r="C33" s="15" t="s">
        <v>232</v>
      </c>
      <c r="D33" s="15" t="s">
        <v>276</v>
      </c>
      <c r="E33" s="16" t="s">
        <v>276</v>
      </c>
      <c r="F33" s="21" t="s">
        <v>233</v>
      </c>
      <c r="G33" s="22" t="s">
        <v>234</v>
      </c>
      <c r="H33" s="22" t="s">
        <v>235</v>
      </c>
      <c r="I33" s="22" t="s">
        <v>236</v>
      </c>
      <c r="J33" s="22" t="s">
        <v>237</v>
      </c>
      <c r="K33" s="22" t="s">
        <v>238</v>
      </c>
      <c r="L33" s="22" t="s">
        <v>239</v>
      </c>
      <c r="M33" s="22" t="s">
        <v>240</v>
      </c>
      <c r="N33" s="22" t="s">
        <v>241</v>
      </c>
      <c r="O33" s="22" t="s">
        <v>242</v>
      </c>
      <c r="P33" s="22" t="s">
        <v>243</v>
      </c>
      <c r="Q33" s="22" t="s">
        <v>244</v>
      </c>
      <c r="R33" s="22" t="s">
        <v>245</v>
      </c>
      <c r="S33" s="22" t="s">
        <v>246</v>
      </c>
      <c r="T33" s="22" t="s">
        <v>247</v>
      </c>
      <c r="U33" s="22" t="s">
        <v>248</v>
      </c>
      <c r="V33" s="22" t="s">
        <v>249</v>
      </c>
      <c r="W33" s="22" t="s">
        <v>250</v>
      </c>
      <c r="X33" s="22" t="s">
        <v>251</v>
      </c>
    </row>
    <row r="34" spans="1:24" ht="24" customHeight="1" x14ac:dyDescent="0.15">
      <c r="A34" s="1"/>
      <c r="B34" s="13" t="s">
        <v>252</v>
      </c>
      <c r="C34" s="14" t="s">
        <v>253</v>
      </c>
      <c r="D34" s="15" t="s">
        <v>276</v>
      </c>
      <c r="E34" s="16" t="s">
        <v>276</v>
      </c>
      <c r="F34" s="17" t="s">
        <v>254</v>
      </c>
      <c r="G34" s="18">
        <v>47014485.799999997</v>
      </c>
      <c r="H34" s="18">
        <v>47487785.899999999</v>
      </c>
      <c r="I34" s="18">
        <v>47298458.299999997</v>
      </c>
      <c r="J34" s="18">
        <v>47842640.700000003</v>
      </c>
      <c r="K34" s="18">
        <v>47834586.700000003</v>
      </c>
      <c r="L34" s="18">
        <v>48267718.399999999</v>
      </c>
      <c r="M34" s="18">
        <v>48395852.799999997</v>
      </c>
      <c r="N34" s="18">
        <v>46484130.200000003</v>
      </c>
      <c r="O34" s="18">
        <v>47554747</v>
      </c>
      <c r="P34" s="18">
        <v>41407952.100000001</v>
      </c>
      <c r="Q34" s="18">
        <v>43616030.799999997</v>
      </c>
      <c r="R34" s="18">
        <v>46537443.200000003</v>
      </c>
      <c r="S34" s="18">
        <v>48285334</v>
      </c>
      <c r="T34" s="18">
        <v>48945235.100000001</v>
      </c>
      <c r="U34" s="18">
        <v>51117959.899999999</v>
      </c>
      <c r="V34" s="18">
        <v>52006921.5</v>
      </c>
      <c r="W34" s="18">
        <v>51713695.899999999</v>
      </c>
      <c r="X34" s="18">
        <v>51710064.299999997</v>
      </c>
    </row>
    <row r="35" spans="1:24" ht="24" customHeight="1" x14ac:dyDescent="0.15">
      <c r="A35" s="1"/>
      <c r="B35" s="19" t="s">
        <v>255</v>
      </c>
      <c r="C35" s="20" t="s">
        <v>256</v>
      </c>
      <c r="D35" s="15" t="s">
        <v>276</v>
      </c>
      <c r="E35" s="16" t="s">
        <v>276</v>
      </c>
      <c r="F35" s="21" t="s">
        <v>257</v>
      </c>
      <c r="G35" s="22">
        <v>29055691.5</v>
      </c>
      <c r="H35" s="22">
        <v>29357609</v>
      </c>
      <c r="I35" s="22">
        <v>29377712.699999999</v>
      </c>
      <c r="J35" s="22">
        <v>29764455</v>
      </c>
      <c r="K35" s="22">
        <v>29816063</v>
      </c>
      <c r="L35" s="22">
        <v>29988805.100000001</v>
      </c>
      <c r="M35" s="22">
        <v>30129334.100000001</v>
      </c>
      <c r="N35" s="22">
        <v>28587484.899999999</v>
      </c>
      <c r="O35" s="22">
        <v>28858258.300000001</v>
      </c>
      <c r="P35" s="22">
        <v>23095836.699999999</v>
      </c>
      <c r="Q35" s="22">
        <v>27152415.800000001</v>
      </c>
      <c r="R35" s="22">
        <v>29692313.800000001</v>
      </c>
      <c r="S35" s="22">
        <v>30399533.199999999</v>
      </c>
      <c r="T35" s="22">
        <v>31478909.600000001</v>
      </c>
      <c r="U35" s="22">
        <v>34714312</v>
      </c>
      <c r="V35" s="22">
        <v>34515702.799999997</v>
      </c>
      <c r="W35" s="22">
        <v>34670586.600000001</v>
      </c>
      <c r="X35" s="22">
        <v>33835047.200000003</v>
      </c>
    </row>
    <row r="36" spans="1:24" ht="24" customHeight="1" x14ac:dyDescent="0.15">
      <c r="A36" s="1"/>
      <c r="B36" s="19" t="s">
        <v>258</v>
      </c>
      <c r="C36" s="20" t="s">
        <v>259</v>
      </c>
      <c r="D36" s="15" t="s">
        <v>276</v>
      </c>
      <c r="E36" s="16" t="s">
        <v>276</v>
      </c>
      <c r="F36" s="17" t="s">
        <v>260</v>
      </c>
      <c r="G36" s="18">
        <v>6976303.2000000002</v>
      </c>
      <c r="H36" s="18">
        <v>7062280.7000000002</v>
      </c>
      <c r="I36" s="18">
        <v>7013969.2999999998</v>
      </c>
      <c r="J36" s="18">
        <v>7093230.9000000004</v>
      </c>
      <c r="K36" s="18">
        <v>7192242.0999999996</v>
      </c>
      <c r="L36" s="18">
        <v>7266250.9000000004</v>
      </c>
      <c r="M36" s="18">
        <v>7195027.7999999998</v>
      </c>
      <c r="N36" s="18">
        <v>6619918.0999999996</v>
      </c>
      <c r="O36" s="18">
        <v>7004291.0999999996</v>
      </c>
      <c r="P36" s="18">
        <v>6538435.2000000002</v>
      </c>
      <c r="Q36" s="18">
        <v>6691067.0999999996</v>
      </c>
      <c r="R36" s="18">
        <v>6885330.9000000004</v>
      </c>
      <c r="S36" s="18">
        <v>7654035.2000000002</v>
      </c>
      <c r="T36" s="18">
        <v>7294916.9000000004</v>
      </c>
      <c r="U36" s="18">
        <v>7348684.4000000004</v>
      </c>
      <c r="V36" s="18">
        <v>7649514.5</v>
      </c>
      <c r="W36" s="18">
        <v>8141932</v>
      </c>
      <c r="X36" s="18">
        <v>7899150.7999999998</v>
      </c>
    </row>
    <row r="37" spans="1:24" ht="24" customHeight="1" x14ac:dyDescent="0.15">
      <c r="A37" s="1"/>
      <c r="B37" s="19" t="s">
        <v>261</v>
      </c>
      <c r="C37" s="20" t="s">
        <v>262</v>
      </c>
      <c r="D37" s="15" t="s">
        <v>276</v>
      </c>
      <c r="E37" s="16" t="s">
        <v>276</v>
      </c>
      <c r="F37" s="21" t="s">
        <v>263</v>
      </c>
      <c r="G37" s="22">
        <v>10813342.699999999</v>
      </c>
      <c r="H37" s="22">
        <v>10810365.9</v>
      </c>
      <c r="I37" s="22">
        <v>10840317.4</v>
      </c>
      <c r="J37" s="22">
        <v>11210933.199999999</v>
      </c>
      <c r="K37" s="22">
        <v>11183742.199999999</v>
      </c>
      <c r="L37" s="22">
        <v>11326239.6</v>
      </c>
      <c r="M37" s="22">
        <v>11537999.699999999</v>
      </c>
      <c r="N37" s="22">
        <v>11681806.699999999</v>
      </c>
      <c r="O37" s="22">
        <v>11100564</v>
      </c>
      <c r="P37" s="22">
        <v>9305942.0999999996</v>
      </c>
      <c r="Q37" s="22">
        <v>9979245.9000000004</v>
      </c>
      <c r="R37" s="22">
        <v>10901756.699999999</v>
      </c>
      <c r="S37" s="22">
        <v>11392146.300000001</v>
      </c>
      <c r="T37" s="22">
        <v>11272050.300000001</v>
      </c>
      <c r="U37" s="22">
        <v>12955674.300000001</v>
      </c>
      <c r="V37" s="22">
        <v>13117369.199999999</v>
      </c>
      <c r="W37" s="22">
        <v>12193175</v>
      </c>
      <c r="X37" s="22">
        <v>12066566.1</v>
      </c>
    </row>
    <row r="38" spans="1:24" ht="24" customHeight="1" x14ac:dyDescent="0.15">
      <c r="A38" s="1"/>
      <c r="B38" s="19" t="s">
        <v>264</v>
      </c>
      <c r="C38" s="20" t="s">
        <v>265</v>
      </c>
      <c r="D38" s="15" t="s">
        <v>276</v>
      </c>
      <c r="E38" s="16" t="s">
        <v>276</v>
      </c>
      <c r="F38" s="17" t="s">
        <v>266</v>
      </c>
      <c r="G38" s="18">
        <v>263700.90000000002</v>
      </c>
      <c r="H38" s="18">
        <v>950991.2</v>
      </c>
      <c r="I38" s="18">
        <v>590240.6</v>
      </c>
      <c r="J38" s="18">
        <v>595482.19999999995</v>
      </c>
      <c r="K38" s="18">
        <v>310275.90000000002</v>
      </c>
      <c r="L38" s="18">
        <v>674353.6</v>
      </c>
      <c r="M38" s="18">
        <v>-149456.6</v>
      </c>
      <c r="N38" s="18">
        <v>157867.5</v>
      </c>
      <c r="O38" s="18">
        <v>-36422.1</v>
      </c>
      <c r="P38" s="18">
        <v>222981</v>
      </c>
      <c r="Q38" s="18">
        <v>-941047.1</v>
      </c>
      <c r="R38" s="18">
        <v>-1254781.5</v>
      </c>
      <c r="S38" s="18">
        <v>1013639.5</v>
      </c>
      <c r="T38" s="18">
        <v>1195128.5</v>
      </c>
      <c r="U38" s="18">
        <v>-88973.2</v>
      </c>
      <c r="V38" s="18">
        <v>1468520.9</v>
      </c>
      <c r="W38" s="18">
        <v>1400549.6</v>
      </c>
      <c r="X38" s="18">
        <v>2078207.6</v>
      </c>
    </row>
    <row r="39" spans="1:24" ht="24" customHeight="1" x14ac:dyDescent="0.15">
      <c r="A39" s="1"/>
      <c r="B39" s="19" t="s">
        <v>267</v>
      </c>
      <c r="C39" s="20" t="s">
        <v>268</v>
      </c>
      <c r="D39" s="15" t="s">
        <v>276</v>
      </c>
      <c r="E39" s="16" t="s">
        <v>276</v>
      </c>
      <c r="F39" s="21" t="s">
        <v>269</v>
      </c>
      <c r="G39" s="22">
        <v>13657496.4</v>
      </c>
      <c r="H39" s="22">
        <v>13544235.4</v>
      </c>
      <c r="I39" s="22">
        <v>13376742.1</v>
      </c>
      <c r="J39" s="22">
        <v>13449141.300000001</v>
      </c>
      <c r="K39" s="22">
        <v>13332995.699999999</v>
      </c>
      <c r="L39" s="22">
        <v>13010888.6</v>
      </c>
      <c r="M39" s="22">
        <v>13460715.199999999</v>
      </c>
      <c r="N39" s="22">
        <v>12883299.300000001</v>
      </c>
      <c r="O39" s="22">
        <v>13445798.699999999</v>
      </c>
      <c r="P39" s="22">
        <v>13337304.199999999</v>
      </c>
      <c r="Q39" s="22">
        <v>12437224</v>
      </c>
      <c r="R39" s="22">
        <v>12816576.800000001</v>
      </c>
      <c r="S39" s="22">
        <v>12746293.4</v>
      </c>
      <c r="T39" s="22">
        <v>13049422.199999999</v>
      </c>
      <c r="U39" s="22">
        <v>12640878.800000001</v>
      </c>
      <c r="V39" s="22">
        <v>12851848.199999999</v>
      </c>
      <c r="W39" s="22">
        <v>12832939.300000001</v>
      </c>
      <c r="X39" s="22">
        <v>13033669.5</v>
      </c>
    </row>
    <row r="40" spans="1:24" ht="24" customHeight="1" x14ac:dyDescent="0.15">
      <c r="A40" s="1"/>
      <c r="B40" s="19" t="s">
        <v>270</v>
      </c>
      <c r="C40" s="20" t="s">
        <v>271</v>
      </c>
      <c r="D40" s="15" t="s">
        <v>276</v>
      </c>
      <c r="E40" s="16" t="s">
        <v>276</v>
      </c>
      <c r="F40" s="17" t="s">
        <v>272</v>
      </c>
      <c r="G40" s="18">
        <v>13753284</v>
      </c>
      <c r="H40" s="18">
        <v>14238639.800000001</v>
      </c>
      <c r="I40" s="18">
        <v>13898667.699999999</v>
      </c>
      <c r="J40" s="18">
        <v>14270279.4</v>
      </c>
      <c r="K40" s="18">
        <v>14000732.199999999</v>
      </c>
      <c r="L40" s="18">
        <v>13998819.300000001</v>
      </c>
      <c r="M40" s="18">
        <v>13777767.5</v>
      </c>
      <c r="N40" s="18">
        <v>13446246.300000001</v>
      </c>
      <c r="O40" s="18">
        <v>12834968.300000001</v>
      </c>
      <c r="P40" s="18">
        <v>11146934.1</v>
      </c>
      <c r="Q40" s="18">
        <v>11697378.6</v>
      </c>
      <c r="R40" s="18">
        <v>12481654.199999999</v>
      </c>
      <c r="S40" s="18">
        <v>14760861.6</v>
      </c>
      <c r="T40" s="18">
        <v>15133934</v>
      </c>
      <c r="U40" s="18">
        <v>16043973.6</v>
      </c>
      <c r="V40" s="18">
        <v>17205097.199999999</v>
      </c>
      <c r="W40" s="18">
        <v>17024948.600000001</v>
      </c>
      <c r="X40" s="18">
        <v>16808661</v>
      </c>
    </row>
    <row r="41" spans="1:24" ht="14.25" customHeight="1" x14ac:dyDescent="0.15">
      <c r="A41" s="1"/>
      <c r="B41" s="24" t="s">
        <v>273</v>
      </c>
      <c r="C41" s="25" t="s">
        <v>274</v>
      </c>
      <c r="D41" s="26" t="s">
        <v>276</v>
      </c>
      <c r="E41" s="27" t="s">
        <v>276</v>
      </c>
      <c r="F41" s="21" t="s">
        <v>275</v>
      </c>
      <c r="G41" s="22">
        <v>131.53302928622301</v>
      </c>
      <c r="H41" s="22">
        <v>130.99383496217101</v>
      </c>
      <c r="I41" s="22">
        <v>131.58037415750599</v>
      </c>
      <c r="J41" s="22">
        <v>132.83438292244301</v>
      </c>
      <c r="K41" s="22">
        <v>133.765247734204</v>
      </c>
      <c r="L41" s="22">
        <v>133.41996258677199</v>
      </c>
      <c r="M41" s="22">
        <v>135.232445340629</v>
      </c>
      <c r="N41" s="22">
        <v>138.18851037099199</v>
      </c>
      <c r="O41" s="22">
        <v>140.185107884172</v>
      </c>
      <c r="P41" s="22">
        <v>146.684366503636</v>
      </c>
      <c r="Q41" s="22">
        <v>148.479779204278</v>
      </c>
      <c r="R41" s="22">
        <v>152.56419436649</v>
      </c>
      <c r="S41" s="22">
        <v>153.13439424950701</v>
      </c>
      <c r="T41" s="22">
        <v>157.033346235203</v>
      </c>
      <c r="U41" s="22">
        <v>160.010667206325</v>
      </c>
      <c r="V41" s="22">
        <v>161.84949372667401</v>
      </c>
      <c r="W41" s="22">
        <v>164.60715975387501</v>
      </c>
      <c r="X41" s="22">
        <v>166.97804812331401</v>
      </c>
    </row>
  </sheetData>
  <mergeCells count="6">
    <mergeCell ref="B5:D5"/>
    <mergeCell ref="B2:F2"/>
    <mergeCell ref="B8:C8"/>
    <mergeCell ref="B3:D3"/>
    <mergeCell ref="B4:D4"/>
    <mergeCell ref="B6:C6"/>
  </mergeCells>
  <pageMargins left="0.7" right="0.7" top="0.75" bottom="0.75" header="0.39" footer="0.39"/>
  <pageSetup paperSize="9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Annual</vt:lpstr>
      <vt:lpstr>Quarterly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2022-10-05T04:09:33Z</dcterms:modified>
</cp:coreProperties>
</file>