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002892\Documents\Dropbox\Mes documents\COURS\DESS_Détermination_besoins\Cas\"/>
    </mc:Choice>
  </mc:AlternateContent>
  <bookViews>
    <workbookView xWindow="-36525" yWindow="2445" windowWidth="20520" windowHeight="19185" activeTab="1"/>
  </bookViews>
  <sheets>
    <sheet name="Feuil1" sheetId="1" r:id="rId1"/>
    <sheet name="Sheet1" sheetId="3" r:id="rId2"/>
    <sheet name="Feuil2" sheetId="2" r:id="rId3"/>
  </sheets>
  <definedNames>
    <definedName name="_xlnm._FilterDatabase" localSheetId="1" hidden="1">Sheet1!$A$1:$A$1210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Q49" i="3" l="1"/>
  <c r="LO49" i="3"/>
  <c r="LM49" i="3"/>
  <c r="LK49" i="3"/>
  <c r="LQ47" i="3"/>
  <c r="LO47" i="3"/>
  <c r="LM47" i="3"/>
  <c r="LK47" i="3"/>
  <c r="LU7" i="3"/>
  <c r="LU6" i="3"/>
  <c r="LS6" i="3"/>
  <c r="LQ45" i="3"/>
  <c r="LO45" i="3"/>
  <c r="LM45" i="3"/>
  <c r="LK45" i="3"/>
  <c r="LQ44" i="3"/>
  <c r="LO44" i="3"/>
  <c r="LM44" i="3"/>
  <c r="LK44" i="3"/>
  <c r="LM40" i="3"/>
  <c r="LK40" i="3"/>
  <c r="LQ40" i="3"/>
  <c r="LQ39" i="3"/>
  <c r="LO39" i="3"/>
  <c r="LM39" i="3"/>
  <c r="LK39" i="3"/>
  <c r="LQ38" i="3"/>
  <c r="LO38" i="3"/>
  <c r="LM38" i="3"/>
  <c r="LK38" i="3"/>
  <c r="LQ37" i="3"/>
  <c r="LO37" i="3"/>
  <c r="LM37" i="3"/>
  <c r="LK37" i="3"/>
  <c r="LQ36" i="3"/>
  <c r="LO36" i="3"/>
  <c r="LM36" i="3"/>
  <c r="LK36" i="3"/>
  <c r="LQ35" i="3"/>
  <c r="LO35" i="3"/>
  <c r="LM35" i="3"/>
  <c r="LK35" i="3"/>
  <c r="LQ34" i="3"/>
  <c r="LO34" i="3"/>
  <c r="LM34" i="3"/>
  <c r="LK34" i="3"/>
  <c r="LQ33" i="3"/>
  <c r="LO33" i="3"/>
  <c r="LM33" i="3"/>
  <c r="LK33" i="3"/>
  <c r="LQ32" i="3"/>
  <c r="LO32" i="3"/>
  <c r="LM32" i="3"/>
  <c r="LK32" i="3"/>
  <c r="LQ31" i="3"/>
  <c r="LO31" i="3"/>
  <c r="LM31" i="3"/>
  <c r="LK31" i="3"/>
  <c r="LQ30" i="3"/>
  <c r="LO30" i="3"/>
  <c r="LM30" i="3"/>
  <c r="LK30" i="3"/>
  <c r="LQ29" i="3"/>
  <c r="LO29" i="3"/>
  <c r="LM29" i="3"/>
  <c r="LK29" i="3"/>
  <c r="LQ28" i="3"/>
  <c r="LO28" i="3"/>
  <c r="LM28" i="3"/>
  <c r="LK28" i="3"/>
  <c r="LQ27" i="3"/>
  <c r="LO27" i="3"/>
  <c r="LM27" i="3"/>
  <c r="LK27" i="3"/>
  <c r="LQ26" i="3"/>
  <c r="LO26" i="3"/>
  <c r="LM26" i="3"/>
  <c r="LK26" i="3"/>
  <c r="LQ25" i="3"/>
  <c r="LO25" i="3"/>
  <c r="LM25" i="3"/>
  <c r="LK25" i="3"/>
  <c r="LQ24" i="3"/>
  <c r="LO24" i="3"/>
  <c r="LM24" i="3"/>
  <c r="LK24" i="3"/>
  <c r="LQ23" i="3"/>
  <c r="LO23" i="3"/>
  <c r="LM23" i="3"/>
  <c r="LK23" i="3"/>
  <c r="LQ22" i="3"/>
  <c r="LO22" i="3"/>
  <c r="LM22" i="3"/>
  <c r="LK22" i="3"/>
  <c r="LQ21" i="3"/>
  <c r="LO21" i="3"/>
  <c r="LM21" i="3"/>
  <c r="LK21" i="3"/>
  <c r="LQ20" i="3"/>
  <c r="LO20" i="3"/>
  <c r="LM20" i="3"/>
  <c r="LK20" i="3"/>
  <c r="LQ19" i="3"/>
  <c r="LO19" i="3"/>
  <c r="LM19" i="3"/>
  <c r="LK19" i="3"/>
  <c r="LQ18" i="3"/>
  <c r="LO18" i="3"/>
  <c r="LM18" i="3"/>
  <c r="LK18" i="3"/>
  <c r="LQ17" i="3"/>
  <c r="LO17" i="3"/>
  <c r="LM17" i="3"/>
  <c r="LK17" i="3"/>
  <c r="LQ16" i="3"/>
  <c r="LO16" i="3"/>
  <c r="LM16" i="3"/>
  <c r="LK16" i="3"/>
  <c r="LQ15" i="3"/>
  <c r="LO15" i="3"/>
  <c r="LM15" i="3"/>
  <c r="LK15" i="3"/>
  <c r="LQ14" i="3"/>
  <c r="LO14" i="3"/>
  <c r="LM14" i="3"/>
  <c r="LK14" i="3"/>
  <c r="LQ13" i="3"/>
  <c r="LO13" i="3"/>
  <c r="LM13" i="3"/>
  <c r="LK13" i="3"/>
  <c r="LQ12" i="3"/>
  <c r="LO12" i="3"/>
  <c r="LM12" i="3"/>
  <c r="LK12" i="3"/>
  <c r="LQ11" i="3"/>
  <c r="LO11" i="3"/>
  <c r="LM11" i="3"/>
  <c r="LK11" i="3"/>
  <c r="LQ10" i="3"/>
  <c r="LO10" i="3"/>
  <c r="LM10" i="3"/>
  <c r="LK10" i="3"/>
  <c r="LQ9" i="3"/>
  <c r="LO9" i="3"/>
  <c r="LM9" i="3"/>
  <c r="LK9" i="3"/>
  <c r="LQ8" i="3"/>
  <c r="LO8" i="3"/>
  <c r="LM8" i="3"/>
  <c r="LK8" i="3"/>
  <c r="LQ7" i="3"/>
  <c r="LO7" i="3"/>
  <c r="LM7" i="3"/>
  <c r="LK7" i="3"/>
  <c r="LQ6" i="3"/>
  <c r="LO6" i="3"/>
  <c r="LM6" i="3"/>
  <c r="LK6" i="3"/>
  <c r="LQ5" i="3"/>
  <c r="LO5" i="3"/>
  <c r="LM5" i="3"/>
  <c r="LK5" i="3"/>
  <c r="LI40" i="3"/>
  <c r="LG40" i="3"/>
  <c r="LE40" i="3"/>
  <c r="LC40" i="3"/>
  <c r="LA40" i="3"/>
  <c r="KY40" i="3"/>
  <c r="KW40" i="3"/>
  <c r="KU40" i="3"/>
  <c r="KS40" i="3"/>
  <c r="KQ40" i="3"/>
  <c r="KO40" i="3"/>
  <c r="KM40" i="3"/>
  <c r="KK40" i="3"/>
  <c r="KI40" i="3"/>
  <c r="KG40" i="3"/>
  <c r="KE40" i="3"/>
  <c r="KC40" i="3"/>
  <c r="KA40" i="3"/>
  <c r="JY40" i="3"/>
  <c r="JW40" i="3"/>
  <c r="JU40" i="3"/>
  <c r="JS40" i="3"/>
  <c r="JQ40" i="3"/>
  <c r="JO40" i="3"/>
  <c r="JM40" i="3"/>
  <c r="JK40" i="3"/>
  <c r="JI40" i="3"/>
  <c r="JG40" i="3"/>
  <c r="JE40" i="3"/>
  <c r="JC40" i="3"/>
  <c r="JA40" i="3"/>
  <c r="IY40" i="3"/>
  <c r="IW40" i="3"/>
  <c r="IU40" i="3"/>
  <c r="IS40" i="3"/>
  <c r="IQ40" i="3"/>
  <c r="IO40" i="3"/>
  <c r="IM40" i="3"/>
  <c r="IK40" i="3"/>
  <c r="II40" i="3"/>
  <c r="IG40" i="3"/>
  <c r="IE40" i="3"/>
  <c r="IC40" i="3"/>
  <c r="IA40" i="3"/>
  <c r="HY40" i="3"/>
  <c r="HW40" i="3"/>
  <c r="HU40" i="3"/>
  <c r="HS40" i="3"/>
  <c r="HQ40" i="3"/>
  <c r="HO40" i="3"/>
  <c r="HM40" i="3"/>
  <c r="HK40" i="3"/>
  <c r="HI40" i="3"/>
  <c r="HG40" i="3"/>
  <c r="HE40" i="3"/>
  <c r="HC40" i="3"/>
  <c r="HA40" i="3"/>
  <c r="GY40" i="3"/>
  <c r="GW40" i="3"/>
  <c r="GU40" i="3"/>
  <c r="GS40" i="3"/>
  <c r="GQ40" i="3"/>
  <c r="GO40" i="3"/>
  <c r="GM40" i="3"/>
  <c r="GK40" i="3"/>
  <c r="GI40" i="3"/>
  <c r="GG40" i="3"/>
  <c r="GE40" i="3"/>
  <c r="GC40" i="3"/>
  <c r="GA40" i="3"/>
  <c r="FY40" i="3"/>
  <c r="FW40" i="3"/>
  <c r="FU40" i="3"/>
  <c r="FS40" i="3"/>
  <c r="FQ40" i="3"/>
  <c r="FO40" i="3"/>
  <c r="FM40" i="3"/>
  <c r="FK40" i="3"/>
  <c r="FI40" i="3"/>
  <c r="FG40" i="3"/>
  <c r="FE40" i="3"/>
  <c r="FC40" i="3"/>
  <c r="FA40" i="3"/>
  <c r="EY40" i="3"/>
  <c r="EW40" i="3"/>
  <c r="EU40" i="3"/>
  <c r="ES40" i="3"/>
  <c r="EQ40" i="3"/>
  <c r="EO40" i="3"/>
  <c r="EM40" i="3"/>
  <c r="EK40" i="3"/>
  <c r="EI40" i="3"/>
  <c r="EG40" i="3"/>
  <c r="EE40" i="3"/>
  <c r="EC40" i="3"/>
  <c r="EA40" i="3"/>
  <c r="DY40" i="3"/>
  <c r="DW40" i="3"/>
  <c r="DU40" i="3"/>
  <c r="DS40" i="3"/>
  <c r="DQ40" i="3"/>
  <c r="DO40" i="3"/>
  <c r="DM40" i="3"/>
  <c r="DK40" i="3"/>
  <c r="DI40" i="3"/>
  <c r="DG40" i="3"/>
  <c r="DE40" i="3"/>
  <c r="DC40" i="3"/>
  <c r="DA40" i="3"/>
  <c r="CY40" i="3"/>
  <c r="CW40" i="3"/>
  <c r="CU40" i="3"/>
  <c r="CS40" i="3"/>
  <c r="CQ40" i="3"/>
  <c r="CO40" i="3"/>
  <c r="CM40" i="3"/>
  <c r="CK40" i="3"/>
  <c r="CI40" i="3"/>
  <c r="CG40" i="3"/>
  <c r="CE40" i="3"/>
  <c r="CC40" i="3"/>
  <c r="CA40" i="3"/>
  <c r="BY40" i="3"/>
  <c r="BW40" i="3"/>
  <c r="BU40" i="3"/>
  <c r="BS40" i="3"/>
  <c r="BQ40" i="3"/>
  <c r="BO40" i="3"/>
  <c r="BM40" i="3"/>
  <c r="BK40" i="3"/>
  <c r="BI40" i="3"/>
  <c r="BG40" i="3"/>
  <c r="BE40" i="3"/>
  <c r="BC40" i="3"/>
  <c r="BA40" i="3"/>
  <c r="AY40" i="3"/>
  <c r="AW40" i="3"/>
  <c r="AU40" i="3"/>
  <c r="AS40" i="3"/>
  <c r="AQ40" i="3"/>
  <c r="AO40" i="3"/>
  <c r="AM40" i="3"/>
  <c r="AK40" i="3"/>
  <c r="AI40" i="3"/>
  <c r="AG40" i="3"/>
  <c r="AE40" i="3"/>
  <c r="AC40" i="3"/>
  <c r="AA40" i="3"/>
  <c r="Y40" i="3"/>
  <c r="W40" i="3"/>
  <c r="U40" i="3"/>
  <c r="S40" i="3"/>
  <c r="Q40" i="3"/>
  <c r="O40" i="3"/>
  <c r="M40" i="3"/>
  <c r="K40" i="3"/>
  <c r="I40" i="3"/>
  <c r="G40" i="3"/>
  <c r="E40" i="3"/>
  <c r="C40" i="3"/>
  <c r="R1238" i="1"/>
  <c r="S1237" i="1"/>
  <c r="Q1237" i="1"/>
  <c r="O1244" i="1"/>
  <c r="O1243" i="1"/>
  <c r="O1242" i="1"/>
  <c r="O1241" i="1"/>
  <c r="O1240" i="1"/>
  <c r="O1239" i="1"/>
  <c r="O1238" i="1"/>
  <c r="O1237" i="1"/>
  <c r="N1243" i="1"/>
  <c r="N1242" i="1"/>
  <c r="N1241" i="1"/>
  <c r="N1240" i="1"/>
  <c r="N1239" i="1"/>
  <c r="N1238" i="1"/>
  <c r="N1237" i="1"/>
  <c r="S1173" i="1"/>
  <c r="R1173" i="1"/>
  <c r="O1179" i="1"/>
  <c r="O1178" i="1"/>
  <c r="O1177" i="1"/>
  <c r="O1176" i="1"/>
  <c r="O1175" i="1"/>
  <c r="O1174" i="1"/>
  <c r="O1173" i="1"/>
  <c r="O1172" i="1"/>
  <c r="N1178" i="1"/>
  <c r="N1177" i="1"/>
  <c r="N1176" i="1"/>
  <c r="N1175" i="1"/>
  <c r="N1174" i="1"/>
  <c r="N1173" i="1"/>
  <c r="N1172" i="1"/>
  <c r="I1233" i="1" l="1"/>
  <c r="G1233" i="1"/>
  <c r="E1233" i="1"/>
  <c r="C1233" i="1"/>
  <c r="I1200" i="1"/>
  <c r="G1200" i="1"/>
  <c r="E1200" i="1"/>
  <c r="C1200" i="1"/>
  <c r="I1170" i="1"/>
  <c r="G1170" i="1"/>
  <c r="E1170" i="1"/>
  <c r="C1170" i="1"/>
  <c r="I1155" i="1"/>
  <c r="G1155" i="1"/>
  <c r="E1155" i="1"/>
  <c r="C1155" i="1"/>
  <c r="I1133" i="1"/>
  <c r="G1133" i="1"/>
  <c r="E1133" i="1"/>
  <c r="C1133" i="1"/>
  <c r="I1122" i="1"/>
  <c r="G1122" i="1"/>
  <c r="E1122" i="1"/>
  <c r="C1122" i="1"/>
  <c r="G1101" i="1"/>
  <c r="E1101" i="1"/>
  <c r="I1101" i="1"/>
  <c r="C1101" i="1"/>
  <c r="I1088" i="1"/>
  <c r="I1064" i="1" s="1"/>
  <c r="I1063" i="1" s="1"/>
  <c r="G1088" i="1"/>
  <c r="G1064" i="1" s="1"/>
  <c r="G1063" i="1" s="1"/>
  <c r="G1289" i="1" s="1"/>
  <c r="E1088" i="1"/>
  <c r="C1088" i="1"/>
  <c r="I1065" i="1"/>
  <c r="G1065" i="1"/>
  <c r="E1065" i="1"/>
  <c r="E1064" i="1" s="1"/>
  <c r="E1063" i="1" s="1"/>
  <c r="C1065" i="1"/>
  <c r="C1064" i="1" s="1"/>
  <c r="C1063" i="1" s="1"/>
  <c r="I1036" i="1"/>
  <c r="G1036" i="1"/>
  <c r="E1036" i="1"/>
  <c r="C1036" i="1"/>
  <c r="I1012" i="1"/>
  <c r="G1012" i="1"/>
  <c r="E1012" i="1"/>
  <c r="C1012" i="1"/>
  <c r="I975" i="1"/>
  <c r="G975" i="1"/>
  <c r="E975" i="1"/>
  <c r="C975" i="1"/>
  <c r="I953" i="1"/>
  <c r="G953" i="1"/>
  <c r="E953" i="1"/>
  <c r="E913" i="1" s="1"/>
  <c r="C953" i="1"/>
  <c r="I914" i="1"/>
  <c r="I913" i="1" s="1"/>
  <c r="G914" i="1"/>
  <c r="G913" i="1" s="1"/>
  <c r="E914" i="1"/>
  <c r="C914" i="1"/>
  <c r="C913" i="1" s="1"/>
  <c r="I876" i="1"/>
  <c r="G876" i="1"/>
  <c r="E876" i="1"/>
  <c r="C876" i="1"/>
  <c r="I845" i="1"/>
  <c r="G845" i="1"/>
  <c r="E845" i="1"/>
  <c r="C845" i="1"/>
  <c r="I804" i="1"/>
  <c r="I803" i="1" s="1"/>
  <c r="G804" i="1"/>
  <c r="G803" i="1" s="1"/>
  <c r="E804" i="1"/>
  <c r="E803" i="1" s="1"/>
  <c r="C804" i="1"/>
  <c r="C803" i="1" s="1"/>
  <c r="I773" i="1"/>
  <c r="G773" i="1"/>
  <c r="E773" i="1"/>
  <c r="C773" i="1"/>
  <c r="I757" i="1"/>
  <c r="G757" i="1"/>
  <c r="E757" i="1"/>
  <c r="C757" i="1"/>
  <c r="I735" i="1"/>
  <c r="I688" i="1" s="1"/>
  <c r="G735" i="1"/>
  <c r="E735" i="1"/>
  <c r="E688" i="1"/>
  <c r="C735" i="1"/>
  <c r="C688" i="1" s="1"/>
  <c r="I689" i="1"/>
  <c r="G689" i="1"/>
  <c r="G688" i="1" s="1"/>
  <c r="E689" i="1"/>
  <c r="C689" i="1"/>
  <c r="I641" i="1"/>
  <c r="G641" i="1"/>
  <c r="E641" i="1"/>
  <c r="C641" i="1"/>
  <c r="I606" i="1"/>
  <c r="G606" i="1"/>
  <c r="E606" i="1"/>
  <c r="C606" i="1"/>
  <c r="I582" i="1"/>
  <c r="G582" i="1"/>
  <c r="E582" i="1"/>
  <c r="C582" i="1"/>
  <c r="I567" i="1"/>
  <c r="G567" i="1"/>
  <c r="E567" i="1"/>
  <c r="C567" i="1"/>
  <c r="I538" i="1"/>
  <c r="G538" i="1"/>
  <c r="E538" i="1"/>
  <c r="C538" i="1"/>
  <c r="I504" i="1"/>
  <c r="G504" i="1"/>
  <c r="E504" i="1"/>
  <c r="E473" i="1" s="1"/>
  <c r="C504" i="1"/>
  <c r="I485" i="1"/>
  <c r="I473" i="1" s="1"/>
  <c r="G485" i="1"/>
  <c r="E485" i="1"/>
  <c r="C485" i="1"/>
  <c r="I474" i="1"/>
  <c r="G474" i="1"/>
  <c r="G473" i="1" s="1"/>
  <c r="G472" i="1" s="1"/>
  <c r="E474" i="1"/>
  <c r="C474" i="1"/>
  <c r="C473" i="1" s="1"/>
  <c r="I430" i="1"/>
  <c r="G430" i="1"/>
  <c r="E430" i="1"/>
  <c r="C430" i="1"/>
  <c r="I382" i="1"/>
  <c r="G382" i="1"/>
  <c r="E382" i="1"/>
  <c r="C382" i="1"/>
  <c r="I338" i="1"/>
  <c r="G338" i="1"/>
  <c r="E338" i="1"/>
  <c r="C338" i="1"/>
  <c r="I298" i="1"/>
  <c r="G298" i="1"/>
  <c r="E298" i="1"/>
  <c r="E271" i="1" s="1"/>
  <c r="C298" i="1"/>
  <c r="C271" i="1" s="1"/>
  <c r="I272" i="1"/>
  <c r="I271" i="1" s="1"/>
  <c r="G272" i="1"/>
  <c r="G271" i="1" s="1"/>
  <c r="E272" i="1"/>
  <c r="C272" i="1"/>
  <c r="I226" i="1"/>
  <c r="G226" i="1"/>
  <c r="E226" i="1"/>
  <c r="C226" i="1"/>
  <c r="I168" i="1"/>
  <c r="I167" i="1" s="1"/>
  <c r="G168" i="1"/>
  <c r="G167" i="1" s="1"/>
  <c r="E168" i="1"/>
  <c r="E167" i="1" s="1"/>
  <c r="C168" i="1"/>
  <c r="C167" i="1"/>
  <c r="I116" i="1"/>
  <c r="G116" i="1"/>
  <c r="E116" i="1"/>
  <c r="C116" i="1"/>
  <c r="I68" i="1"/>
  <c r="G68" i="1"/>
  <c r="E68" i="1"/>
  <c r="C68" i="1"/>
  <c r="I39" i="1"/>
  <c r="G39" i="1"/>
  <c r="E39" i="1"/>
  <c r="C39" i="1"/>
  <c r="C6" i="1"/>
  <c r="I7" i="1"/>
  <c r="I6" i="1" s="1"/>
  <c r="G7" i="1"/>
  <c r="G6" i="1" s="1"/>
  <c r="E7" i="1"/>
  <c r="E6" i="1" s="1"/>
  <c r="C7" i="1"/>
  <c r="C472" i="1" l="1"/>
  <c r="E472" i="1"/>
  <c r="I472" i="1"/>
  <c r="I1289" i="1"/>
  <c r="C1289" i="1"/>
  <c r="E1289" i="1"/>
</calcChain>
</file>

<file path=xl/sharedStrings.xml><?xml version="1.0" encoding="utf-8"?>
<sst xmlns="http://schemas.openxmlformats.org/spreadsheetml/2006/main" count="1911" uniqueCount="183">
  <si>
    <t>2013</t>
  </si>
  <si>
    <t>2014</t>
  </si>
  <si>
    <t>2015</t>
  </si>
  <si>
    <t>Étiquettes de lignes</t>
  </si>
  <si>
    <t>Performance Score</t>
  </si>
  <si>
    <t>Nbr d'Avis</t>
  </si>
  <si>
    <t>NER</t>
  </si>
  <si>
    <t>SUISSE &amp; AUTRES</t>
  </si>
  <si>
    <t>BOOKING.COM</t>
  </si>
  <si>
    <t>TRIPADVISOR</t>
  </si>
  <si>
    <t>HOTELS.COM</t>
  </si>
  <si>
    <t>FACEBOOK</t>
  </si>
  <si>
    <t>EXPEDIA</t>
  </si>
  <si>
    <t>HOLIDAYCHECK</t>
  </si>
  <si>
    <t>AGODA</t>
  </si>
  <si>
    <t>HRS.DE</t>
  </si>
  <si>
    <t>GOOGLE</t>
  </si>
  <si>
    <t>HOTEL.DE</t>
  </si>
  <si>
    <t>CTRIP</t>
  </si>
  <si>
    <t>ORBITZ</t>
  </si>
  <si>
    <t>VENERE.COM</t>
  </si>
  <si>
    <t>YELP.COM</t>
  </si>
  <si>
    <t>PRICELINE.COM</t>
  </si>
  <si>
    <t>AB-IN-DEN-URLAUB</t>
  </si>
  <si>
    <t>4TRAVEL.JP</t>
  </si>
  <si>
    <t>ZOOVER</t>
  </si>
  <si>
    <t>ATRAPALO.COM</t>
  </si>
  <si>
    <t>INTERPARK</t>
  </si>
  <si>
    <t>TOPHOTELS.RU</t>
  </si>
  <si>
    <t>TRAVELOCITY.COM</t>
  </si>
  <si>
    <t>QYPE.CO.UK</t>
  </si>
  <si>
    <t>VIRTUALTOURIST.COM</t>
  </si>
  <si>
    <t>TRIVAGO.DE</t>
  </si>
  <si>
    <t>LVPING.COM</t>
  </si>
  <si>
    <t>QYPE.COM</t>
  </si>
  <si>
    <t>DESTINIA.COM</t>
  </si>
  <si>
    <t>GOGOBOT</t>
  </si>
  <si>
    <t>LATEROOMS.COM</t>
  </si>
  <si>
    <t>HOTELS.RU</t>
  </si>
  <si>
    <t>QUNAR.COM</t>
  </si>
  <si>
    <t>DESPEGAR.COM</t>
  </si>
  <si>
    <t>VINIVI</t>
  </si>
  <si>
    <t>VOTPUSK.RU</t>
  </si>
  <si>
    <t>YAHOO TRAVEL</t>
  </si>
  <si>
    <t>OTELPUAN.COM</t>
  </si>
  <si>
    <t>AYDA.RU</t>
  </si>
  <si>
    <t>IGOUGO</t>
  </si>
  <si>
    <t>WOTIF.COM</t>
  </si>
  <si>
    <t>BOOKED.NET</t>
  </si>
  <si>
    <t>SUPER BREAK</t>
  </si>
  <si>
    <t>HOSTELWORLD.COM</t>
  </si>
  <si>
    <t>BUDGETPLACES.COM</t>
  </si>
  <si>
    <t>TABLETHOTELS</t>
  </si>
  <si>
    <t>TUI</t>
  </si>
  <si>
    <t>QUEHOTELES</t>
  </si>
  <si>
    <t>VAKANTIEPANEL.NL</t>
  </si>
  <si>
    <t>BOOKIT.COM</t>
  </si>
  <si>
    <t>ANA.CO.JP</t>
  </si>
  <si>
    <t>CIAO</t>
  </si>
  <si>
    <t>TRAVBUDDY</t>
  </si>
  <si>
    <t>HOLIDAYIQ</t>
  </si>
  <si>
    <t>ASIAROOMS</t>
  </si>
  <si>
    <t>HOTELS.NL</t>
  </si>
  <si>
    <t>HOTELSPECIALS</t>
  </si>
  <si>
    <t>WEEKENDJEWEG.NL</t>
  </si>
  <si>
    <t>HOTELKAMERVEILING.NL</t>
  </si>
  <si>
    <t>RUMBO</t>
  </si>
  <si>
    <t>VAKANTIEREISWIJZER.NL</t>
  </si>
  <si>
    <t>DIANPING.COM</t>
  </si>
  <si>
    <t>TURPRAVDA.COM</t>
  </si>
  <si>
    <t>KIWI COLLECTION</t>
  </si>
  <si>
    <t>HOLIDAYINSIDER.DE</t>
  </si>
  <si>
    <t>KURZURLAUB.DE</t>
  </si>
  <si>
    <t>LOGITRAVEL.DE</t>
  </si>
  <si>
    <t>HAMBURG TOURISMUS</t>
  </si>
  <si>
    <t>GO:TEBORG</t>
  </si>
  <si>
    <t>TRAVELSCOUT24</t>
  </si>
  <si>
    <t>FERATEL</t>
  </si>
  <si>
    <t>BOOKASSIST.COM</t>
  </si>
  <si>
    <t>IHG</t>
  </si>
  <si>
    <t>OBNOVLENIE.RU</t>
  </si>
  <si>
    <t>HOLIDAYS UNCOVERED</t>
  </si>
  <si>
    <t>REISEN.DE</t>
  </si>
  <si>
    <t>MMEA</t>
  </si>
  <si>
    <t>NEREDEKAL.COM</t>
  </si>
  <si>
    <t>HOLIDAY WATCHDOG</t>
  </si>
  <si>
    <t>RATER</t>
  </si>
  <si>
    <t>HOTELS.CO.IL</t>
  </si>
  <si>
    <t>WEEKENDESK.ES</t>
  </si>
  <si>
    <t>FENDEQ.COM</t>
  </si>
  <si>
    <t>VSE-OTZYVI.RU</t>
  </si>
  <si>
    <t>STARWOOD</t>
  </si>
  <si>
    <t>SPLENDIA</t>
  </si>
  <si>
    <t>UPPER SOUTHEAST AND NORTHEAST ASIA</t>
  </si>
  <si>
    <t>MYANMAR (BIRMANIE)</t>
  </si>
  <si>
    <t>CAMBODGE</t>
  </si>
  <si>
    <t>JALAN.NET</t>
  </si>
  <si>
    <t>RURUBU.TRAVEL</t>
  </si>
  <si>
    <t>RAKUTEN TRAVEL</t>
  </si>
  <si>
    <t>IKYU.COM</t>
  </si>
  <si>
    <t>IKYU.COM BUSINESS</t>
  </si>
  <si>
    <t>YAHOO TRAVEL BUSINESS JAPAN</t>
  </si>
  <si>
    <t>COREE- REPUBLIQUE</t>
  </si>
  <si>
    <t>HOTELNJOY</t>
  </si>
  <si>
    <t>LAOS</t>
  </si>
  <si>
    <t>PHILIPPINES</t>
  </si>
  <si>
    <t>VIETNAM</t>
  </si>
  <si>
    <t>ASIAWEBDIRECT</t>
  </si>
  <si>
    <t>TRAVELOKA</t>
  </si>
  <si>
    <t>SAWADEE</t>
  </si>
  <si>
    <t>AUSTRALIE</t>
  </si>
  <si>
    <t>HOSTELBOOKERS.COM</t>
  </si>
  <si>
    <t>NEEDITNOW</t>
  </si>
  <si>
    <t>FIJI</t>
  </si>
  <si>
    <t>TRAVELBUG.CO.NZ</t>
  </si>
  <si>
    <t>AATRAVEL.CO.NZ</t>
  </si>
  <si>
    <t>ELONG.COM</t>
  </si>
  <si>
    <t>MANGOCITY.COM</t>
  </si>
  <si>
    <t>LY.COM</t>
  </si>
  <si>
    <t>17U.CN</t>
  </si>
  <si>
    <t>UZAI.COM</t>
  </si>
  <si>
    <t>SUNNYCHINA.COM</t>
  </si>
  <si>
    <t>MANMANZOU.COM</t>
  </si>
  <si>
    <t>JIEPANG.COM</t>
  </si>
  <si>
    <t>TAIWAN</t>
  </si>
  <si>
    <t>HONG-KONG</t>
  </si>
  <si>
    <t>MACAU</t>
  </si>
  <si>
    <t>MAKEMYTRIP</t>
  </si>
  <si>
    <t>CANADA</t>
  </si>
  <si>
    <t>CUBA</t>
  </si>
  <si>
    <t>GUATEMALA</t>
  </si>
  <si>
    <t>PANAMA</t>
  </si>
  <si>
    <t>CITYSEARCH</t>
  </si>
  <si>
    <t>FRANCE</t>
  </si>
  <si>
    <t>FASTBOOKING.COM</t>
  </si>
  <si>
    <t>TRIVAGO.CO.UK</t>
  </si>
  <si>
    <t>Total général</t>
  </si>
  <si>
    <t>2016 (end of May)</t>
  </si>
  <si>
    <t>GSS</t>
  </si>
  <si>
    <t>x</t>
  </si>
  <si>
    <t>Étiquettes de colonnes</t>
  </si>
  <si>
    <t>2016</t>
  </si>
  <si>
    <t>Nbr de Répondants</t>
  </si>
  <si>
    <t>TRUSTYOU SURVEY</t>
  </si>
  <si>
    <t># reviews</t>
  </si>
  <si>
    <t>Sources</t>
  </si>
  <si>
    <t>EASTERN EUROPE</t>
  </si>
  <si>
    <t>SWITZERLAND AND OTHERS</t>
  </si>
  <si>
    <t>RUSSIA AND CIS</t>
  </si>
  <si>
    <t>UK AND IRELAND</t>
  </si>
  <si>
    <t>BELGIUM NETHERLANDS LUXEMBOURG</t>
  </si>
  <si>
    <t>UE</t>
  </si>
  <si>
    <t>CENTRAL EUROPE</t>
  </si>
  <si>
    <t>TURKEY</t>
  </si>
  <si>
    <t>ITALY</t>
  </si>
  <si>
    <t>SPAIN AND PORTUGAL</t>
  </si>
  <si>
    <t>MIDDLE EAST</t>
  </si>
  <si>
    <t>AFRICA</t>
  </si>
  <si>
    <t>APAC</t>
  </si>
  <si>
    <t>JAPAN</t>
  </si>
  <si>
    <t>THAILAND</t>
  </si>
  <si>
    <t>OCEANIC ISLANDS</t>
  </si>
  <si>
    <t>FRENCH POLYNESIA</t>
  </si>
  <si>
    <t>NEW ZEALAND</t>
  </si>
  <si>
    <t>INDONESIA MALAYSIA SINGAPORE</t>
  </si>
  <si>
    <t xml:space="preserve">INDONESIA </t>
  </si>
  <si>
    <t>MALAYSIA</t>
  </si>
  <si>
    <t>SINGAPORE</t>
  </si>
  <si>
    <t>CHINA</t>
  </si>
  <si>
    <t>CHINA  TAIWAN AND HK</t>
  </si>
  <si>
    <t>INDIA</t>
  </si>
  <si>
    <t>AMERICAS</t>
  </si>
  <si>
    <t xml:space="preserve">NORTHEN AND CENTRAL AMERICAS AND WEST INDIES </t>
  </si>
  <si>
    <t>DOMINICAN REPUBLIC</t>
  </si>
  <si>
    <t>MEXICO</t>
  </si>
  <si>
    <t>USA</t>
  </si>
  <si>
    <t>SOUTH AMERICA</t>
  </si>
  <si>
    <t>10% growth</t>
  </si>
  <si>
    <t>Total</t>
  </si>
  <si>
    <t>TOTAL</t>
  </si>
  <si>
    <t>OTA</t>
  </si>
  <si>
    <t>Trip advisor</t>
  </si>
  <si>
    <t>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</si>
</sst>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theme="4" tint="0.39997558519241921"/>
      </bottom>
      <diagonal/>
    </border>
    <border>
      <left/>
      <right style="medium">
        <color auto="1"/>
      </right>
      <top/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indent="3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indent="3"/>
    </xf>
    <xf numFmtId="0" fontId="1" fillId="2" borderId="3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165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165" fontId="1" fillId="3" borderId="8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165" fontId="0" fillId="0" borderId="9" xfId="0" applyNumberForma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5" fontId="1" fillId="3" borderId="9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indent="3"/>
    </xf>
    <xf numFmtId="165" fontId="0" fillId="4" borderId="8" xfId="0" applyNumberFormat="1" applyFill="1" applyBorder="1" applyAlignment="1">
      <alignment horizontal="center" vertical="center"/>
    </xf>
    <xf numFmtId="0" fontId="0" fillId="4" borderId="9" xfId="0" applyNumberForma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166" fontId="0" fillId="4" borderId="9" xfId="0" applyNumberFormat="1" applyFill="1" applyBorder="1" applyAlignment="1">
      <alignment horizontal="center" vertical="center"/>
    </xf>
    <xf numFmtId="166" fontId="0" fillId="0" borderId="0" xfId="0" applyNumberFormat="1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166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0" fillId="3" borderId="0" xfId="0" applyFill="1" applyAlignment="1">
      <alignment horizontal="left" indent="2"/>
    </xf>
    <xf numFmtId="166" fontId="0" fillId="3" borderId="0" xfId="0" applyNumberFormat="1" applyFill="1" applyAlignment="1">
      <alignment horizontal="center"/>
    </xf>
    <xf numFmtId="166" fontId="0" fillId="3" borderId="0" xfId="0" applyNumberFormat="1" applyFill="1"/>
    <xf numFmtId="165" fontId="0" fillId="0" borderId="0" xfId="0" applyNumberFormat="1"/>
    <xf numFmtId="0" fontId="0" fillId="4" borderId="2" xfId="0" applyFill="1" applyBorder="1" applyAlignment="1">
      <alignment horizontal="left" indent="3"/>
    </xf>
    <xf numFmtId="165" fontId="1" fillId="2" borderId="11" xfId="0" applyNumberFormat="1" applyFont="1" applyFill="1" applyBorder="1" applyAlignment="1">
      <alignment horizontal="center"/>
    </xf>
    <xf numFmtId="164" fontId="0" fillId="0" borderId="0" xfId="0" applyNumberFormat="1"/>
    <xf numFmtId="0" fontId="1" fillId="0" borderId="3" xfId="0" applyFont="1" applyBorder="1" applyAlignment="1">
      <alignment horizontal="left" indent="1"/>
    </xf>
    <xf numFmtId="0" fontId="0" fillId="0" borderId="0" xfId="0" applyBorder="1" applyAlignment="1">
      <alignment horizontal="left" indent="3"/>
    </xf>
    <xf numFmtId="0" fontId="0" fillId="0" borderId="3" xfId="0" applyBorder="1" applyAlignment="1">
      <alignment horizontal="left" indent="2"/>
    </xf>
    <xf numFmtId="0" fontId="1" fillId="3" borderId="0" xfId="0" applyFont="1" applyFill="1" applyBorder="1" applyAlignment="1">
      <alignment horizontal="left"/>
    </xf>
    <xf numFmtId="0" fontId="0" fillId="0" borderId="0" xfId="0" applyBorder="1" applyAlignment="1">
      <alignment horizontal="left" indent="2"/>
    </xf>
    <xf numFmtId="0" fontId="1" fillId="0" borderId="0" xfId="0" applyFont="1" applyBorder="1" applyAlignment="1">
      <alignment horizontal="left" indent="1"/>
    </xf>
    <xf numFmtId="0" fontId="1" fillId="2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indent="3"/>
    </xf>
    <xf numFmtId="0" fontId="1" fillId="5" borderId="0" xfId="0" applyFont="1" applyFill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12"/>
  <sheetViews>
    <sheetView topLeftCell="A4" zoomScale="85" zoomScaleNormal="85" zoomScalePageLayoutView="85" workbookViewId="0">
      <pane ySplit="2" topLeftCell="A1247" activePane="bottomLeft" state="frozen"/>
      <selection activeCell="A4" sqref="A4"/>
      <selection pane="bottomLeft" activeCell="B1289" sqref="B1289:I1289"/>
    </sheetView>
  </sheetViews>
  <sheetFormatPr baseColWidth="10" defaultColWidth="11.42578125" defaultRowHeight="15" x14ac:dyDescent="0.25"/>
  <cols>
    <col min="1" max="1" width="27.140625" bestFit="1" customWidth="1"/>
    <col min="2" max="9" width="12.85546875" customWidth="1"/>
  </cols>
  <sheetData>
    <row r="3" spans="1:9" ht="15.75" thickBot="1" x14ac:dyDescent="0.3"/>
    <row r="4" spans="1:9" s="8" customFormat="1" ht="12.75" x14ac:dyDescent="0.25">
      <c r="A4" s="3"/>
      <c r="B4" s="62" t="s">
        <v>0</v>
      </c>
      <c r="C4" s="63"/>
      <c r="D4" s="62" t="s">
        <v>1</v>
      </c>
      <c r="E4" s="63"/>
      <c r="F4" s="62" t="s">
        <v>2</v>
      </c>
      <c r="G4" s="63"/>
      <c r="H4" s="62" t="s">
        <v>137</v>
      </c>
      <c r="I4" s="63"/>
    </row>
    <row r="5" spans="1:9" s="7" customFormat="1" ht="25.5" x14ac:dyDescent="0.25">
      <c r="A5" s="4" t="s">
        <v>145</v>
      </c>
      <c r="B5" s="11" t="s">
        <v>4</v>
      </c>
      <c r="C5" s="12" t="s">
        <v>144</v>
      </c>
      <c r="D5" s="11" t="s">
        <v>4</v>
      </c>
      <c r="E5" s="12" t="s">
        <v>144</v>
      </c>
      <c r="F5" s="11" t="s">
        <v>4</v>
      </c>
      <c r="G5" s="12" t="s">
        <v>144</v>
      </c>
      <c r="H5" s="11" t="s">
        <v>4</v>
      </c>
      <c r="I5" s="12" t="s">
        <v>144</v>
      </c>
    </row>
    <row r="6" spans="1:9" x14ac:dyDescent="0.25">
      <c r="A6" s="25" t="s">
        <v>6</v>
      </c>
      <c r="B6" s="26">
        <v>78.368122611181349</v>
      </c>
      <c r="C6" s="27">
        <f>C7+C39+C68+C116</f>
        <v>676038</v>
      </c>
      <c r="D6" s="28">
        <v>78.924185646193777</v>
      </c>
      <c r="E6" s="27">
        <f>E7+E39+E68+E116</f>
        <v>911627</v>
      </c>
      <c r="F6" s="26">
        <v>80.335128445618892</v>
      </c>
      <c r="G6" s="27">
        <f>G7+G39+G68+G116</f>
        <v>1240733</v>
      </c>
      <c r="H6" s="26">
        <v>81.316116499307228</v>
      </c>
      <c r="I6" s="27">
        <f>I7+I39+I68+I116</f>
        <v>472566</v>
      </c>
    </row>
    <row r="7" spans="1:9" x14ac:dyDescent="0.25">
      <c r="A7" s="1" t="s">
        <v>147</v>
      </c>
      <c r="B7" s="13">
        <v>77.436358939028594</v>
      </c>
      <c r="C7" s="14">
        <f>SUM(C8:C38)</f>
        <v>54453</v>
      </c>
      <c r="D7" s="20">
        <v>77.758004485962886</v>
      </c>
      <c r="E7" s="14">
        <f>SUM(E8:E38)</f>
        <v>75348</v>
      </c>
      <c r="F7" s="13">
        <v>78.285267291525216</v>
      </c>
      <c r="G7" s="14">
        <f>SUM(G8:G38)</f>
        <v>103755</v>
      </c>
      <c r="H7" s="13">
        <v>79.90007262891632</v>
      </c>
      <c r="I7" s="14">
        <f>SUM(I8:I38)</f>
        <v>32247</v>
      </c>
    </row>
    <row r="8" spans="1:9" x14ac:dyDescent="0.25">
      <c r="A8" s="9" t="s">
        <v>8</v>
      </c>
      <c r="B8" s="15">
        <v>75.099959295225915</v>
      </c>
      <c r="C8" s="16">
        <v>17197</v>
      </c>
      <c r="D8" s="21">
        <v>77.433489102129627</v>
      </c>
      <c r="E8" s="16">
        <v>28033</v>
      </c>
      <c r="F8" s="15">
        <v>77.511879419608988</v>
      </c>
      <c r="G8" s="23">
        <v>40869</v>
      </c>
      <c r="H8" s="15">
        <v>79.070420865441619</v>
      </c>
      <c r="I8" s="23">
        <v>8435</v>
      </c>
    </row>
    <row r="9" spans="1:9" x14ac:dyDescent="0.25">
      <c r="A9" s="9" t="s">
        <v>9</v>
      </c>
      <c r="B9" s="15">
        <v>77.975317738073315</v>
      </c>
      <c r="C9" s="16">
        <v>5429</v>
      </c>
      <c r="D9" s="21">
        <v>77.929010620458357</v>
      </c>
      <c r="E9" s="16">
        <v>5367</v>
      </c>
      <c r="F9" s="15">
        <v>78.82831828819792</v>
      </c>
      <c r="G9" s="23">
        <v>5982</v>
      </c>
      <c r="H9" s="15">
        <v>80.560506050605056</v>
      </c>
      <c r="I9" s="23">
        <v>1818</v>
      </c>
    </row>
    <row r="10" spans="1:9" x14ac:dyDescent="0.25">
      <c r="A10" s="9" t="s">
        <v>10</v>
      </c>
      <c r="B10" s="15">
        <v>79.549220672682523</v>
      </c>
      <c r="C10" s="16">
        <v>2438</v>
      </c>
      <c r="D10" s="21">
        <v>78.98795180722891</v>
      </c>
      <c r="E10" s="16">
        <v>3154</v>
      </c>
      <c r="F10" s="15">
        <v>79.644862900561606</v>
      </c>
      <c r="G10" s="23">
        <v>3027</v>
      </c>
      <c r="H10" s="15">
        <v>81.416846652267822</v>
      </c>
      <c r="I10" s="23">
        <v>463</v>
      </c>
    </row>
    <row r="11" spans="1:9" x14ac:dyDescent="0.25">
      <c r="A11" s="9" t="s">
        <v>11</v>
      </c>
      <c r="B11" s="15">
        <v>79.136292834890966</v>
      </c>
      <c r="C11" s="16">
        <v>1284</v>
      </c>
      <c r="D11" s="21">
        <v>78.618249534450655</v>
      </c>
      <c r="E11" s="16">
        <v>1611</v>
      </c>
      <c r="F11" s="15">
        <v>80.503355704697981</v>
      </c>
      <c r="G11" s="23">
        <v>298</v>
      </c>
      <c r="H11" s="15">
        <v>81.741379310344826</v>
      </c>
      <c r="I11" s="23">
        <v>58</v>
      </c>
    </row>
    <row r="12" spans="1:9" x14ac:dyDescent="0.25">
      <c r="A12" s="9" t="s">
        <v>12</v>
      </c>
      <c r="B12" s="15">
        <v>79.95348837209302</v>
      </c>
      <c r="C12" s="16">
        <v>1505</v>
      </c>
      <c r="D12" s="21">
        <v>79.515644555694621</v>
      </c>
      <c r="E12" s="16">
        <v>799</v>
      </c>
      <c r="F12" s="15">
        <v>79.763422818791952</v>
      </c>
      <c r="G12" s="23">
        <v>596</v>
      </c>
      <c r="H12" s="15">
        <v>81.67768595041322</v>
      </c>
      <c r="I12" s="23">
        <v>121</v>
      </c>
    </row>
    <row r="13" spans="1:9" x14ac:dyDescent="0.25">
      <c r="A13" s="9" t="s">
        <v>13</v>
      </c>
      <c r="B13" s="15">
        <v>78.541139240506325</v>
      </c>
      <c r="C13" s="16">
        <v>316</v>
      </c>
      <c r="D13" s="21">
        <v>78.568527918781726</v>
      </c>
      <c r="E13" s="16">
        <v>394</v>
      </c>
      <c r="F13" s="15">
        <v>79.142372881355939</v>
      </c>
      <c r="G13" s="23">
        <v>295</v>
      </c>
      <c r="H13" s="15">
        <v>79.325301204819283</v>
      </c>
      <c r="I13" s="23">
        <v>83</v>
      </c>
    </row>
    <row r="14" spans="1:9" x14ac:dyDescent="0.25">
      <c r="A14" s="9" t="s">
        <v>14</v>
      </c>
      <c r="B14" s="15">
        <v>79.839506172839506</v>
      </c>
      <c r="C14" s="16">
        <v>243</v>
      </c>
      <c r="D14" s="21">
        <v>76.456395348837205</v>
      </c>
      <c r="E14" s="16">
        <v>344</v>
      </c>
      <c r="F14" s="15">
        <v>76.788679245283021</v>
      </c>
      <c r="G14" s="23">
        <v>265</v>
      </c>
      <c r="H14" s="15">
        <v>77.692307692307693</v>
      </c>
      <c r="I14" s="23">
        <v>65</v>
      </c>
    </row>
    <row r="15" spans="1:9" x14ac:dyDescent="0.25">
      <c r="A15" s="9" t="s">
        <v>15</v>
      </c>
      <c r="B15" s="15">
        <v>77.87833827893175</v>
      </c>
      <c r="C15" s="16">
        <v>337</v>
      </c>
      <c r="D15" s="21">
        <v>79.34256055363322</v>
      </c>
      <c r="E15" s="16">
        <v>289</v>
      </c>
      <c r="F15" s="15">
        <v>78.703947368421055</v>
      </c>
      <c r="G15" s="23">
        <v>152</v>
      </c>
      <c r="H15" s="15">
        <v>80.675675675675677</v>
      </c>
      <c r="I15" s="23">
        <v>37</v>
      </c>
    </row>
    <row r="16" spans="1:9" x14ac:dyDescent="0.25">
      <c r="A16" s="9" t="s">
        <v>16</v>
      </c>
      <c r="B16" s="15">
        <v>63.463541666666664</v>
      </c>
      <c r="C16" s="16">
        <v>192</v>
      </c>
      <c r="D16" s="21">
        <v>73.697674418604649</v>
      </c>
      <c r="E16" s="16">
        <v>129</v>
      </c>
      <c r="F16" s="15">
        <v>78.853801169590639</v>
      </c>
      <c r="G16" s="23">
        <v>342</v>
      </c>
      <c r="H16" s="15">
        <v>79.236263736263737</v>
      </c>
      <c r="I16" s="23">
        <v>182</v>
      </c>
    </row>
    <row r="17" spans="1:9" x14ac:dyDescent="0.25">
      <c r="A17" s="9" t="s">
        <v>17</v>
      </c>
      <c r="B17" s="15">
        <v>77.165413533834581</v>
      </c>
      <c r="C17" s="16">
        <v>133</v>
      </c>
      <c r="D17" s="21">
        <v>79.0625</v>
      </c>
      <c r="E17" s="16">
        <v>128</v>
      </c>
      <c r="F17" s="15">
        <v>79.77215189873418</v>
      </c>
      <c r="G17" s="23">
        <v>158</v>
      </c>
      <c r="H17" s="15">
        <v>79.900000000000006</v>
      </c>
      <c r="I17" s="23">
        <v>40</v>
      </c>
    </row>
    <row r="18" spans="1:9" x14ac:dyDescent="0.25">
      <c r="A18" s="9" t="s">
        <v>18</v>
      </c>
      <c r="B18" s="15">
        <v>82.213483146067418</v>
      </c>
      <c r="C18" s="16">
        <v>89</v>
      </c>
      <c r="D18" s="21">
        <v>82.121212121212125</v>
      </c>
      <c r="E18" s="16">
        <v>99</v>
      </c>
      <c r="F18" s="15">
        <v>82.020408163265301</v>
      </c>
      <c r="G18" s="23">
        <v>98</v>
      </c>
      <c r="H18" s="15">
        <v>83</v>
      </c>
      <c r="I18" s="23">
        <v>4</v>
      </c>
    </row>
    <row r="19" spans="1:9" x14ac:dyDescent="0.25">
      <c r="A19" s="9" t="s">
        <v>19</v>
      </c>
      <c r="B19" s="15">
        <v>77.666666666666671</v>
      </c>
      <c r="C19" s="16">
        <v>81</v>
      </c>
      <c r="D19" s="21">
        <v>81.161764705882348</v>
      </c>
      <c r="E19" s="16">
        <v>68</v>
      </c>
      <c r="F19" s="15">
        <v>80.506172839506178</v>
      </c>
      <c r="G19" s="23">
        <v>81</v>
      </c>
      <c r="H19" s="15">
        <v>83.714285714285708</v>
      </c>
      <c r="I19" s="23">
        <v>7</v>
      </c>
    </row>
    <row r="20" spans="1:9" x14ac:dyDescent="0.25">
      <c r="A20" s="9" t="s">
        <v>20</v>
      </c>
      <c r="B20" s="15">
        <v>75.125</v>
      </c>
      <c r="C20" s="16">
        <v>40</v>
      </c>
      <c r="D20" s="21">
        <v>80.434782608695656</v>
      </c>
      <c r="E20" s="16">
        <v>46</v>
      </c>
      <c r="F20" s="15">
        <v>79.9375</v>
      </c>
      <c r="G20" s="23">
        <v>16</v>
      </c>
      <c r="H20" s="15"/>
      <c r="I20" s="23"/>
    </row>
    <row r="21" spans="1:9" x14ac:dyDescent="0.25">
      <c r="A21" s="32" t="s">
        <v>138</v>
      </c>
      <c r="B21" s="33"/>
      <c r="C21" s="34">
        <v>25045</v>
      </c>
      <c r="D21" s="35">
        <v>74</v>
      </c>
      <c r="E21" s="34">
        <v>34810</v>
      </c>
      <c r="F21" s="33">
        <v>79.419954080567734</v>
      </c>
      <c r="G21" s="36">
        <v>51494</v>
      </c>
      <c r="H21" s="33">
        <v>80.480263919435117</v>
      </c>
      <c r="I21" s="36">
        <v>20922</v>
      </c>
    </row>
    <row r="22" spans="1:9" x14ac:dyDescent="0.25">
      <c r="A22" s="9" t="s">
        <v>21</v>
      </c>
      <c r="B22" s="15">
        <v>79.615384615384613</v>
      </c>
      <c r="C22" s="16">
        <v>13</v>
      </c>
      <c r="D22" s="21">
        <v>78.80952380952381</v>
      </c>
      <c r="E22" s="16">
        <v>21</v>
      </c>
      <c r="F22" s="15">
        <v>80.689655172413794</v>
      </c>
      <c r="G22" s="23">
        <v>29</v>
      </c>
      <c r="H22" s="15">
        <v>79.75</v>
      </c>
      <c r="I22" s="23">
        <v>4</v>
      </c>
    </row>
    <row r="23" spans="1:9" x14ac:dyDescent="0.25">
      <c r="A23" s="9" t="s">
        <v>22</v>
      </c>
      <c r="B23" s="15">
        <v>75.590909090909093</v>
      </c>
      <c r="C23" s="16">
        <v>22</v>
      </c>
      <c r="D23" s="21">
        <v>78.05263157894737</v>
      </c>
      <c r="E23" s="16">
        <v>19</v>
      </c>
      <c r="F23" s="15">
        <v>76.958333333333329</v>
      </c>
      <c r="G23" s="23">
        <v>24</v>
      </c>
      <c r="H23" s="15">
        <v>79.5</v>
      </c>
      <c r="I23" s="23">
        <v>6</v>
      </c>
    </row>
    <row r="24" spans="1:9" x14ac:dyDescent="0.25">
      <c r="A24" s="9" t="s">
        <v>23</v>
      </c>
      <c r="B24" s="15">
        <v>55.3</v>
      </c>
      <c r="C24" s="16">
        <v>10</v>
      </c>
      <c r="D24" s="21">
        <v>78.230769230769226</v>
      </c>
      <c r="E24" s="16">
        <v>13</v>
      </c>
      <c r="F24" s="15">
        <v>78.599999999999994</v>
      </c>
      <c r="G24" s="23">
        <v>5</v>
      </c>
      <c r="H24" s="15"/>
      <c r="I24" s="23"/>
    </row>
    <row r="25" spans="1:9" x14ac:dyDescent="0.25">
      <c r="A25" s="9" t="s">
        <v>24</v>
      </c>
      <c r="B25" s="15">
        <v>71.142857142857139</v>
      </c>
      <c r="C25" s="16">
        <v>7</v>
      </c>
      <c r="D25" s="21">
        <v>79</v>
      </c>
      <c r="E25" s="16">
        <v>9</v>
      </c>
      <c r="F25" s="15">
        <v>81</v>
      </c>
      <c r="G25" s="23">
        <v>3</v>
      </c>
      <c r="H25" s="15"/>
      <c r="I25" s="23"/>
    </row>
    <row r="26" spans="1:9" x14ac:dyDescent="0.25">
      <c r="A26" s="9" t="s">
        <v>25</v>
      </c>
      <c r="B26" s="15">
        <v>77.39473684210526</v>
      </c>
      <c r="C26" s="16">
        <v>38</v>
      </c>
      <c r="D26" s="21">
        <v>76.375</v>
      </c>
      <c r="E26" s="16">
        <v>8</v>
      </c>
      <c r="F26" s="15">
        <v>72</v>
      </c>
      <c r="G26" s="23">
        <v>6</v>
      </c>
      <c r="H26" s="15"/>
      <c r="I26" s="23"/>
    </row>
    <row r="27" spans="1:9" x14ac:dyDescent="0.25">
      <c r="A27" s="9" t="s">
        <v>26</v>
      </c>
      <c r="B27" s="15"/>
      <c r="C27" s="16"/>
      <c r="D27" s="21">
        <v>78.666666666666671</v>
      </c>
      <c r="E27" s="16">
        <v>3</v>
      </c>
      <c r="F27" s="15">
        <v>77</v>
      </c>
      <c r="G27" s="23">
        <v>1</v>
      </c>
      <c r="H27" s="15"/>
      <c r="I27" s="23"/>
    </row>
    <row r="28" spans="1:9" x14ac:dyDescent="0.25">
      <c r="A28" s="9" t="s">
        <v>27</v>
      </c>
      <c r="B28" s="15"/>
      <c r="C28" s="16"/>
      <c r="D28" s="21">
        <v>80.666666666666671</v>
      </c>
      <c r="E28" s="16">
        <v>3</v>
      </c>
      <c r="F28" s="15">
        <v>85.75</v>
      </c>
      <c r="G28" s="16">
        <v>4</v>
      </c>
      <c r="H28" s="15"/>
      <c r="I28" s="23"/>
    </row>
    <row r="29" spans="1:9" x14ac:dyDescent="0.25">
      <c r="A29" s="9" t="s">
        <v>28</v>
      </c>
      <c r="B29" s="15">
        <v>79.666666666666671</v>
      </c>
      <c r="C29" s="16">
        <v>3</v>
      </c>
      <c r="D29" s="21">
        <v>78</v>
      </c>
      <c r="E29" s="16">
        <v>1</v>
      </c>
      <c r="F29" s="15">
        <v>76.666666666666671</v>
      </c>
      <c r="G29" s="23">
        <v>3</v>
      </c>
      <c r="H29" s="15">
        <v>90</v>
      </c>
      <c r="I29" s="23">
        <v>1</v>
      </c>
    </row>
    <row r="30" spans="1:9" x14ac:dyDescent="0.25">
      <c r="A30" s="9" t="s">
        <v>29</v>
      </c>
      <c r="B30" s="15"/>
      <c r="C30" s="16"/>
      <c r="D30" s="21"/>
      <c r="E30" s="16"/>
      <c r="F30" s="15">
        <v>79.75</v>
      </c>
      <c r="G30" s="16">
        <v>4</v>
      </c>
      <c r="H30" s="15">
        <v>78</v>
      </c>
      <c r="I30" s="23">
        <v>1</v>
      </c>
    </row>
    <row r="31" spans="1:9" x14ac:dyDescent="0.25">
      <c r="A31" s="2" t="s">
        <v>30</v>
      </c>
      <c r="B31" s="17"/>
      <c r="C31" s="18">
        <v>5</v>
      </c>
      <c r="D31" s="21"/>
      <c r="E31" s="18"/>
      <c r="F31" s="17"/>
      <c r="G31" s="18"/>
      <c r="H31" s="17"/>
      <c r="I31" s="18"/>
    </row>
    <row r="32" spans="1:9" x14ac:dyDescent="0.25">
      <c r="A32" s="9" t="s">
        <v>31</v>
      </c>
      <c r="B32" s="15">
        <v>20.5</v>
      </c>
      <c r="C32" s="16">
        <v>4</v>
      </c>
      <c r="D32" s="21"/>
      <c r="E32" s="16"/>
      <c r="F32" s="15">
        <v>71</v>
      </c>
      <c r="G32" s="16">
        <v>1</v>
      </c>
      <c r="H32" s="15"/>
      <c r="I32" s="23"/>
    </row>
    <row r="33" spans="1:9" x14ac:dyDescent="0.25">
      <c r="A33" s="2" t="s">
        <v>32</v>
      </c>
      <c r="B33" s="17">
        <v>13.166666666666666</v>
      </c>
      <c r="C33" s="18">
        <v>12</v>
      </c>
      <c r="D33" s="21"/>
      <c r="E33" s="18"/>
      <c r="F33" s="17"/>
      <c r="G33" s="18"/>
      <c r="H33" s="17"/>
      <c r="I33" s="18"/>
    </row>
    <row r="34" spans="1:9" x14ac:dyDescent="0.25">
      <c r="A34" s="2" t="s">
        <v>33</v>
      </c>
      <c r="B34" s="17">
        <v>83</v>
      </c>
      <c r="C34" s="18">
        <v>1</v>
      </c>
      <c r="D34" s="21"/>
      <c r="E34" s="18"/>
      <c r="F34" s="17"/>
      <c r="G34" s="18"/>
      <c r="H34" s="17"/>
      <c r="I34" s="18"/>
    </row>
    <row r="35" spans="1:9" x14ac:dyDescent="0.25">
      <c r="A35" s="2" t="s">
        <v>34</v>
      </c>
      <c r="B35" s="17"/>
      <c r="C35" s="18">
        <v>5</v>
      </c>
      <c r="D35" s="21"/>
      <c r="E35" s="18"/>
      <c r="F35" s="17"/>
      <c r="G35" s="18"/>
      <c r="H35" s="17"/>
      <c r="I35" s="18"/>
    </row>
    <row r="36" spans="1:9" x14ac:dyDescent="0.25">
      <c r="A36" s="2" t="s">
        <v>35</v>
      </c>
      <c r="B36" s="17">
        <v>81</v>
      </c>
      <c r="C36" s="18">
        <v>3</v>
      </c>
      <c r="D36" s="21"/>
      <c r="E36" s="18"/>
      <c r="F36" s="17"/>
      <c r="G36" s="24"/>
      <c r="H36" s="17"/>
      <c r="I36" s="24"/>
    </row>
    <row r="37" spans="1:9" x14ac:dyDescent="0.25">
      <c r="A37" s="9" t="s">
        <v>36</v>
      </c>
      <c r="B37" s="15">
        <v>85</v>
      </c>
      <c r="C37" s="16">
        <v>1</v>
      </c>
      <c r="D37" s="21"/>
      <c r="E37" s="16"/>
      <c r="F37" s="15"/>
      <c r="G37" s="16"/>
      <c r="H37" s="15"/>
      <c r="I37" s="16"/>
    </row>
    <row r="38" spans="1:9" x14ac:dyDescent="0.25">
      <c r="A38" s="9" t="s">
        <v>37</v>
      </c>
      <c r="B38" s="15"/>
      <c r="C38" s="16"/>
      <c r="D38" s="21"/>
      <c r="E38" s="16"/>
      <c r="F38" s="15">
        <v>79</v>
      </c>
      <c r="G38" s="23">
        <v>2</v>
      </c>
      <c r="H38" s="15"/>
      <c r="I38" s="23"/>
    </row>
    <row r="39" spans="1:9" x14ac:dyDescent="0.25">
      <c r="A39" s="1" t="s">
        <v>148</v>
      </c>
      <c r="B39" s="13">
        <v>81.924674920996736</v>
      </c>
      <c r="C39" s="14">
        <f>SUM(C40:C67)</f>
        <v>16615</v>
      </c>
      <c r="D39" s="20">
        <v>84.734226183189293</v>
      </c>
      <c r="E39" s="14">
        <f>SUM(E40:E67)</f>
        <v>37381</v>
      </c>
      <c r="F39" s="13">
        <v>85.523111896943675</v>
      </c>
      <c r="G39" s="14">
        <f>SUM(G40:G67)</f>
        <v>64320</v>
      </c>
      <c r="H39" s="13">
        <v>86.432677469135797</v>
      </c>
      <c r="I39" s="14">
        <f>SUM(I40:I67)</f>
        <v>25404</v>
      </c>
    </row>
    <row r="40" spans="1:9" x14ac:dyDescent="0.25">
      <c r="A40" s="9" t="s">
        <v>8</v>
      </c>
      <c r="B40" s="15">
        <v>82.692458199928851</v>
      </c>
      <c r="C40" s="16">
        <v>5622</v>
      </c>
      <c r="D40" s="21">
        <v>84.896896824825404</v>
      </c>
      <c r="E40" s="16">
        <v>13889</v>
      </c>
      <c r="F40" s="15">
        <v>85.560439007199321</v>
      </c>
      <c r="G40" s="23">
        <v>19863</v>
      </c>
      <c r="H40" s="15">
        <v>86.291949728260875</v>
      </c>
      <c r="I40" s="23">
        <v>5888</v>
      </c>
    </row>
    <row r="41" spans="1:9" x14ac:dyDescent="0.25">
      <c r="A41" s="9" t="s">
        <v>9</v>
      </c>
      <c r="B41" s="15">
        <v>80.747854077253223</v>
      </c>
      <c r="C41" s="16">
        <v>1864</v>
      </c>
      <c r="D41" s="21">
        <v>84.435072965619582</v>
      </c>
      <c r="E41" s="16">
        <v>4043</v>
      </c>
      <c r="F41" s="15">
        <v>85.601680015628048</v>
      </c>
      <c r="G41" s="23">
        <v>5119</v>
      </c>
      <c r="H41" s="15">
        <v>86.742740998838556</v>
      </c>
      <c r="I41" s="23">
        <v>1722</v>
      </c>
    </row>
    <row r="42" spans="1:9" x14ac:dyDescent="0.25">
      <c r="A42" s="9" t="s">
        <v>10</v>
      </c>
      <c r="B42" s="15">
        <v>81.929549902152644</v>
      </c>
      <c r="C42" s="16">
        <v>511</v>
      </c>
      <c r="D42" s="21">
        <v>84.614699331848556</v>
      </c>
      <c r="E42" s="16">
        <v>898</v>
      </c>
      <c r="F42" s="15">
        <v>85.45558487247142</v>
      </c>
      <c r="G42" s="23">
        <v>1137</v>
      </c>
      <c r="H42" s="15">
        <v>86.234146341463415</v>
      </c>
      <c r="I42" s="23">
        <v>205</v>
      </c>
    </row>
    <row r="43" spans="1:9" x14ac:dyDescent="0.25">
      <c r="A43" s="9" t="s">
        <v>11</v>
      </c>
      <c r="B43" s="15">
        <v>81.820697954271964</v>
      </c>
      <c r="C43" s="16">
        <v>831</v>
      </c>
      <c r="D43" s="21">
        <v>84.210596026490066</v>
      </c>
      <c r="E43" s="16">
        <v>755</v>
      </c>
      <c r="F43" s="15">
        <v>88.767195767195773</v>
      </c>
      <c r="G43" s="23">
        <v>378</v>
      </c>
      <c r="H43" s="15">
        <v>88.282608695652172</v>
      </c>
      <c r="I43" s="23">
        <v>92</v>
      </c>
    </row>
    <row r="44" spans="1:9" x14ac:dyDescent="0.25">
      <c r="A44" s="9" t="s">
        <v>12</v>
      </c>
      <c r="B44" s="15">
        <v>82.447530864197532</v>
      </c>
      <c r="C44" s="16">
        <v>324</v>
      </c>
      <c r="D44" s="21">
        <v>84.727272727272734</v>
      </c>
      <c r="E44" s="16">
        <v>231</v>
      </c>
      <c r="F44" s="15">
        <v>85.481617647058826</v>
      </c>
      <c r="G44" s="23">
        <v>272</v>
      </c>
      <c r="H44" s="15">
        <v>86.68518518518519</v>
      </c>
      <c r="I44" s="23">
        <v>54</v>
      </c>
    </row>
    <row r="45" spans="1:9" x14ac:dyDescent="0.25">
      <c r="A45" s="9" t="s">
        <v>13</v>
      </c>
      <c r="B45" s="15">
        <v>80.080291970802918</v>
      </c>
      <c r="C45" s="16">
        <v>137</v>
      </c>
      <c r="D45" s="21">
        <v>83.8</v>
      </c>
      <c r="E45" s="16">
        <v>155</v>
      </c>
      <c r="F45" s="15">
        <v>84.95348837209302</v>
      </c>
      <c r="G45" s="23">
        <v>172</v>
      </c>
      <c r="H45" s="15">
        <v>86.55</v>
      </c>
      <c r="I45" s="23">
        <v>20</v>
      </c>
    </row>
    <row r="46" spans="1:9" x14ac:dyDescent="0.25">
      <c r="A46" s="9" t="s">
        <v>14</v>
      </c>
      <c r="B46" s="15">
        <v>79.368421052631575</v>
      </c>
      <c r="C46" s="16">
        <v>38</v>
      </c>
      <c r="D46" s="21">
        <v>83.284722222222229</v>
      </c>
      <c r="E46" s="16">
        <v>144</v>
      </c>
      <c r="F46" s="15">
        <v>83.45</v>
      </c>
      <c r="G46" s="23">
        <v>200</v>
      </c>
      <c r="H46" s="15">
        <v>84.837837837837839</v>
      </c>
      <c r="I46" s="23">
        <v>37</v>
      </c>
    </row>
    <row r="47" spans="1:9" x14ac:dyDescent="0.25">
      <c r="A47" s="9" t="s">
        <v>16</v>
      </c>
      <c r="B47" s="15">
        <v>61.78102189781022</v>
      </c>
      <c r="C47" s="16">
        <v>137</v>
      </c>
      <c r="D47" s="21">
        <v>82.135922330097088</v>
      </c>
      <c r="E47" s="16">
        <v>103</v>
      </c>
      <c r="F47" s="15">
        <v>84.968627450980392</v>
      </c>
      <c r="G47" s="23">
        <v>255</v>
      </c>
      <c r="H47" s="15">
        <v>85.783439490445858</v>
      </c>
      <c r="I47" s="23">
        <v>157</v>
      </c>
    </row>
    <row r="48" spans="1:9" x14ac:dyDescent="0.25">
      <c r="A48" s="9" t="s">
        <v>15</v>
      </c>
      <c r="B48" s="15">
        <v>80.551020408163268</v>
      </c>
      <c r="C48" s="16">
        <v>49</v>
      </c>
      <c r="D48" s="21">
        <v>83.776119402985074</v>
      </c>
      <c r="E48" s="16">
        <v>67</v>
      </c>
      <c r="F48" s="15">
        <v>84.170212765957444</v>
      </c>
      <c r="G48" s="23">
        <v>47</v>
      </c>
      <c r="H48" s="15">
        <v>84.75</v>
      </c>
      <c r="I48" s="23">
        <v>8</v>
      </c>
    </row>
    <row r="49" spans="1:9" x14ac:dyDescent="0.25">
      <c r="A49" s="9" t="s">
        <v>28</v>
      </c>
      <c r="B49" s="15">
        <v>70.075000000000003</v>
      </c>
      <c r="C49" s="16">
        <v>40</v>
      </c>
      <c r="D49" s="21">
        <v>85.833333333333329</v>
      </c>
      <c r="E49" s="16">
        <v>66</v>
      </c>
      <c r="F49" s="15">
        <v>85.632911392405063</v>
      </c>
      <c r="G49" s="23">
        <v>79</v>
      </c>
      <c r="H49" s="15">
        <v>86.45</v>
      </c>
      <c r="I49" s="23">
        <v>40</v>
      </c>
    </row>
    <row r="50" spans="1:9" x14ac:dyDescent="0.25">
      <c r="A50" s="9" t="s">
        <v>19</v>
      </c>
      <c r="B50" s="15">
        <v>81.730769230769226</v>
      </c>
      <c r="C50" s="16">
        <v>26</v>
      </c>
      <c r="D50" s="21">
        <v>84.5</v>
      </c>
      <c r="E50" s="16">
        <v>28</v>
      </c>
      <c r="F50" s="15">
        <v>85.071428571428569</v>
      </c>
      <c r="G50" s="23">
        <v>42</v>
      </c>
      <c r="H50" s="15">
        <v>85</v>
      </c>
      <c r="I50" s="23">
        <v>1</v>
      </c>
    </row>
    <row r="51" spans="1:9" x14ac:dyDescent="0.25">
      <c r="A51" s="9" t="s">
        <v>17</v>
      </c>
      <c r="B51" s="15">
        <v>77.230769230769226</v>
      </c>
      <c r="C51" s="16">
        <v>26</v>
      </c>
      <c r="D51" s="21">
        <v>83.555555555555557</v>
      </c>
      <c r="E51" s="16">
        <v>27</v>
      </c>
      <c r="F51" s="15">
        <v>83.5</v>
      </c>
      <c r="G51" s="23">
        <v>28</v>
      </c>
      <c r="H51" s="15">
        <v>84.5</v>
      </c>
      <c r="I51" s="23">
        <v>2</v>
      </c>
    </row>
    <row r="52" spans="1:9" x14ac:dyDescent="0.25">
      <c r="A52" s="9" t="s">
        <v>18</v>
      </c>
      <c r="B52" s="15"/>
      <c r="C52" s="16"/>
      <c r="D52" s="21">
        <v>89.63636363636364</v>
      </c>
      <c r="E52" s="16">
        <v>11</v>
      </c>
      <c r="F52" s="15">
        <v>87.5</v>
      </c>
      <c r="G52" s="23">
        <v>18</v>
      </c>
      <c r="H52" s="15">
        <v>85</v>
      </c>
      <c r="I52" s="23">
        <v>2</v>
      </c>
    </row>
    <row r="53" spans="1:9" x14ac:dyDescent="0.25">
      <c r="A53" s="9" t="s">
        <v>38</v>
      </c>
      <c r="B53" s="15">
        <v>78</v>
      </c>
      <c r="C53" s="16">
        <v>5</v>
      </c>
      <c r="D53" s="21">
        <v>80.5</v>
      </c>
      <c r="E53" s="16">
        <v>6</v>
      </c>
      <c r="F53" s="15">
        <v>86.666666666666671</v>
      </c>
      <c r="G53" s="16">
        <v>6</v>
      </c>
      <c r="H53" s="15"/>
      <c r="I53" s="16"/>
    </row>
    <row r="54" spans="1:9" x14ac:dyDescent="0.25">
      <c r="A54" s="9" t="s">
        <v>20</v>
      </c>
      <c r="B54" s="15">
        <v>82</v>
      </c>
      <c r="C54" s="16">
        <v>6</v>
      </c>
      <c r="D54" s="21">
        <v>88</v>
      </c>
      <c r="E54" s="16">
        <v>5</v>
      </c>
      <c r="F54" s="15">
        <v>83.25</v>
      </c>
      <c r="G54" s="23">
        <v>4</v>
      </c>
      <c r="H54" s="15"/>
      <c r="I54" s="23"/>
    </row>
    <row r="55" spans="1:9" x14ac:dyDescent="0.25">
      <c r="A55" s="9" t="s">
        <v>39</v>
      </c>
      <c r="B55" s="15"/>
      <c r="C55" s="16"/>
      <c r="D55" s="21">
        <v>87</v>
      </c>
      <c r="E55" s="16">
        <v>1</v>
      </c>
      <c r="F55" s="15">
        <v>85.75</v>
      </c>
      <c r="G55" s="16">
        <v>4</v>
      </c>
      <c r="H55" s="15"/>
      <c r="I55" s="16"/>
    </row>
    <row r="56" spans="1:9" x14ac:dyDescent="0.25">
      <c r="A56" s="2" t="s">
        <v>40</v>
      </c>
      <c r="B56" s="17"/>
      <c r="C56" s="18"/>
      <c r="D56" s="21"/>
      <c r="E56" s="18"/>
      <c r="F56" s="17">
        <v>88</v>
      </c>
      <c r="G56" s="18">
        <v>1</v>
      </c>
      <c r="H56" s="17"/>
      <c r="I56" s="18"/>
    </row>
    <row r="57" spans="1:9" x14ac:dyDescent="0.25">
      <c r="A57" s="2" t="s">
        <v>35</v>
      </c>
      <c r="B57" s="17">
        <v>81.333333333333329</v>
      </c>
      <c r="C57" s="18">
        <v>3</v>
      </c>
      <c r="D57" s="21"/>
      <c r="E57" s="18"/>
      <c r="F57" s="17"/>
      <c r="G57" s="24"/>
      <c r="H57" s="17"/>
      <c r="I57" s="24"/>
    </row>
    <row r="58" spans="1:9" x14ac:dyDescent="0.25">
      <c r="A58" s="2" t="s">
        <v>41</v>
      </c>
      <c r="B58" s="17">
        <v>73</v>
      </c>
      <c r="C58" s="18">
        <v>1</v>
      </c>
      <c r="D58" s="21"/>
      <c r="E58" s="18"/>
      <c r="F58" s="17"/>
      <c r="G58" s="18"/>
      <c r="H58" s="17"/>
      <c r="I58" s="18"/>
    </row>
    <row r="59" spans="1:9" x14ac:dyDescent="0.25">
      <c r="A59" s="2" t="s">
        <v>42</v>
      </c>
      <c r="B59" s="17"/>
      <c r="C59" s="18"/>
      <c r="D59" s="21"/>
      <c r="E59" s="18"/>
      <c r="F59" s="17">
        <v>84</v>
      </c>
      <c r="G59" s="18">
        <v>1</v>
      </c>
      <c r="H59" s="17"/>
      <c r="I59" s="18"/>
    </row>
    <row r="60" spans="1:9" x14ac:dyDescent="0.25">
      <c r="A60" s="2" t="s">
        <v>43</v>
      </c>
      <c r="B60" s="17"/>
      <c r="C60" s="18">
        <v>2</v>
      </c>
      <c r="D60" s="21"/>
      <c r="E60" s="18"/>
      <c r="F60" s="17"/>
      <c r="G60" s="18"/>
      <c r="H60" s="17"/>
      <c r="I60" s="18"/>
    </row>
    <row r="61" spans="1:9" x14ac:dyDescent="0.25">
      <c r="A61" s="9" t="s">
        <v>25</v>
      </c>
      <c r="B61" s="15">
        <v>73</v>
      </c>
      <c r="C61" s="16">
        <v>1</v>
      </c>
      <c r="D61" s="21"/>
      <c r="E61" s="16"/>
      <c r="F61" s="15">
        <v>84</v>
      </c>
      <c r="G61" s="23">
        <v>3</v>
      </c>
      <c r="H61" s="15"/>
      <c r="I61" s="23"/>
    </row>
    <row r="62" spans="1:9" x14ac:dyDescent="0.25">
      <c r="A62" s="9" t="s">
        <v>29</v>
      </c>
      <c r="B62" s="15"/>
      <c r="C62" s="16"/>
      <c r="D62" s="21"/>
      <c r="E62" s="16"/>
      <c r="F62" s="15">
        <v>89.4</v>
      </c>
      <c r="G62" s="16">
        <v>5</v>
      </c>
      <c r="H62" s="15"/>
      <c r="I62" s="23"/>
    </row>
    <row r="63" spans="1:9" x14ac:dyDescent="0.25">
      <c r="A63" s="2" t="s">
        <v>44</v>
      </c>
      <c r="B63" s="17">
        <v>82.979591836734699</v>
      </c>
      <c r="C63" s="18">
        <v>49</v>
      </c>
      <c r="D63" s="21"/>
      <c r="E63" s="18"/>
      <c r="F63" s="17"/>
      <c r="G63" s="18"/>
      <c r="H63" s="17"/>
      <c r="I63" s="18"/>
    </row>
    <row r="64" spans="1:9" x14ac:dyDescent="0.25">
      <c r="A64" s="2" t="s">
        <v>45</v>
      </c>
      <c r="B64" s="17">
        <v>88.666666666666671</v>
      </c>
      <c r="C64" s="18">
        <v>3</v>
      </c>
      <c r="D64" s="21"/>
      <c r="E64" s="18"/>
      <c r="F64" s="17"/>
      <c r="G64" s="24"/>
      <c r="H64" s="17"/>
      <c r="I64" s="24"/>
    </row>
    <row r="65" spans="1:9" x14ac:dyDescent="0.25">
      <c r="A65" s="2" t="s">
        <v>46</v>
      </c>
      <c r="B65" s="17"/>
      <c r="C65" s="18">
        <v>1</v>
      </c>
      <c r="D65" s="21"/>
      <c r="E65" s="18"/>
      <c r="F65" s="17"/>
      <c r="G65" s="18"/>
      <c r="H65" s="17"/>
      <c r="I65" s="18"/>
    </row>
    <row r="66" spans="1:9" x14ac:dyDescent="0.25">
      <c r="A66" s="32" t="s">
        <v>138</v>
      </c>
      <c r="B66" s="33"/>
      <c r="C66" s="34">
        <v>6939</v>
      </c>
      <c r="D66" s="35"/>
      <c r="E66" s="34">
        <v>16952</v>
      </c>
      <c r="F66" s="33">
        <v>85.426524198617216</v>
      </c>
      <c r="G66" s="36">
        <v>36686</v>
      </c>
      <c r="H66" s="33">
        <v>86.478765533251405</v>
      </c>
      <c r="I66" s="36">
        <v>17175</v>
      </c>
    </row>
    <row r="67" spans="1:9" x14ac:dyDescent="0.25">
      <c r="A67" s="9" t="s">
        <v>22</v>
      </c>
      <c r="B67" s="15"/>
      <c r="C67" s="16"/>
      <c r="D67" s="21"/>
      <c r="E67" s="16"/>
      <c r="F67" s="15"/>
      <c r="G67" s="23"/>
      <c r="H67" s="15">
        <v>80</v>
      </c>
      <c r="I67" s="23">
        <v>1</v>
      </c>
    </row>
    <row r="68" spans="1:9" x14ac:dyDescent="0.25">
      <c r="A68" s="1" t="s">
        <v>149</v>
      </c>
      <c r="B68" s="13">
        <v>79.375580817303785</v>
      </c>
      <c r="C68" s="14">
        <f>SUM(C69:C115)</f>
        <v>417527</v>
      </c>
      <c r="D68" s="20">
        <v>79.001928339447886</v>
      </c>
      <c r="E68" s="14">
        <f>SUM(E69:E115)</f>
        <v>553549</v>
      </c>
      <c r="F68" s="13">
        <v>80.260451353964243</v>
      </c>
      <c r="G68" s="14">
        <f>SUM(G69:G115)</f>
        <v>750090</v>
      </c>
      <c r="H68" s="13">
        <v>81.175834795443791</v>
      </c>
      <c r="I68" s="14">
        <f>SUM(I69:I115)</f>
        <v>304589</v>
      </c>
    </row>
    <row r="69" spans="1:9" x14ac:dyDescent="0.25">
      <c r="A69" s="9" t="s">
        <v>8</v>
      </c>
      <c r="B69" s="15">
        <v>78.431772443920877</v>
      </c>
      <c r="C69" s="16">
        <v>81492</v>
      </c>
      <c r="D69" s="21">
        <v>78.356629601912616</v>
      </c>
      <c r="E69" s="16">
        <v>150997</v>
      </c>
      <c r="F69" s="15">
        <v>79.54775190748812</v>
      </c>
      <c r="G69" s="23">
        <v>193186</v>
      </c>
      <c r="H69" s="15">
        <v>80.584572507099892</v>
      </c>
      <c r="I69" s="23">
        <v>56691</v>
      </c>
    </row>
    <row r="70" spans="1:9" x14ac:dyDescent="0.25">
      <c r="A70" s="9" t="s">
        <v>9</v>
      </c>
      <c r="B70" s="15">
        <v>79.627562080140791</v>
      </c>
      <c r="C70" s="16">
        <v>46593</v>
      </c>
      <c r="D70" s="21">
        <v>79.388653182042432</v>
      </c>
      <c r="E70" s="16">
        <v>50675</v>
      </c>
      <c r="F70" s="15">
        <v>80.370845573921358</v>
      </c>
      <c r="G70" s="23">
        <v>56506</v>
      </c>
      <c r="H70" s="15">
        <v>81.317893106119286</v>
      </c>
      <c r="I70" s="23">
        <v>19365</v>
      </c>
    </row>
    <row r="71" spans="1:9" x14ac:dyDescent="0.25">
      <c r="A71" s="9" t="s">
        <v>10</v>
      </c>
      <c r="B71" s="15">
        <v>80.617510860743778</v>
      </c>
      <c r="C71" s="16">
        <v>20947</v>
      </c>
      <c r="D71" s="21">
        <v>80.564287731472149</v>
      </c>
      <c r="E71" s="16">
        <v>24787</v>
      </c>
      <c r="F71" s="15">
        <v>81.291030218263458</v>
      </c>
      <c r="G71" s="23">
        <v>27169</v>
      </c>
      <c r="H71" s="15">
        <v>81.776381909547737</v>
      </c>
      <c r="I71" s="23">
        <v>5174</v>
      </c>
    </row>
    <row r="72" spans="1:9" x14ac:dyDescent="0.25">
      <c r="A72" s="9" t="s">
        <v>11</v>
      </c>
      <c r="B72" s="15">
        <v>80.684472374967271</v>
      </c>
      <c r="C72" s="16">
        <v>11457</v>
      </c>
      <c r="D72" s="21">
        <v>80.524869911233552</v>
      </c>
      <c r="E72" s="16">
        <v>13068</v>
      </c>
      <c r="F72" s="15">
        <v>79.99760479041916</v>
      </c>
      <c r="G72" s="23">
        <v>2505</v>
      </c>
      <c r="H72" s="15">
        <v>80.531702898550719</v>
      </c>
      <c r="I72" s="23">
        <v>1104</v>
      </c>
    </row>
    <row r="73" spans="1:9" x14ac:dyDescent="0.25">
      <c r="A73" s="9" t="s">
        <v>37</v>
      </c>
      <c r="B73" s="15">
        <v>76.341185708676875</v>
      </c>
      <c r="C73" s="16">
        <v>10188</v>
      </c>
      <c r="D73" s="21">
        <v>78.143170270000994</v>
      </c>
      <c r="E73" s="16">
        <v>10037</v>
      </c>
      <c r="F73" s="15">
        <v>79.632297712529876</v>
      </c>
      <c r="G73" s="23">
        <v>2929</v>
      </c>
      <c r="H73" s="15">
        <v>80.299145299145295</v>
      </c>
      <c r="I73" s="23">
        <v>819</v>
      </c>
    </row>
    <row r="74" spans="1:9" x14ac:dyDescent="0.25">
      <c r="A74" s="9" t="s">
        <v>12</v>
      </c>
      <c r="B74" s="15">
        <v>80.623678185980594</v>
      </c>
      <c r="C74" s="16">
        <v>18346</v>
      </c>
      <c r="D74" s="21">
        <v>80.973950966525223</v>
      </c>
      <c r="E74" s="16">
        <v>8484</v>
      </c>
      <c r="F74" s="15">
        <v>81.635442721360675</v>
      </c>
      <c r="G74" s="23">
        <v>7996</v>
      </c>
      <c r="H74" s="15">
        <v>82.278419452887533</v>
      </c>
      <c r="I74" s="23">
        <v>1645</v>
      </c>
    </row>
    <row r="75" spans="1:9" x14ac:dyDescent="0.25">
      <c r="A75" s="9" t="s">
        <v>14</v>
      </c>
      <c r="B75" s="15">
        <v>81.013029315960907</v>
      </c>
      <c r="C75" s="16">
        <v>921</v>
      </c>
      <c r="D75" s="21">
        <v>80.171806167400888</v>
      </c>
      <c r="E75" s="16">
        <v>2270</v>
      </c>
      <c r="F75" s="15">
        <v>80.649462365591404</v>
      </c>
      <c r="G75" s="23">
        <v>1860</v>
      </c>
      <c r="H75" s="15">
        <v>81.079872204472849</v>
      </c>
      <c r="I75" s="23">
        <v>313</v>
      </c>
    </row>
    <row r="76" spans="1:9" x14ac:dyDescent="0.25">
      <c r="A76" s="9" t="s">
        <v>47</v>
      </c>
      <c r="B76" s="15">
        <v>81.195352607403407</v>
      </c>
      <c r="C76" s="16">
        <v>3701</v>
      </c>
      <c r="D76" s="21">
        <v>82.676738609112704</v>
      </c>
      <c r="E76" s="16">
        <v>2085</v>
      </c>
      <c r="F76" s="15">
        <v>79.63636363636364</v>
      </c>
      <c r="G76" s="23">
        <v>22</v>
      </c>
      <c r="H76" s="15">
        <v>83.666666666666671</v>
      </c>
      <c r="I76" s="23">
        <v>9</v>
      </c>
    </row>
    <row r="77" spans="1:9" x14ac:dyDescent="0.25">
      <c r="A77" s="9" t="s">
        <v>16</v>
      </c>
      <c r="B77" s="15">
        <v>58.123497267759561</v>
      </c>
      <c r="C77" s="16">
        <v>915</v>
      </c>
      <c r="D77" s="21">
        <v>74.614727854855929</v>
      </c>
      <c r="E77" s="16">
        <v>937</v>
      </c>
      <c r="F77" s="15">
        <v>79.261083743842363</v>
      </c>
      <c r="G77" s="23">
        <v>2233</v>
      </c>
      <c r="H77" s="15">
        <v>80.379851038808312</v>
      </c>
      <c r="I77" s="23">
        <v>2551</v>
      </c>
    </row>
    <row r="78" spans="1:9" x14ac:dyDescent="0.25">
      <c r="A78" s="9" t="s">
        <v>13</v>
      </c>
      <c r="B78" s="15">
        <v>79.332919254658378</v>
      </c>
      <c r="C78" s="16">
        <v>805</v>
      </c>
      <c r="D78" s="21">
        <v>79.618705035971217</v>
      </c>
      <c r="E78" s="16">
        <v>834</v>
      </c>
      <c r="F78" s="15">
        <v>80.258320126782891</v>
      </c>
      <c r="G78" s="23">
        <v>631</v>
      </c>
      <c r="H78" s="15">
        <v>81.077519379844958</v>
      </c>
      <c r="I78" s="23">
        <v>129</v>
      </c>
    </row>
    <row r="79" spans="1:9" x14ac:dyDescent="0.25">
      <c r="A79" s="9" t="s">
        <v>15</v>
      </c>
      <c r="B79" s="15">
        <v>78.555194805194802</v>
      </c>
      <c r="C79" s="16">
        <v>924</v>
      </c>
      <c r="D79" s="21">
        <v>79.332288401253919</v>
      </c>
      <c r="E79" s="16">
        <v>638</v>
      </c>
      <c r="F79" s="15">
        <v>81.089136490250695</v>
      </c>
      <c r="G79" s="23">
        <v>359</v>
      </c>
      <c r="H79" s="15">
        <v>82.479166666666671</v>
      </c>
      <c r="I79" s="23">
        <v>48</v>
      </c>
    </row>
    <row r="80" spans="1:9" x14ac:dyDescent="0.25">
      <c r="A80" s="9" t="s">
        <v>18</v>
      </c>
      <c r="B80" s="15">
        <v>83.113725490196074</v>
      </c>
      <c r="C80" s="16">
        <v>255</v>
      </c>
      <c r="D80" s="21">
        <v>85.424000000000007</v>
      </c>
      <c r="E80" s="16">
        <v>375</v>
      </c>
      <c r="F80" s="15">
        <v>87.341013824884797</v>
      </c>
      <c r="G80" s="23">
        <v>217</v>
      </c>
      <c r="H80" s="15">
        <v>87.51428571428572</v>
      </c>
      <c r="I80" s="23">
        <v>35</v>
      </c>
    </row>
    <row r="81" spans="1:9" x14ac:dyDescent="0.25">
      <c r="A81" s="9" t="s">
        <v>19</v>
      </c>
      <c r="B81" s="15">
        <v>78.829581993569136</v>
      </c>
      <c r="C81" s="16">
        <v>311</v>
      </c>
      <c r="D81" s="21">
        <v>80.505882352941171</v>
      </c>
      <c r="E81" s="16">
        <v>340</v>
      </c>
      <c r="F81" s="15">
        <v>81.393258426966298</v>
      </c>
      <c r="G81" s="23">
        <v>445</v>
      </c>
      <c r="H81" s="15">
        <v>82.564102564102569</v>
      </c>
      <c r="I81" s="23">
        <v>39</v>
      </c>
    </row>
    <row r="82" spans="1:9" x14ac:dyDescent="0.25">
      <c r="A82" s="2" t="s">
        <v>48</v>
      </c>
      <c r="B82" s="17"/>
      <c r="C82" s="18"/>
      <c r="D82" s="21">
        <v>80</v>
      </c>
      <c r="E82" s="18">
        <v>330</v>
      </c>
      <c r="F82" s="17">
        <v>80.549618320610691</v>
      </c>
      <c r="G82" s="18">
        <v>131</v>
      </c>
      <c r="H82" s="17"/>
      <c r="I82" s="18"/>
    </row>
    <row r="83" spans="1:9" x14ac:dyDescent="0.25">
      <c r="A83" s="9" t="s">
        <v>20</v>
      </c>
      <c r="B83" s="15">
        <v>77.926229508196727</v>
      </c>
      <c r="C83" s="16">
        <v>122</v>
      </c>
      <c r="D83" s="21">
        <v>79.61</v>
      </c>
      <c r="E83" s="16">
        <v>300</v>
      </c>
      <c r="F83" s="15">
        <v>81.94174757281553</v>
      </c>
      <c r="G83" s="23">
        <v>103</v>
      </c>
      <c r="H83" s="15"/>
      <c r="I83" s="23"/>
    </row>
    <row r="84" spans="1:9" x14ac:dyDescent="0.25">
      <c r="A84" s="9" t="s">
        <v>17</v>
      </c>
      <c r="B84" s="15">
        <v>78.800829875518673</v>
      </c>
      <c r="C84" s="16">
        <v>241</v>
      </c>
      <c r="D84" s="21">
        <v>79.435797665369648</v>
      </c>
      <c r="E84" s="16">
        <v>257</v>
      </c>
      <c r="F84" s="15">
        <v>80.563380281690144</v>
      </c>
      <c r="G84" s="23">
        <v>213</v>
      </c>
      <c r="H84" s="15">
        <v>82.035714285714292</v>
      </c>
      <c r="I84" s="23">
        <v>56</v>
      </c>
    </row>
    <row r="85" spans="1:9" x14ac:dyDescent="0.25">
      <c r="A85" s="9" t="s">
        <v>21</v>
      </c>
      <c r="B85" s="15">
        <v>79.032608695652172</v>
      </c>
      <c r="C85" s="16">
        <v>92</v>
      </c>
      <c r="D85" s="21">
        <v>82.368421052631575</v>
      </c>
      <c r="E85" s="16">
        <v>152</v>
      </c>
      <c r="F85" s="15">
        <v>80.910344827586201</v>
      </c>
      <c r="G85" s="23">
        <v>145</v>
      </c>
      <c r="H85" s="15">
        <v>82.888888888888886</v>
      </c>
      <c r="I85" s="23">
        <v>36</v>
      </c>
    </row>
    <row r="86" spans="1:9" x14ac:dyDescent="0.25">
      <c r="A86" s="32" t="s">
        <v>138</v>
      </c>
      <c r="B86" s="33"/>
      <c r="C86" s="34">
        <v>219788</v>
      </c>
      <c r="D86" s="35">
        <v>73.942857142857136</v>
      </c>
      <c r="E86" s="34">
        <v>286632</v>
      </c>
      <c r="F86" s="33">
        <v>80.83062486254002</v>
      </c>
      <c r="G86" s="36">
        <v>453053</v>
      </c>
      <c r="H86" s="33">
        <v>81.491258205689277</v>
      </c>
      <c r="I86" s="36">
        <v>216476</v>
      </c>
    </row>
    <row r="87" spans="1:9" x14ac:dyDescent="0.25">
      <c r="A87" s="9" t="s">
        <v>22</v>
      </c>
      <c r="B87" s="15">
        <v>71.867768595041326</v>
      </c>
      <c r="C87" s="16">
        <v>121</v>
      </c>
      <c r="D87" s="21">
        <v>79.163934426229503</v>
      </c>
      <c r="E87" s="16">
        <v>122</v>
      </c>
      <c r="F87" s="15">
        <v>81.78102189781022</v>
      </c>
      <c r="G87" s="23">
        <v>137</v>
      </c>
      <c r="H87" s="15">
        <v>81.358974358974365</v>
      </c>
      <c r="I87" s="23">
        <v>39</v>
      </c>
    </row>
    <row r="88" spans="1:9" x14ac:dyDescent="0.25">
      <c r="A88" s="9" t="s">
        <v>49</v>
      </c>
      <c r="B88" s="15">
        <v>74.526315789473685</v>
      </c>
      <c r="C88" s="16">
        <v>38</v>
      </c>
      <c r="D88" s="21">
        <v>81.550724637681157</v>
      </c>
      <c r="E88" s="16">
        <v>69</v>
      </c>
      <c r="F88" s="15">
        <v>82.293103448275858</v>
      </c>
      <c r="G88" s="16">
        <v>58</v>
      </c>
      <c r="H88" s="15">
        <v>82</v>
      </c>
      <c r="I88" s="16">
        <v>10</v>
      </c>
    </row>
    <row r="89" spans="1:9" x14ac:dyDescent="0.25">
      <c r="A89" s="9" t="s">
        <v>24</v>
      </c>
      <c r="B89" s="15">
        <v>64.272727272727266</v>
      </c>
      <c r="C89" s="16">
        <v>44</v>
      </c>
      <c r="D89" s="21">
        <v>75.634146341463421</v>
      </c>
      <c r="E89" s="16">
        <v>41</v>
      </c>
      <c r="F89" s="15">
        <v>78.307692307692307</v>
      </c>
      <c r="G89" s="23">
        <v>39</v>
      </c>
      <c r="H89" s="15">
        <v>79.8</v>
      </c>
      <c r="I89" s="23">
        <v>5</v>
      </c>
    </row>
    <row r="90" spans="1:9" x14ac:dyDescent="0.25">
      <c r="A90" s="9" t="s">
        <v>25</v>
      </c>
      <c r="B90" s="15">
        <v>72.537037037037038</v>
      </c>
      <c r="C90" s="16">
        <v>54</v>
      </c>
      <c r="D90" s="21">
        <v>80.103448275862064</v>
      </c>
      <c r="E90" s="16">
        <v>29</v>
      </c>
      <c r="F90" s="15">
        <v>78.5</v>
      </c>
      <c r="G90" s="23">
        <v>14</v>
      </c>
      <c r="H90" s="15">
        <v>81.571428571428569</v>
      </c>
      <c r="I90" s="23">
        <v>7</v>
      </c>
    </row>
    <row r="91" spans="1:9" x14ac:dyDescent="0.25">
      <c r="A91" s="9" t="s">
        <v>50</v>
      </c>
      <c r="B91" s="15">
        <v>69.448275862068968</v>
      </c>
      <c r="C91" s="16">
        <v>29</v>
      </c>
      <c r="D91" s="21">
        <v>67.172413793103445</v>
      </c>
      <c r="E91" s="16">
        <v>29</v>
      </c>
      <c r="F91" s="15">
        <v>76</v>
      </c>
      <c r="G91" s="16">
        <v>5</v>
      </c>
      <c r="H91" s="15"/>
      <c r="I91" s="16"/>
    </row>
    <row r="92" spans="1:9" x14ac:dyDescent="0.25">
      <c r="A92" s="9" t="s">
        <v>23</v>
      </c>
      <c r="B92" s="15">
        <v>75.099999999999994</v>
      </c>
      <c r="C92" s="16">
        <v>10</v>
      </c>
      <c r="D92" s="21">
        <v>78.307692307692307</v>
      </c>
      <c r="E92" s="16">
        <v>13</v>
      </c>
      <c r="F92" s="15">
        <v>79.400000000000006</v>
      </c>
      <c r="G92" s="23">
        <v>10</v>
      </c>
      <c r="H92" s="15">
        <v>80</v>
      </c>
      <c r="I92" s="23">
        <v>5</v>
      </c>
    </row>
    <row r="93" spans="1:9" x14ac:dyDescent="0.25">
      <c r="A93" s="9" t="s">
        <v>27</v>
      </c>
      <c r="B93" s="15"/>
      <c r="C93" s="16"/>
      <c r="D93" s="21">
        <v>79.727272727272734</v>
      </c>
      <c r="E93" s="16">
        <v>11</v>
      </c>
      <c r="F93" s="15">
        <v>79.131578947368425</v>
      </c>
      <c r="G93" s="16">
        <v>38</v>
      </c>
      <c r="H93" s="15">
        <v>82.181818181818187</v>
      </c>
      <c r="I93" s="23">
        <v>11</v>
      </c>
    </row>
    <row r="94" spans="1:9" x14ac:dyDescent="0.25">
      <c r="A94" s="9" t="s">
        <v>51</v>
      </c>
      <c r="B94" s="15">
        <v>64.461538461538467</v>
      </c>
      <c r="C94" s="16">
        <v>26</v>
      </c>
      <c r="D94" s="21">
        <v>69</v>
      </c>
      <c r="E94" s="16">
        <v>9</v>
      </c>
      <c r="F94" s="15">
        <v>73.125</v>
      </c>
      <c r="G94" s="16">
        <v>8</v>
      </c>
      <c r="H94" s="15">
        <v>75</v>
      </c>
      <c r="I94" s="16">
        <v>3</v>
      </c>
    </row>
    <row r="95" spans="1:9" x14ac:dyDescent="0.25">
      <c r="A95" s="9" t="s">
        <v>39</v>
      </c>
      <c r="B95" s="15">
        <v>80.8</v>
      </c>
      <c r="C95" s="16">
        <v>10</v>
      </c>
      <c r="D95" s="21">
        <v>84.333333333333329</v>
      </c>
      <c r="E95" s="16">
        <v>6</v>
      </c>
      <c r="F95" s="15">
        <v>82.478260869565219</v>
      </c>
      <c r="G95" s="16">
        <v>23</v>
      </c>
      <c r="H95" s="15">
        <v>75</v>
      </c>
      <c r="I95" s="16">
        <v>2</v>
      </c>
    </row>
    <row r="96" spans="1:9" x14ac:dyDescent="0.25">
      <c r="A96" s="9" t="s">
        <v>52</v>
      </c>
      <c r="B96" s="15">
        <v>93</v>
      </c>
      <c r="C96" s="16">
        <v>1</v>
      </c>
      <c r="D96" s="21">
        <v>93.6</v>
      </c>
      <c r="E96" s="16">
        <v>5</v>
      </c>
      <c r="F96" s="15"/>
      <c r="G96" s="23"/>
      <c r="H96" s="15"/>
      <c r="I96" s="23"/>
    </row>
    <row r="97" spans="1:9" x14ac:dyDescent="0.25">
      <c r="A97" s="9" t="s">
        <v>53</v>
      </c>
      <c r="B97" s="15"/>
      <c r="C97" s="16"/>
      <c r="D97" s="21">
        <v>80</v>
      </c>
      <c r="E97" s="16">
        <v>5</v>
      </c>
      <c r="F97" s="15">
        <v>80.666666666666671</v>
      </c>
      <c r="G97" s="16">
        <v>12</v>
      </c>
      <c r="H97" s="15">
        <v>76.5</v>
      </c>
      <c r="I97" s="16">
        <v>2</v>
      </c>
    </row>
    <row r="98" spans="1:9" x14ac:dyDescent="0.25">
      <c r="A98" s="9" t="s">
        <v>26</v>
      </c>
      <c r="B98" s="15">
        <v>77.25</v>
      </c>
      <c r="C98" s="16">
        <v>4</v>
      </c>
      <c r="D98" s="21">
        <v>78.5</v>
      </c>
      <c r="E98" s="16">
        <v>4</v>
      </c>
      <c r="F98" s="15">
        <v>87</v>
      </c>
      <c r="G98" s="23">
        <v>4</v>
      </c>
      <c r="H98" s="15">
        <v>82</v>
      </c>
      <c r="I98" s="23">
        <v>2</v>
      </c>
    </row>
    <row r="99" spans="1:9" x14ac:dyDescent="0.25">
      <c r="A99" s="9" t="s">
        <v>28</v>
      </c>
      <c r="B99" s="15">
        <v>81</v>
      </c>
      <c r="C99" s="16">
        <v>6</v>
      </c>
      <c r="D99" s="21">
        <v>80</v>
      </c>
      <c r="E99" s="16">
        <v>3</v>
      </c>
      <c r="F99" s="15"/>
      <c r="G99" s="23"/>
      <c r="H99" s="15"/>
      <c r="I99" s="23"/>
    </row>
    <row r="100" spans="1:9" x14ac:dyDescent="0.25">
      <c r="A100" s="9" t="s">
        <v>31</v>
      </c>
      <c r="B100" s="15">
        <v>7.2272727272727275</v>
      </c>
      <c r="C100" s="16">
        <v>22</v>
      </c>
      <c r="D100" s="21">
        <v>76.666666666666671</v>
      </c>
      <c r="E100" s="16">
        <v>3</v>
      </c>
      <c r="F100" s="15">
        <v>80.428571428571431</v>
      </c>
      <c r="G100" s="16">
        <v>7</v>
      </c>
      <c r="H100" s="15">
        <v>78</v>
      </c>
      <c r="I100" s="23">
        <v>1</v>
      </c>
    </row>
    <row r="101" spans="1:9" x14ac:dyDescent="0.25">
      <c r="A101" s="9" t="s">
        <v>36</v>
      </c>
      <c r="B101" s="15">
        <v>89.25</v>
      </c>
      <c r="C101" s="16">
        <v>4</v>
      </c>
      <c r="D101" s="21">
        <v>88</v>
      </c>
      <c r="E101" s="16">
        <v>1</v>
      </c>
      <c r="F101" s="15">
        <v>79</v>
      </c>
      <c r="G101" s="16">
        <v>1</v>
      </c>
      <c r="H101" s="15"/>
      <c r="I101" s="16"/>
    </row>
    <row r="102" spans="1:9" x14ac:dyDescent="0.25">
      <c r="A102" s="9" t="s">
        <v>54</v>
      </c>
      <c r="B102" s="15"/>
      <c r="C102" s="16"/>
      <c r="D102" s="21">
        <v>86</v>
      </c>
      <c r="E102" s="16">
        <v>1</v>
      </c>
      <c r="F102" s="15"/>
      <c r="G102" s="23"/>
      <c r="H102" s="15"/>
      <c r="I102" s="23"/>
    </row>
    <row r="103" spans="1:9" x14ac:dyDescent="0.25">
      <c r="A103" s="2" t="s">
        <v>55</v>
      </c>
      <c r="B103" s="17">
        <v>83</v>
      </c>
      <c r="C103" s="18">
        <v>1</v>
      </c>
      <c r="D103" s="21"/>
      <c r="E103" s="18"/>
      <c r="F103" s="17"/>
      <c r="G103" s="18"/>
      <c r="H103" s="17"/>
      <c r="I103" s="18"/>
    </row>
    <row r="104" spans="1:9" x14ac:dyDescent="0.25">
      <c r="A104" s="9" t="s">
        <v>56</v>
      </c>
      <c r="B104" s="15"/>
      <c r="C104" s="16"/>
      <c r="D104" s="21"/>
      <c r="E104" s="16"/>
      <c r="F104" s="15"/>
      <c r="G104" s="16"/>
      <c r="H104" s="15">
        <v>84</v>
      </c>
      <c r="I104" s="16">
        <v>10</v>
      </c>
    </row>
    <row r="105" spans="1:9" x14ac:dyDescent="0.25">
      <c r="A105" s="2" t="s">
        <v>57</v>
      </c>
      <c r="B105" s="17">
        <v>82.75</v>
      </c>
      <c r="C105" s="18">
        <v>4</v>
      </c>
      <c r="D105" s="21"/>
      <c r="E105" s="18"/>
      <c r="F105" s="17"/>
      <c r="G105" s="18"/>
      <c r="H105" s="17"/>
      <c r="I105" s="18"/>
    </row>
    <row r="106" spans="1:9" x14ac:dyDescent="0.25">
      <c r="A106" s="2" t="s">
        <v>46</v>
      </c>
      <c r="B106" s="17"/>
      <c r="C106" s="18">
        <v>1</v>
      </c>
      <c r="D106" s="21"/>
      <c r="E106" s="18"/>
      <c r="F106" s="17"/>
      <c r="G106" s="18"/>
      <c r="H106" s="17"/>
      <c r="I106" s="18"/>
    </row>
    <row r="107" spans="1:9" x14ac:dyDescent="0.25">
      <c r="A107" s="2" t="s">
        <v>32</v>
      </c>
      <c r="B107" s="17"/>
      <c r="C107" s="18">
        <v>1</v>
      </c>
      <c r="D107" s="21"/>
      <c r="E107" s="18"/>
      <c r="F107" s="17"/>
      <c r="G107" s="18"/>
      <c r="H107" s="17"/>
      <c r="I107" s="18"/>
    </row>
    <row r="108" spans="1:9" x14ac:dyDescent="0.25">
      <c r="A108" s="2" t="s">
        <v>30</v>
      </c>
      <c r="B108" s="17"/>
      <c r="C108" s="18">
        <v>2</v>
      </c>
      <c r="D108" s="21"/>
      <c r="E108" s="18"/>
      <c r="F108" s="17"/>
      <c r="G108" s="18"/>
      <c r="H108" s="17"/>
      <c r="I108" s="18"/>
    </row>
    <row r="109" spans="1:9" x14ac:dyDescent="0.25">
      <c r="A109" s="2" t="s">
        <v>58</v>
      </c>
      <c r="B109" s="17">
        <v>78.818181818181813</v>
      </c>
      <c r="C109" s="18">
        <v>11</v>
      </c>
      <c r="D109" s="21"/>
      <c r="E109" s="18"/>
      <c r="F109" s="17"/>
      <c r="G109" s="18"/>
      <c r="H109" s="17"/>
      <c r="I109" s="18"/>
    </row>
    <row r="110" spans="1:9" x14ac:dyDescent="0.25">
      <c r="A110" s="2" t="s">
        <v>34</v>
      </c>
      <c r="B110" s="17">
        <v>7.1304347826086953</v>
      </c>
      <c r="C110" s="18">
        <v>23</v>
      </c>
      <c r="D110" s="21"/>
      <c r="E110" s="18"/>
      <c r="F110" s="17"/>
      <c r="G110" s="18"/>
      <c r="H110" s="17"/>
      <c r="I110" s="18"/>
    </row>
    <row r="111" spans="1:9" x14ac:dyDescent="0.25">
      <c r="A111" s="2" t="s">
        <v>43</v>
      </c>
      <c r="B111" s="17"/>
      <c r="C111" s="18">
        <v>2</v>
      </c>
      <c r="D111" s="21"/>
      <c r="E111" s="18"/>
      <c r="F111" s="17"/>
      <c r="G111" s="18"/>
      <c r="H111" s="17"/>
      <c r="I111" s="18"/>
    </row>
    <row r="112" spans="1:9" x14ac:dyDescent="0.25">
      <c r="A112" s="2" t="s">
        <v>59</v>
      </c>
      <c r="B112" s="17">
        <v>79</v>
      </c>
      <c r="C112" s="18">
        <v>1</v>
      </c>
      <c r="D112" s="21"/>
      <c r="E112" s="18"/>
      <c r="F112" s="17"/>
      <c r="G112" s="18"/>
      <c r="H112" s="17"/>
      <c r="I112" s="24"/>
    </row>
    <row r="113" spans="1:9" x14ac:dyDescent="0.25">
      <c r="A113" s="9" t="s">
        <v>60</v>
      </c>
      <c r="B113" s="15"/>
      <c r="C113" s="16">
        <v>1</v>
      </c>
      <c r="D113" s="21"/>
      <c r="E113" s="16"/>
      <c r="F113" s="15">
        <v>88</v>
      </c>
      <c r="G113" s="16">
        <v>1</v>
      </c>
      <c r="H113" s="15"/>
      <c r="I113" s="16"/>
    </row>
    <row r="114" spans="1:9" x14ac:dyDescent="0.25">
      <c r="A114" s="9" t="s">
        <v>29</v>
      </c>
      <c r="B114" s="15">
        <v>15.909090909090908</v>
      </c>
      <c r="C114" s="16">
        <v>11</v>
      </c>
      <c r="D114" s="21"/>
      <c r="E114" s="16"/>
      <c r="F114" s="15">
        <v>82.433333333333337</v>
      </c>
      <c r="G114" s="16">
        <v>30</v>
      </c>
      <c r="H114" s="15">
        <v>83.5</v>
      </c>
      <c r="I114" s="23">
        <v>2</v>
      </c>
    </row>
    <row r="115" spans="1:9" x14ac:dyDescent="0.25">
      <c r="A115" s="2" t="s">
        <v>61</v>
      </c>
      <c r="B115" s="17">
        <v>79</v>
      </c>
      <c r="C115" s="18">
        <v>2</v>
      </c>
      <c r="D115" s="21"/>
      <c r="E115" s="18"/>
      <c r="F115" s="17"/>
      <c r="G115" s="18"/>
      <c r="H115" s="17"/>
      <c r="I115" s="18"/>
    </row>
    <row r="116" spans="1:9" x14ac:dyDescent="0.25">
      <c r="A116" s="1" t="s">
        <v>150</v>
      </c>
      <c r="B116" s="13">
        <v>76.437909875449421</v>
      </c>
      <c r="C116" s="14">
        <f>SUM(C117:C166)</f>
        <v>187443</v>
      </c>
      <c r="D116" s="20">
        <v>78.18425390596731</v>
      </c>
      <c r="E116" s="14">
        <f>SUM(E117:E166)</f>
        <v>245349</v>
      </c>
      <c r="F116" s="13">
        <v>80.117045300682804</v>
      </c>
      <c r="G116" s="14">
        <f>SUM(G117:G166)</f>
        <v>322568</v>
      </c>
      <c r="H116" s="13">
        <v>80.914225699974608</v>
      </c>
      <c r="I116" s="14">
        <f>SUM(I117:I166)</f>
        <v>110326</v>
      </c>
    </row>
    <row r="117" spans="1:9" x14ac:dyDescent="0.25">
      <c r="A117" s="9" t="s">
        <v>8</v>
      </c>
      <c r="B117" s="15">
        <v>76.97887152615327</v>
      </c>
      <c r="C117" s="16">
        <v>53435</v>
      </c>
      <c r="D117" s="21">
        <v>77.413912459477956</v>
      </c>
      <c r="E117" s="16">
        <v>77427</v>
      </c>
      <c r="F117" s="15">
        <v>79.375697700379547</v>
      </c>
      <c r="G117" s="23">
        <v>89580</v>
      </c>
      <c r="H117" s="15">
        <v>80.099669755068348</v>
      </c>
      <c r="I117" s="23">
        <v>21802</v>
      </c>
    </row>
    <row r="118" spans="1:9" x14ac:dyDescent="0.25">
      <c r="A118" s="9" t="s">
        <v>9</v>
      </c>
      <c r="B118" s="15">
        <v>78.408681173566052</v>
      </c>
      <c r="C118" s="16">
        <v>17417</v>
      </c>
      <c r="D118" s="21">
        <v>79.090262434660772</v>
      </c>
      <c r="E118" s="16">
        <v>18557</v>
      </c>
      <c r="F118" s="15">
        <v>80.562993262752641</v>
      </c>
      <c r="G118" s="23">
        <v>20780</v>
      </c>
      <c r="H118" s="15">
        <v>81.397130601981956</v>
      </c>
      <c r="I118" s="23">
        <v>6761</v>
      </c>
    </row>
    <row r="119" spans="1:9" x14ac:dyDescent="0.25">
      <c r="A119" s="9" t="s">
        <v>10</v>
      </c>
      <c r="B119" s="15">
        <v>78.618961570895067</v>
      </c>
      <c r="C119" s="16">
        <v>8301</v>
      </c>
      <c r="D119" s="21">
        <v>79.166282199154168</v>
      </c>
      <c r="E119" s="16">
        <v>10404</v>
      </c>
      <c r="F119" s="15">
        <v>80.36534524474223</v>
      </c>
      <c r="G119" s="23">
        <v>10746</v>
      </c>
      <c r="H119" s="15">
        <v>80.343537414965979</v>
      </c>
      <c r="I119" s="23">
        <v>1470</v>
      </c>
    </row>
    <row r="120" spans="1:9" x14ac:dyDescent="0.25">
      <c r="A120" s="9" t="s">
        <v>11</v>
      </c>
      <c r="B120" s="15">
        <v>81.965018791558251</v>
      </c>
      <c r="C120" s="16">
        <v>6918</v>
      </c>
      <c r="D120" s="21">
        <v>81.335818755377119</v>
      </c>
      <c r="E120" s="16">
        <v>6974</v>
      </c>
      <c r="F120" s="15">
        <v>82.159728122344944</v>
      </c>
      <c r="G120" s="23">
        <v>1177</v>
      </c>
      <c r="H120" s="15">
        <v>81.994623655913983</v>
      </c>
      <c r="I120" s="23">
        <v>372</v>
      </c>
    </row>
    <row r="121" spans="1:9" x14ac:dyDescent="0.25">
      <c r="A121" s="9" t="s">
        <v>12</v>
      </c>
      <c r="B121" s="15">
        <v>78.427568042142227</v>
      </c>
      <c r="C121" s="16">
        <v>6834</v>
      </c>
      <c r="D121" s="21">
        <v>79.052117263843641</v>
      </c>
      <c r="E121" s="16">
        <v>3684</v>
      </c>
      <c r="F121" s="15">
        <v>81.117391304347819</v>
      </c>
      <c r="G121" s="23">
        <v>3220</v>
      </c>
      <c r="H121" s="15">
        <v>81.555199999999999</v>
      </c>
      <c r="I121" s="23">
        <v>625</v>
      </c>
    </row>
    <row r="122" spans="1:9" x14ac:dyDescent="0.25">
      <c r="A122" s="9" t="s">
        <v>62</v>
      </c>
      <c r="B122" s="15">
        <v>45.502499679528263</v>
      </c>
      <c r="C122" s="16">
        <v>7801</v>
      </c>
      <c r="D122" s="21">
        <v>78.356561085972857</v>
      </c>
      <c r="E122" s="16">
        <v>1105</v>
      </c>
      <c r="F122" s="15">
        <v>80.133603238866399</v>
      </c>
      <c r="G122" s="16">
        <v>247</v>
      </c>
      <c r="H122" s="15">
        <v>81.326086956521735</v>
      </c>
      <c r="I122" s="16">
        <v>46</v>
      </c>
    </row>
    <row r="123" spans="1:9" x14ac:dyDescent="0.25">
      <c r="A123" s="9" t="s">
        <v>63</v>
      </c>
      <c r="B123" s="15">
        <v>78.32071901608326</v>
      </c>
      <c r="C123" s="16">
        <v>1057</v>
      </c>
      <c r="D123" s="21">
        <v>80.268738574040214</v>
      </c>
      <c r="E123" s="16">
        <v>1094</v>
      </c>
      <c r="F123" s="15">
        <v>81.383720930232556</v>
      </c>
      <c r="G123" s="23">
        <v>946</v>
      </c>
      <c r="H123" s="15">
        <v>81.349344978165945</v>
      </c>
      <c r="I123" s="23">
        <v>229</v>
      </c>
    </row>
    <row r="124" spans="1:9" x14ac:dyDescent="0.25">
      <c r="A124" s="9" t="s">
        <v>14</v>
      </c>
      <c r="B124" s="15">
        <v>75.86743044189852</v>
      </c>
      <c r="C124" s="16">
        <v>611</v>
      </c>
      <c r="D124" s="21">
        <v>79.448763250883388</v>
      </c>
      <c r="E124" s="16">
        <v>849</v>
      </c>
      <c r="F124" s="15">
        <v>79.348281016442456</v>
      </c>
      <c r="G124" s="23">
        <v>669</v>
      </c>
      <c r="H124" s="15">
        <v>79.056179775280896</v>
      </c>
      <c r="I124" s="23">
        <v>178</v>
      </c>
    </row>
    <row r="125" spans="1:9" x14ac:dyDescent="0.25">
      <c r="A125" s="9" t="s">
        <v>13</v>
      </c>
      <c r="B125" s="15">
        <v>77.273722627737229</v>
      </c>
      <c r="C125" s="16">
        <v>822</v>
      </c>
      <c r="D125" s="21">
        <v>79.019181585677742</v>
      </c>
      <c r="E125" s="16">
        <v>782</v>
      </c>
      <c r="F125" s="15">
        <v>80.259146341463421</v>
      </c>
      <c r="G125" s="23">
        <v>656</v>
      </c>
      <c r="H125" s="15">
        <v>80.983999999999995</v>
      </c>
      <c r="I125" s="23">
        <v>125</v>
      </c>
    </row>
    <row r="126" spans="1:9" x14ac:dyDescent="0.25">
      <c r="A126" s="9" t="s">
        <v>64</v>
      </c>
      <c r="B126" s="15">
        <v>71.415674603174608</v>
      </c>
      <c r="C126" s="16">
        <v>1008</v>
      </c>
      <c r="D126" s="21">
        <v>75.845844504021443</v>
      </c>
      <c r="E126" s="16">
        <v>746</v>
      </c>
      <c r="F126" s="15">
        <v>83.59574468085107</v>
      </c>
      <c r="G126" s="16">
        <v>564</v>
      </c>
      <c r="H126" s="15">
        <v>84.458064516129028</v>
      </c>
      <c r="I126" s="16">
        <v>155</v>
      </c>
    </row>
    <row r="127" spans="1:9" x14ac:dyDescent="0.25">
      <c r="A127" s="9" t="s">
        <v>15</v>
      </c>
      <c r="B127" s="15">
        <v>77.456196581196579</v>
      </c>
      <c r="C127" s="16">
        <v>936</v>
      </c>
      <c r="D127" s="21">
        <v>77.376344086021504</v>
      </c>
      <c r="E127" s="16">
        <v>744</v>
      </c>
      <c r="F127" s="15">
        <v>79.701631701631698</v>
      </c>
      <c r="G127" s="23">
        <v>429</v>
      </c>
      <c r="H127" s="15">
        <v>80.071428571428569</v>
      </c>
      <c r="I127" s="23">
        <v>84</v>
      </c>
    </row>
    <row r="128" spans="1:9" x14ac:dyDescent="0.25">
      <c r="A128" s="9" t="s">
        <v>47</v>
      </c>
      <c r="B128" s="15">
        <v>84.94675540765391</v>
      </c>
      <c r="C128" s="16">
        <v>1202</v>
      </c>
      <c r="D128" s="21">
        <v>83.889580093312603</v>
      </c>
      <c r="E128" s="16">
        <v>643</v>
      </c>
      <c r="F128" s="15">
        <v>78.2</v>
      </c>
      <c r="G128" s="23">
        <v>10</v>
      </c>
      <c r="H128" s="15">
        <v>87</v>
      </c>
      <c r="I128" s="23">
        <v>1</v>
      </c>
    </row>
    <row r="129" spans="1:9" x14ac:dyDescent="0.25">
      <c r="A129" s="9" t="s">
        <v>16</v>
      </c>
      <c r="B129" s="15">
        <v>62.104693140794225</v>
      </c>
      <c r="C129" s="16">
        <v>554</v>
      </c>
      <c r="D129" s="21">
        <v>75.517241379310349</v>
      </c>
      <c r="E129" s="16">
        <v>435</v>
      </c>
      <c r="F129" s="15">
        <v>80.755958055290748</v>
      </c>
      <c r="G129" s="23">
        <v>1049</v>
      </c>
      <c r="H129" s="15">
        <v>80.86489898989899</v>
      </c>
      <c r="I129" s="23">
        <v>792</v>
      </c>
    </row>
    <row r="130" spans="1:9" x14ac:dyDescent="0.25">
      <c r="A130" s="9" t="s">
        <v>17</v>
      </c>
      <c r="B130" s="15">
        <v>72.874233128834362</v>
      </c>
      <c r="C130" s="16">
        <v>326</v>
      </c>
      <c r="D130" s="21">
        <v>78.876923076923077</v>
      </c>
      <c r="E130" s="16">
        <v>325</v>
      </c>
      <c r="F130" s="15">
        <v>79.329931972789112</v>
      </c>
      <c r="G130" s="23">
        <v>294</v>
      </c>
      <c r="H130" s="15">
        <v>80.202020202020208</v>
      </c>
      <c r="I130" s="23">
        <v>99</v>
      </c>
    </row>
    <row r="131" spans="1:9" x14ac:dyDescent="0.25">
      <c r="A131" s="9" t="s">
        <v>25</v>
      </c>
      <c r="B131" s="15">
        <v>68.876404494382029</v>
      </c>
      <c r="C131" s="16">
        <v>267</v>
      </c>
      <c r="D131" s="21">
        <v>75.473684210526315</v>
      </c>
      <c r="E131" s="16">
        <v>228</v>
      </c>
      <c r="F131" s="15">
        <v>80.768115942028984</v>
      </c>
      <c r="G131" s="23">
        <v>138</v>
      </c>
      <c r="H131" s="15">
        <v>82.219512195121951</v>
      </c>
      <c r="I131" s="23">
        <v>41</v>
      </c>
    </row>
    <row r="132" spans="1:9" x14ac:dyDescent="0.25">
      <c r="A132" s="9" t="s">
        <v>20</v>
      </c>
      <c r="B132" s="15">
        <v>74.802816901408448</v>
      </c>
      <c r="C132" s="16">
        <v>142</v>
      </c>
      <c r="D132" s="21">
        <v>76.493506493506487</v>
      </c>
      <c r="E132" s="16">
        <v>154</v>
      </c>
      <c r="F132" s="15">
        <v>78.5</v>
      </c>
      <c r="G132" s="23">
        <v>18</v>
      </c>
      <c r="H132" s="15"/>
      <c r="I132" s="23"/>
    </row>
    <row r="133" spans="1:9" x14ac:dyDescent="0.25">
      <c r="A133" s="9" t="s">
        <v>19</v>
      </c>
      <c r="B133" s="15">
        <v>75.777777777777771</v>
      </c>
      <c r="C133" s="16">
        <v>153</v>
      </c>
      <c r="D133" s="21">
        <v>82.732758620689651</v>
      </c>
      <c r="E133" s="16">
        <v>116</v>
      </c>
      <c r="F133" s="15">
        <v>82.276836158192097</v>
      </c>
      <c r="G133" s="23">
        <v>177</v>
      </c>
      <c r="H133" s="15">
        <v>83.222222222222229</v>
      </c>
      <c r="I133" s="23">
        <v>27</v>
      </c>
    </row>
    <row r="134" spans="1:9" x14ac:dyDescent="0.25">
      <c r="A134" s="9" t="s">
        <v>18</v>
      </c>
      <c r="B134" s="15">
        <v>90.1875</v>
      </c>
      <c r="C134" s="16">
        <v>16</v>
      </c>
      <c r="D134" s="21">
        <v>92.671232876712324</v>
      </c>
      <c r="E134" s="16">
        <v>73</v>
      </c>
      <c r="F134" s="15">
        <v>91.270270270270274</v>
      </c>
      <c r="G134" s="23">
        <v>37</v>
      </c>
      <c r="H134" s="15">
        <v>87.5</v>
      </c>
      <c r="I134" s="23">
        <v>2</v>
      </c>
    </row>
    <row r="135" spans="1:9" x14ac:dyDescent="0.25">
      <c r="A135" s="9" t="s">
        <v>22</v>
      </c>
      <c r="B135" s="15">
        <v>43.632653061224488</v>
      </c>
      <c r="C135" s="16">
        <v>49</v>
      </c>
      <c r="D135" s="21">
        <v>60.1</v>
      </c>
      <c r="E135" s="16">
        <v>50</v>
      </c>
      <c r="F135" s="15">
        <v>79.433333333333337</v>
      </c>
      <c r="G135" s="23">
        <v>30</v>
      </c>
      <c r="H135" s="15">
        <v>79.333333333333329</v>
      </c>
      <c r="I135" s="23">
        <v>3</v>
      </c>
    </row>
    <row r="136" spans="1:9" x14ac:dyDescent="0.25">
      <c r="A136" s="9" t="s">
        <v>21</v>
      </c>
      <c r="B136" s="15">
        <v>79.019607843137251</v>
      </c>
      <c r="C136" s="16">
        <v>51</v>
      </c>
      <c r="D136" s="21">
        <v>79.479166666666671</v>
      </c>
      <c r="E136" s="16">
        <v>48</v>
      </c>
      <c r="F136" s="15">
        <v>82.014084507042256</v>
      </c>
      <c r="G136" s="23">
        <v>71</v>
      </c>
      <c r="H136" s="15">
        <v>83</v>
      </c>
      <c r="I136" s="23">
        <v>24</v>
      </c>
    </row>
    <row r="137" spans="1:9" x14ac:dyDescent="0.25">
      <c r="A137" s="9" t="s">
        <v>65</v>
      </c>
      <c r="B137" s="15"/>
      <c r="C137" s="16"/>
      <c r="D137" s="21">
        <v>83.297872340425528</v>
      </c>
      <c r="E137" s="16">
        <v>47</v>
      </c>
      <c r="F137" s="15">
        <v>78</v>
      </c>
      <c r="G137" s="16">
        <v>11</v>
      </c>
      <c r="H137" s="15">
        <v>84</v>
      </c>
      <c r="I137" s="16">
        <v>1</v>
      </c>
    </row>
    <row r="138" spans="1:9" x14ac:dyDescent="0.25">
      <c r="A138" s="9" t="s">
        <v>26</v>
      </c>
      <c r="B138" s="15">
        <v>85.25</v>
      </c>
      <c r="C138" s="16">
        <v>8</v>
      </c>
      <c r="D138" s="21">
        <v>78.07692307692308</v>
      </c>
      <c r="E138" s="16">
        <v>39</v>
      </c>
      <c r="F138" s="15">
        <v>82.55</v>
      </c>
      <c r="G138" s="23">
        <v>20</v>
      </c>
      <c r="H138" s="15">
        <v>80.714285714285708</v>
      </c>
      <c r="I138" s="23">
        <v>7</v>
      </c>
    </row>
    <row r="139" spans="1:9" x14ac:dyDescent="0.25">
      <c r="A139" s="9" t="s">
        <v>23</v>
      </c>
      <c r="B139" s="15">
        <v>65.466666666666669</v>
      </c>
      <c r="C139" s="16">
        <v>45</v>
      </c>
      <c r="D139" s="21">
        <v>78.648648648648646</v>
      </c>
      <c r="E139" s="16">
        <v>37</v>
      </c>
      <c r="F139" s="15">
        <v>81.772727272727266</v>
      </c>
      <c r="G139" s="23">
        <v>22</v>
      </c>
      <c r="H139" s="15">
        <v>77.333333333333329</v>
      </c>
      <c r="I139" s="23">
        <v>3</v>
      </c>
    </row>
    <row r="140" spans="1:9" x14ac:dyDescent="0.25">
      <c r="A140" s="9" t="s">
        <v>24</v>
      </c>
      <c r="B140" s="15">
        <v>74.555555555555557</v>
      </c>
      <c r="C140" s="16">
        <v>18</v>
      </c>
      <c r="D140" s="21">
        <v>79.615384615384613</v>
      </c>
      <c r="E140" s="16">
        <v>26</v>
      </c>
      <c r="F140" s="15">
        <v>83.0625</v>
      </c>
      <c r="G140" s="23">
        <v>16</v>
      </c>
      <c r="H140" s="15">
        <v>81.75</v>
      </c>
      <c r="I140" s="23">
        <v>4</v>
      </c>
    </row>
    <row r="141" spans="1:9" x14ac:dyDescent="0.25">
      <c r="A141" s="2" t="s">
        <v>55</v>
      </c>
      <c r="B141" s="17">
        <v>66.793103448275858</v>
      </c>
      <c r="C141" s="18">
        <v>58</v>
      </c>
      <c r="D141" s="21">
        <v>75.19047619047619</v>
      </c>
      <c r="E141" s="18">
        <v>21</v>
      </c>
      <c r="F141" s="17"/>
      <c r="G141" s="18"/>
      <c r="H141" s="17"/>
      <c r="I141" s="18"/>
    </row>
    <row r="142" spans="1:9" x14ac:dyDescent="0.25">
      <c r="A142" s="2" t="s">
        <v>66</v>
      </c>
      <c r="B142" s="17">
        <v>77.75</v>
      </c>
      <c r="C142" s="18">
        <v>4</v>
      </c>
      <c r="D142" s="21">
        <v>77.181818181818187</v>
      </c>
      <c r="E142" s="18">
        <v>11</v>
      </c>
      <c r="F142" s="17">
        <v>79.333333333333329</v>
      </c>
      <c r="G142" s="18">
        <v>3</v>
      </c>
      <c r="H142" s="17"/>
      <c r="I142" s="24"/>
    </row>
    <row r="143" spans="1:9" x14ac:dyDescent="0.25">
      <c r="A143" s="9" t="s">
        <v>52</v>
      </c>
      <c r="B143" s="15">
        <v>90</v>
      </c>
      <c r="C143" s="16">
        <v>3</v>
      </c>
      <c r="D143" s="21">
        <v>91.142857142857139</v>
      </c>
      <c r="E143" s="16">
        <v>7</v>
      </c>
      <c r="F143" s="15">
        <v>90</v>
      </c>
      <c r="G143" s="23">
        <v>1</v>
      </c>
      <c r="H143" s="15">
        <v>91</v>
      </c>
      <c r="I143" s="23">
        <v>1</v>
      </c>
    </row>
    <row r="144" spans="1:9" x14ac:dyDescent="0.25">
      <c r="A144" s="9" t="s">
        <v>37</v>
      </c>
      <c r="B144" s="15">
        <v>52</v>
      </c>
      <c r="C144" s="16">
        <v>3</v>
      </c>
      <c r="D144" s="21">
        <v>84.571428571428569</v>
      </c>
      <c r="E144" s="16">
        <v>7</v>
      </c>
      <c r="F144" s="15">
        <v>81</v>
      </c>
      <c r="G144" s="23">
        <v>3</v>
      </c>
      <c r="H144" s="15">
        <v>82.25</v>
      </c>
      <c r="I144" s="23">
        <v>4</v>
      </c>
    </row>
    <row r="145" spans="1:9" x14ac:dyDescent="0.25">
      <c r="A145" s="32" t="s">
        <v>138</v>
      </c>
      <c r="B145" s="33"/>
      <c r="C145" s="34">
        <v>79316</v>
      </c>
      <c r="D145" s="35">
        <v>79.333333333333329</v>
      </c>
      <c r="E145" s="34">
        <v>120682</v>
      </c>
      <c r="F145" s="33">
        <v>80.705801597254307</v>
      </c>
      <c r="G145" s="36">
        <v>191590</v>
      </c>
      <c r="H145" s="33">
        <v>81.355625467231491</v>
      </c>
      <c r="I145" s="36">
        <v>77460</v>
      </c>
    </row>
    <row r="146" spans="1:9" x14ac:dyDescent="0.25">
      <c r="A146" s="9" t="s">
        <v>54</v>
      </c>
      <c r="B146" s="15"/>
      <c r="C146" s="16"/>
      <c r="D146" s="21">
        <v>82.2</v>
      </c>
      <c r="E146" s="16">
        <v>5</v>
      </c>
      <c r="F146" s="15">
        <v>77.909090909090907</v>
      </c>
      <c r="G146" s="23">
        <v>11</v>
      </c>
      <c r="H146" s="15">
        <v>78</v>
      </c>
      <c r="I146" s="23">
        <v>1</v>
      </c>
    </row>
    <row r="147" spans="1:9" x14ac:dyDescent="0.25">
      <c r="A147" s="2" t="s">
        <v>67</v>
      </c>
      <c r="B147" s="17">
        <v>70.166666666666671</v>
      </c>
      <c r="C147" s="18">
        <v>6</v>
      </c>
      <c r="D147" s="21">
        <v>84.8</v>
      </c>
      <c r="E147" s="18">
        <v>5</v>
      </c>
      <c r="F147" s="17">
        <v>82.5</v>
      </c>
      <c r="G147" s="18">
        <v>2</v>
      </c>
      <c r="H147" s="17">
        <v>82</v>
      </c>
      <c r="I147" s="18">
        <v>1</v>
      </c>
    </row>
    <row r="148" spans="1:9" x14ac:dyDescent="0.25">
      <c r="A148" s="9" t="s">
        <v>68</v>
      </c>
      <c r="B148" s="15"/>
      <c r="C148" s="16"/>
      <c r="D148" s="21">
        <v>93.8</v>
      </c>
      <c r="E148" s="16">
        <v>5</v>
      </c>
      <c r="F148" s="15">
        <v>92.181818181818187</v>
      </c>
      <c r="G148" s="16">
        <v>11</v>
      </c>
      <c r="H148" s="15"/>
      <c r="I148" s="16"/>
    </row>
    <row r="149" spans="1:9" x14ac:dyDescent="0.25">
      <c r="A149" s="9" t="s">
        <v>31</v>
      </c>
      <c r="B149" s="15">
        <v>27.083333333333332</v>
      </c>
      <c r="C149" s="16">
        <v>12</v>
      </c>
      <c r="D149" s="21">
        <v>74.75</v>
      </c>
      <c r="E149" s="16">
        <v>4</v>
      </c>
      <c r="F149" s="15">
        <v>78.75</v>
      </c>
      <c r="G149" s="16">
        <v>4</v>
      </c>
      <c r="H149" s="15"/>
      <c r="I149" s="23"/>
    </row>
    <row r="150" spans="1:9" x14ac:dyDescent="0.25">
      <c r="A150" s="9" t="s">
        <v>39</v>
      </c>
      <c r="B150" s="15">
        <v>84.571428571428569</v>
      </c>
      <c r="C150" s="16">
        <v>7</v>
      </c>
      <c r="D150" s="21">
        <v>78.75</v>
      </c>
      <c r="E150" s="16">
        <v>4</v>
      </c>
      <c r="F150" s="15">
        <v>77.857142857142861</v>
      </c>
      <c r="G150" s="16">
        <v>7</v>
      </c>
      <c r="H150" s="15">
        <v>84</v>
      </c>
      <c r="I150" s="16">
        <v>4</v>
      </c>
    </row>
    <row r="151" spans="1:9" x14ac:dyDescent="0.25">
      <c r="A151" s="9" t="s">
        <v>28</v>
      </c>
      <c r="B151" s="15">
        <v>72.454545454545453</v>
      </c>
      <c r="C151" s="16">
        <v>11</v>
      </c>
      <c r="D151" s="21">
        <v>83</v>
      </c>
      <c r="E151" s="16">
        <v>3</v>
      </c>
      <c r="F151" s="15">
        <v>79.5</v>
      </c>
      <c r="G151" s="23">
        <v>4</v>
      </c>
      <c r="H151" s="15"/>
      <c r="I151" s="23"/>
    </row>
    <row r="152" spans="1:9" x14ac:dyDescent="0.25">
      <c r="A152" s="2" t="s">
        <v>59</v>
      </c>
      <c r="B152" s="17">
        <v>42</v>
      </c>
      <c r="C152" s="18">
        <v>4</v>
      </c>
      <c r="D152" s="21">
        <v>81.5</v>
      </c>
      <c r="E152" s="18">
        <v>2</v>
      </c>
      <c r="F152" s="17"/>
      <c r="G152" s="18"/>
      <c r="H152" s="17"/>
      <c r="I152" s="24"/>
    </row>
    <row r="153" spans="1:9" x14ac:dyDescent="0.25">
      <c r="A153" s="9" t="s">
        <v>53</v>
      </c>
      <c r="B153" s="15"/>
      <c r="C153" s="16"/>
      <c r="D153" s="21">
        <v>82</v>
      </c>
      <c r="E153" s="16">
        <v>1</v>
      </c>
      <c r="F153" s="15">
        <v>78</v>
      </c>
      <c r="G153" s="16">
        <v>1</v>
      </c>
      <c r="H153" s="15"/>
      <c r="I153" s="16"/>
    </row>
    <row r="154" spans="1:9" x14ac:dyDescent="0.25">
      <c r="A154" s="2" t="s">
        <v>69</v>
      </c>
      <c r="B154" s="17"/>
      <c r="C154" s="18"/>
      <c r="D154" s="21">
        <v>79</v>
      </c>
      <c r="E154" s="18">
        <v>1</v>
      </c>
      <c r="F154" s="17"/>
      <c r="G154" s="24"/>
      <c r="H154" s="17"/>
      <c r="I154" s="24"/>
    </row>
    <row r="155" spans="1:9" x14ac:dyDescent="0.25">
      <c r="A155" s="2" t="s">
        <v>70</v>
      </c>
      <c r="B155" s="17"/>
      <c r="C155" s="18"/>
      <c r="D155" s="21">
        <v>91</v>
      </c>
      <c r="E155" s="18">
        <v>1</v>
      </c>
      <c r="F155" s="17"/>
      <c r="G155" s="24"/>
      <c r="H155" s="17"/>
      <c r="I155" s="24"/>
    </row>
    <row r="156" spans="1:9" x14ac:dyDescent="0.25">
      <c r="A156" s="2" t="s">
        <v>41</v>
      </c>
      <c r="B156" s="17"/>
      <c r="C156" s="18"/>
      <c r="D156" s="21">
        <v>82</v>
      </c>
      <c r="E156" s="18">
        <v>1</v>
      </c>
      <c r="F156" s="17"/>
      <c r="G156" s="18"/>
      <c r="H156" s="17"/>
      <c r="I156" s="18"/>
    </row>
    <row r="157" spans="1:9" x14ac:dyDescent="0.25">
      <c r="A157" s="2" t="s">
        <v>35</v>
      </c>
      <c r="B157" s="17">
        <v>89.333333333333329</v>
      </c>
      <c r="C157" s="18">
        <v>3</v>
      </c>
      <c r="D157" s="21">
        <v>92</v>
      </c>
      <c r="E157" s="18">
        <v>1</v>
      </c>
      <c r="F157" s="17"/>
      <c r="G157" s="24"/>
      <c r="H157" s="17"/>
      <c r="I157" s="24"/>
    </row>
    <row r="158" spans="1:9" x14ac:dyDescent="0.25">
      <c r="A158" s="9" t="s">
        <v>36</v>
      </c>
      <c r="B158" s="15">
        <v>86.333333333333329</v>
      </c>
      <c r="C158" s="16">
        <v>3</v>
      </c>
      <c r="D158" s="21">
        <v>82</v>
      </c>
      <c r="E158" s="16">
        <v>1</v>
      </c>
      <c r="F158" s="15">
        <v>80.571428571428569</v>
      </c>
      <c r="G158" s="16">
        <v>7</v>
      </c>
      <c r="H158" s="15">
        <v>80.5</v>
      </c>
      <c r="I158" s="16">
        <v>2</v>
      </c>
    </row>
    <row r="159" spans="1:9" x14ac:dyDescent="0.25">
      <c r="A159" s="2" t="s">
        <v>43</v>
      </c>
      <c r="B159" s="17">
        <v>26.666666666666668</v>
      </c>
      <c r="C159" s="18">
        <v>3</v>
      </c>
      <c r="D159" s="21"/>
      <c r="E159" s="18"/>
      <c r="F159" s="17"/>
      <c r="G159" s="18"/>
      <c r="H159" s="17"/>
      <c r="I159" s="18"/>
    </row>
    <row r="160" spans="1:9" x14ac:dyDescent="0.25">
      <c r="A160" s="2" t="s">
        <v>32</v>
      </c>
      <c r="B160" s="17">
        <v>10.533333333333333</v>
      </c>
      <c r="C160" s="18">
        <v>15</v>
      </c>
      <c r="D160" s="21"/>
      <c r="E160" s="18"/>
      <c r="F160" s="17"/>
      <c r="G160" s="18"/>
      <c r="H160" s="17"/>
      <c r="I160" s="18"/>
    </row>
    <row r="161" spans="1:9" x14ac:dyDescent="0.25">
      <c r="A161" s="2" t="s">
        <v>34</v>
      </c>
      <c r="B161" s="17"/>
      <c r="C161" s="18">
        <v>10</v>
      </c>
      <c r="D161" s="21"/>
      <c r="E161" s="18"/>
      <c r="F161" s="17"/>
      <c r="G161" s="18"/>
      <c r="H161" s="17"/>
      <c r="I161" s="18"/>
    </row>
    <row r="162" spans="1:9" x14ac:dyDescent="0.25">
      <c r="A162" s="2" t="s">
        <v>58</v>
      </c>
      <c r="B162" s="17">
        <v>68</v>
      </c>
      <c r="C162" s="18">
        <v>1</v>
      </c>
      <c r="D162" s="21"/>
      <c r="E162" s="18"/>
      <c r="F162" s="17"/>
      <c r="G162" s="18"/>
      <c r="H162" s="17"/>
      <c r="I162" s="18"/>
    </row>
    <row r="163" spans="1:9" x14ac:dyDescent="0.25">
      <c r="A163" s="9" t="s">
        <v>29</v>
      </c>
      <c r="B163" s="15">
        <v>83</v>
      </c>
      <c r="C163" s="16">
        <v>1</v>
      </c>
      <c r="D163" s="21"/>
      <c r="E163" s="16"/>
      <c r="F163" s="15">
        <v>82.411764705882348</v>
      </c>
      <c r="G163" s="16">
        <v>17</v>
      </c>
      <c r="H163" s="15">
        <v>83</v>
      </c>
      <c r="I163" s="23">
        <v>2</v>
      </c>
    </row>
    <row r="164" spans="1:9" x14ac:dyDescent="0.25">
      <c r="A164" s="9" t="s">
        <v>49</v>
      </c>
      <c r="B164" s="15">
        <v>90</v>
      </c>
      <c r="C164" s="16">
        <v>1</v>
      </c>
      <c r="D164" s="21"/>
      <c r="E164" s="16"/>
      <c r="F164" s="15"/>
      <c r="G164" s="16"/>
      <c r="H164" s="15"/>
      <c r="I164" s="16"/>
    </row>
    <row r="165" spans="1:9" x14ac:dyDescent="0.25">
      <c r="A165" s="2" t="s">
        <v>46</v>
      </c>
      <c r="B165" s="17">
        <v>34.6</v>
      </c>
      <c r="C165" s="18">
        <v>5</v>
      </c>
      <c r="D165" s="21"/>
      <c r="E165" s="18"/>
      <c r="F165" s="17"/>
      <c r="G165" s="18"/>
      <c r="H165" s="17"/>
      <c r="I165" s="18"/>
    </row>
    <row r="166" spans="1:9" x14ac:dyDescent="0.25">
      <c r="A166" s="2" t="s">
        <v>30</v>
      </c>
      <c r="B166" s="17"/>
      <c r="C166" s="18">
        <v>6</v>
      </c>
      <c r="D166" s="21"/>
      <c r="E166" s="18"/>
      <c r="F166" s="17"/>
      <c r="G166" s="18"/>
      <c r="H166" s="17"/>
      <c r="I166" s="18"/>
    </row>
    <row r="167" spans="1:9" x14ac:dyDescent="0.25">
      <c r="A167" s="25" t="s">
        <v>151</v>
      </c>
      <c r="B167" s="26">
        <v>79.138344159993778</v>
      </c>
      <c r="C167" s="27">
        <f>C168+C226</f>
        <v>443890</v>
      </c>
      <c r="D167" s="28">
        <v>80.356070513386939</v>
      </c>
      <c r="E167" s="27">
        <f>E168+E226</f>
        <v>550837</v>
      </c>
      <c r="F167" s="26">
        <v>81.520697627961709</v>
      </c>
      <c r="G167" s="27">
        <f>G168+G226</f>
        <v>750570</v>
      </c>
      <c r="H167" s="26">
        <v>82.237499378387781</v>
      </c>
      <c r="I167" s="27">
        <f>I168+I226</f>
        <v>252862</v>
      </c>
    </row>
    <row r="168" spans="1:9" x14ac:dyDescent="0.25">
      <c r="A168" s="1" t="s">
        <v>152</v>
      </c>
      <c r="B168" s="13">
        <v>78.000709905195606</v>
      </c>
      <c r="C168" s="14">
        <f>SUM(C169:C225)</f>
        <v>327429</v>
      </c>
      <c r="D168" s="20">
        <v>79.4782096245616</v>
      </c>
      <c r="E168" s="14">
        <f>SUM(E169:E225)</f>
        <v>390761</v>
      </c>
      <c r="F168" s="13">
        <v>80.875622651313904</v>
      </c>
      <c r="G168" s="14">
        <f>SUM(G169:G225)</f>
        <v>512034</v>
      </c>
      <c r="H168" s="13">
        <v>81.435460339399526</v>
      </c>
      <c r="I168" s="14">
        <f>SUM(I169:I225)</f>
        <v>167339</v>
      </c>
    </row>
    <row r="169" spans="1:9" x14ac:dyDescent="0.25">
      <c r="A169" s="9" t="s">
        <v>8</v>
      </c>
      <c r="B169" s="15">
        <v>78.367701234655087</v>
      </c>
      <c r="C169" s="16">
        <v>84963</v>
      </c>
      <c r="D169" s="21">
        <v>79.4474079532893</v>
      </c>
      <c r="E169" s="16">
        <v>141124</v>
      </c>
      <c r="F169" s="15">
        <v>80.537853940537985</v>
      </c>
      <c r="G169" s="23">
        <v>169520</v>
      </c>
      <c r="H169" s="15">
        <v>81.123346835195946</v>
      </c>
      <c r="I169" s="23">
        <v>40982</v>
      </c>
    </row>
    <row r="170" spans="1:9" x14ac:dyDescent="0.25">
      <c r="A170" s="9" t="s">
        <v>9</v>
      </c>
      <c r="B170" s="15">
        <v>77.855539474043525</v>
      </c>
      <c r="C170" s="16">
        <v>36619</v>
      </c>
      <c r="D170" s="21">
        <v>79.265162200282091</v>
      </c>
      <c r="E170" s="16">
        <v>35450</v>
      </c>
      <c r="F170" s="15">
        <v>80.510106807746055</v>
      </c>
      <c r="G170" s="23">
        <v>40072</v>
      </c>
      <c r="H170" s="15">
        <v>81.189044809440276</v>
      </c>
      <c r="I170" s="23">
        <v>12542</v>
      </c>
    </row>
    <row r="171" spans="1:9" x14ac:dyDescent="0.25">
      <c r="A171" s="9" t="s">
        <v>10</v>
      </c>
      <c r="B171" s="15">
        <v>79.137272534913251</v>
      </c>
      <c r="C171" s="16">
        <v>18904</v>
      </c>
      <c r="D171" s="21">
        <v>80.51896915927334</v>
      </c>
      <c r="E171" s="16">
        <v>23670</v>
      </c>
      <c r="F171" s="15">
        <v>81.447984446913182</v>
      </c>
      <c r="G171" s="23">
        <v>25204</v>
      </c>
      <c r="H171" s="15">
        <v>81.712861736334403</v>
      </c>
      <c r="I171" s="23">
        <v>3110</v>
      </c>
    </row>
    <row r="172" spans="1:9" x14ac:dyDescent="0.25">
      <c r="A172" s="9" t="s">
        <v>15</v>
      </c>
      <c r="B172" s="15">
        <v>76.675089100484072</v>
      </c>
      <c r="C172" s="16">
        <v>18799</v>
      </c>
      <c r="D172" s="21">
        <v>77.809375777169862</v>
      </c>
      <c r="E172" s="16">
        <v>16084</v>
      </c>
      <c r="F172" s="15">
        <v>78.927557160048138</v>
      </c>
      <c r="G172" s="23">
        <v>12465</v>
      </c>
      <c r="H172" s="15">
        <v>79.79615705931495</v>
      </c>
      <c r="I172" s="23">
        <v>3591</v>
      </c>
    </row>
    <row r="173" spans="1:9" x14ac:dyDescent="0.25">
      <c r="A173" s="9" t="s">
        <v>11</v>
      </c>
      <c r="B173" s="15">
        <v>81.356618956063514</v>
      </c>
      <c r="C173" s="16">
        <v>14043</v>
      </c>
      <c r="D173" s="21">
        <v>81.368651837678385</v>
      </c>
      <c r="E173" s="16">
        <v>12543</v>
      </c>
      <c r="F173" s="15">
        <v>82.036269430051817</v>
      </c>
      <c r="G173" s="23">
        <v>2509</v>
      </c>
      <c r="H173" s="15">
        <v>82.119440914866587</v>
      </c>
      <c r="I173" s="23">
        <v>787</v>
      </c>
    </row>
    <row r="174" spans="1:9" x14ac:dyDescent="0.25">
      <c r="A174" s="9" t="s">
        <v>13</v>
      </c>
      <c r="B174" s="15">
        <v>78.003749395258822</v>
      </c>
      <c r="C174" s="16">
        <v>8268</v>
      </c>
      <c r="D174" s="21">
        <v>79.346158014522601</v>
      </c>
      <c r="E174" s="16">
        <v>9227</v>
      </c>
      <c r="F174" s="15">
        <v>80.520895226777583</v>
      </c>
      <c r="G174" s="23">
        <v>10098</v>
      </c>
      <c r="H174" s="15">
        <v>80.918706697459584</v>
      </c>
      <c r="I174" s="23">
        <v>2165</v>
      </c>
    </row>
    <row r="175" spans="1:9" x14ac:dyDescent="0.25">
      <c r="A175" s="9" t="s">
        <v>12</v>
      </c>
      <c r="B175" s="15">
        <v>78.844736670789658</v>
      </c>
      <c r="C175" s="16">
        <v>15361</v>
      </c>
      <c r="D175" s="21">
        <v>80.718756986362621</v>
      </c>
      <c r="E175" s="16">
        <v>8946</v>
      </c>
      <c r="F175" s="15">
        <v>82.053705572373588</v>
      </c>
      <c r="G175" s="23">
        <v>8919</v>
      </c>
      <c r="H175" s="15">
        <v>82.352668213457079</v>
      </c>
      <c r="I175" s="23">
        <v>1724</v>
      </c>
    </row>
    <row r="176" spans="1:9" x14ac:dyDescent="0.25">
      <c r="A176" s="9" t="s">
        <v>17</v>
      </c>
      <c r="B176" s="15">
        <v>76.332999799879929</v>
      </c>
      <c r="C176" s="16">
        <v>4997</v>
      </c>
      <c r="D176" s="21">
        <v>77.249679487179492</v>
      </c>
      <c r="E176" s="16">
        <v>6240</v>
      </c>
      <c r="F176" s="15">
        <v>79.009585758301952</v>
      </c>
      <c r="G176" s="23">
        <v>5842</v>
      </c>
      <c r="H176" s="15">
        <v>79.884278199883113</v>
      </c>
      <c r="I176" s="23">
        <v>1711</v>
      </c>
    </row>
    <row r="177" spans="1:9" x14ac:dyDescent="0.25">
      <c r="A177" s="9" t="s">
        <v>16</v>
      </c>
      <c r="B177" s="15">
        <v>57.941252420916719</v>
      </c>
      <c r="C177" s="16">
        <v>1549</v>
      </c>
      <c r="D177" s="21">
        <v>75.322070452911575</v>
      </c>
      <c r="E177" s="16">
        <v>1391</v>
      </c>
      <c r="F177" s="15">
        <v>79.430748840291585</v>
      </c>
      <c r="G177" s="23">
        <v>3018</v>
      </c>
      <c r="H177" s="15">
        <v>80.163618864292587</v>
      </c>
      <c r="I177" s="23">
        <v>2078</v>
      </c>
    </row>
    <row r="178" spans="1:9" x14ac:dyDescent="0.25">
      <c r="A178" s="32" t="s">
        <v>138</v>
      </c>
      <c r="B178" s="33">
        <v>60.678272366681355</v>
      </c>
      <c r="C178" s="34">
        <v>118476</v>
      </c>
      <c r="D178" s="35">
        <v>76.658673061550758</v>
      </c>
      <c r="E178" s="34">
        <v>131038</v>
      </c>
      <c r="F178" s="33">
        <v>81.836504278749842</v>
      </c>
      <c r="G178" s="36">
        <v>229091</v>
      </c>
      <c r="H178" s="33">
        <v>82.06168233355946</v>
      </c>
      <c r="I178" s="36">
        <v>97965</v>
      </c>
    </row>
    <row r="179" spans="1:9" x14ac:dyDescent="0.25">
      <c r="A179" s="9" t="s">
        <v>14</v>
      </c>
      <c r="B179" s="15">
        <v>80.473047304730471</v>
      </c>
      <c r="C179" s="16">
        <v>909</v>
      </c>
      <c r="D179" s="21">
        <v>81.375573921028462</v>
      </c>
      <c r="E179" s="16">
        <v>1089</v>
      </c>
      <c r="F179" s="15">
        <v>81.119079837618401</v>
      </c>
      <c r="G179" s="23">
        <v>739</v>
      </c>
      <c r="H179" s="15">
        <v>80.362416107382543</v>
      </c>
      <c r="I179" s="23">
        <v>149</v>
      </c>
    </row>
    <row r="180" spans="1:9" x14ac:dyDescent="0.25">
      <c r="A180" s="9" t="s">
        <v>23</v>
      </c>
      <c r="B180" s="15">
        <v>74.819004524886878</v>
      </c>
      <c r="C180" s="16">
        <v>1105</v>
      </c>
      <c r="D180" s="21">
        <v>79.879180151024812</v>
      </c>
      <c r="E180" s="16">
        <v>927</v>
      </c>
      <c r="F180" s="15">
        <v>79.34672619047619</v>
      </c>
      <c r="G180" s="23">
        <v>672</v>
      </c>
      <c r="H180" s="15">
        <v>79.304878048780495</v>
      </c>
      <c r="I180" s="23">
        <v>82</v>
      </c>
    </row>
    <row r="181" spans="1:9" x14ac:dyDescent="0.25">
      <c r="A181" s="9" t="s">
        <v>71</v>
      </c>
      <c r="B181" s="15">
        <v>78.463157894736838</v>
      </c>
      <c r="C181" s="16">
        <v>95</v>
      </c>
      <c r="D181" s="21">
        <v>76.884803921568633</v>
      </c>
      <c r="E181" s="16">
        <v>408</v>
      </c>
      <c r="F181" s="15">
        <v>77.557416267942585</v>
      </c>
      <c r="G181" s="23">
        <v>418</v>
      </c>
      <c r="H181" s="15">
        <v>77.734177215189874</v>
      </c>
      <c r="I181" s="23">
        <v>79</v>
      </c>
    </row>
    <row r="182" spans="1:9" x14ac:dyDescent="0.25">
      <c r="A182" s="9" t="s">
        <v>63</v>
      </c>
      <c r="B182" s="15"/>
      <c r="C182" s="16"/>
      <c r="D182" s="21">
        <v>80.046961325966848</v>
      </c>
      <c r="E182" s="16">
        <v>362</v>
      </c>
      <c r="F182" s="15">
        <v>82.321044546850999</v>
      </c>
      <c r="G182" s="23">
        <v>651</v>
      </c>
      <c r="H182" s="15">
        <v>79.85526315789474</v>
      </c>
      <c r="I182" s="23">
        <v>76</v>
      </c>
    </row>
    <row r="183" spans="1:9" x14ac:dyDescent="0.25">
      <c r="A183" s="9" t="s">
        <v>72</v>
      </c>
      <c r="B183" s="15">
        <v>61.624137931034483</v>
      </c>
      <c r="C183" s="16">
        <v>290</v>
      </c>
      <c r="D183" s="21">
        <v>76.76489028213166</v>
      </c>
      <c r="E183" s="16">
        <v>319</v>
      </c>
      <c r="F183" s="15">
        <v>77.183760683760681</v>
      </c>
      <c r="G183" s="23">
        <v>234</v>
      </c>
      <c r="H183" s="15">
        <v>81.422535211267601</v>
      </c>
      <c r="I183" s="23">
        <v>71</v>
      </c>
    </row>
    <row r="184" spans="1:9" x14ac:dyDescent="0.25">
      <c r="A184" s="9" t="s">
        <v>21</v>
      </c>
      <c r="B184" s="15">
        <v>78.276892430278878</v>
      </c>
      <c r="C184" s="16">
        <v>502</v>
      </c>
      <c r="D184" s="21">
        <v>77.574132492113563</v>
      </c>
      <c r="E184" s="16">
        <v>317</v>
      </c>
      <c r="F184" s="15">
        <v>80.419708029197082</v>
      </c>
      <c r="G184" s="23">
        <v>274</v>
      </c>
      <c r="H184" s="15">
        <v>80.678160919540232</v>
      </c>
      <c r="I184" s="23">
        <v>87</v>
      </c>
    </row>
    <row r="185" spans="1:9" x14ac:dyDescent="0.25">
      <c r="A185" s="9" t="s">
        <v>19</v>
      </c>
      <c r="B185" s="15">
        <v>77.906666666666666</v>
      </c>
      <c r="C185" s="16">
        <v>450</v>
      </c>
      <c r="D185" s="21">
        <v>80.213592233009706</v>
      </c>
      <c r="E185" s="16">
        <v>309</v>
      </c>
      <c r="F185" s="15">
        <v>82.242966751918161</v>
      </c>
      <c r="G185" s="23">
        <v>391</v>
      </c>
      <c r="H185" s="15">
        <v>82.9</v>
      </c>
      <c r="I185" s="23">
        <v>40</v>
      </c>
    </row>
    <row r="186" spans="1:9" x14ac:dyDescent="0.25">
      <c r="A186" s="9" t="s">
        <v>73</v>
      </c>
      <c r="B186" s="15">
        <v>51.034220532319395</v>
      </c>
      <c r="C186" s="16">
        <v>263</v>
      </c>
      <c r="D186" s="21">
        <v>81.316725978647682</v>
      </c>
      <c r="E186" s="16">
        <v>281</v>
      </c>
      <c r="F186" s="15">
        <v>72.647058823529406</v>
      </c>
      <c r="G186" s="23">
        <v>17</v>
      </c>
      <c r="H186" s="15"/>
      <c r="I186" s="23"/>
    </row>
    <row r="187" spans="1:9" x14ac:dyDescent="0.25">
      <c r="A187" s="9" t="s">
        <v>20</v>
      </c>
      <c r="B187" s="15">
        <v>67.088888888888889</v>
      </c>
      <c r="C187" s="16">
        <v>180</v>
      </c>
      <c r="D187" s="21">
        <v>77.924999999999997</v>
      </c>
      <c r="E187" s="16">
        <v>280</v>
      </c>
      <c r="F187" s="15">
        <v>81.891304347826093</v>
      </c>
      <c r="G187" s="23">
        <v>46</v>
      </c>
      <c r="H187" s="15">
        <v>78</v>
      </c>
      <c r="I187" s="23">
        <v>1</v>
      </c>
    </row>
    <row r="188" spans="1:9" x14ac:dyDescent="0.25">
      <c r="A188" s="9" t="s">
        <v>47</v>
      </c>
      <c r="B188" s="15">
        <v>80.634854771784234</v>
      </c>
      <c r="C188" s="16">
        <v>241</v>
      </c>
      <c r="D188" s="21">
        <v>80.758426966292134</v>
      </c>
      <c r="E188" s="16">
        <v>178</v>
      </c>
      <c r="F188" s="15">
        <v>92.5</v>
      </c>
      <c r="G188" s="23">
        <v>4</v>
      </c>
      <c r="H188" s="15"/>
      <c r="I188" s="23"/>
    </row>
    <row r="189" spans="1:9" x14ac:dyDescent="0.25">
      <c r="A189" s="9" t="s">
        <v>25</v>
      </c>
      <c r="B189" s="15">
        <v>71.140271493212666</v>
      </c>
      <c r="C189" s="16">
        <v>221</v>
      </c>
      <c r="D189" s="21">
        <v>78.259493670886073</v>
      </c>
      <c r="E189" s="16">
        <v>158</v>
      </c>
      <c r="F189" s="15">
        <v>79.774193548387103</v>
      </c>
      <c r="G189" s="23">
        <v>93</v>
      </c>
      <c r="H189" s="15">
        <v>78.42307692307692</v>
      </c>
      <c r="I189" s="23">
        <v>26</v>
      </c>
    </row>
    <row r="190" spans="1:9" x14ac:dyDescent="0.25">
      <c r="A190" s="9" t="s">
        <v>18</v>
      </c>
      <c r="B190" s="15">
        <v>88.729729729729726</v>
      </c>
      <c r="C190" s="16">
        <v>37</v>
      </c>
      <c r="D190" s="21">
        <v>82.170454545454547</v>
      </c>
      <c r="E190" s="16">
        <v>88</v>
      </c>
      <c r="F190" s="15">
        <v>80.707317073170728</v>
      </c>
      <c r="G190" s="23">
        <v>82</v>
      </c>
      <c r="H190" s="15">
        <v>85.15384615384616</v>
      </c>
      <c r="I190" s="23">
        <v>13</v>
      </c>
    </row>
    <row r="191" spans="1:9" x14ac:dyDescent="0.25">
      <c r="A191" s="9" t="s">
        <v>22</v>
      </c>
      <c r="B191" s="15">
        <v>71.229508196721312</v>
      </c>
      <c r="C191" s="16">
        <v>61</v>
      </c>
      <c r="D191" s="21">
        <v>79.535211267605632</v>
      </c>
      <c r="E191" s="16">
        <v>71</v>
      </c>
      <c r="F191" s="15">
        <v>80.63636363636364</v>
      </c>
      <c r="G191" s="23">
        <v>55</v>
      </c>
      <c r="H191" s="15">
        <v>81.230769230769226</v>
      </c>
      <c r="I191" s="23">
        <v>13</v>
      </c>
    </row>
    <row r="192" spans="1:9" x14ac:dyDescent="0.25">
      <c r="A192" s="9" t="s">
        <v>74</v>
      </c>
      <c r="B192" s="15">
        <v>76.339285714285708</v>
      </c>
      <c r="C192" s="16">
        <v>56</v>
      </c>
      <c r="D192" s="21">
        <v>77.888888888888886</v>
      </c>
      <c r="E192" s="16">
        <v>45</v>
      </c>
      <c r="F192" s="15">
        <v>78.40625</v>
      </c>
      <c r="G192" s="23">
        <v>32</v>
      </c>
      <c r="H192" s="15">
        <v>80</v>
      </c>
      <c r="I192" s="23">
        <v>2</v>
      </c>
    </row>
    <row r="193" spans="1:9" x14ac:dyDescent="0.25">
      <c r="A193" s="9" t="s">
        <v>24</v>
      </c>
      <c r="B193" s="15">
        <v>64.75</v>
      </c>
      <c r="C193" s="16">
        <v>44</v>
      </c>
      <c r="D193" s="21">
        <v>80.659090909090907</v>
      </c>
      <c r="E193" s="16">
        <v>44</v>
      </c>
      <c r="F193" s="15">
        <v>78.555555555555557</v>
      </c>
      <c r="G193" s="23">
        <v>45</v>
      </c>
      <c r="H193" s="15">
        <v>82.75</v>
      </c>
      <c r="I193" s="23">
        <v>4</v>
      </c>
    </row>
    <row r="194" spans="1:9" x14ac:dyDescent="0.25">
      <c r="A194" s="9" t="s">
        <v>53</v>
      </c>
      <c r="B194" s="15"/>
      <c r="C194" s="16"/>
      <c r="D194" s="21">
        <v>79.473684210526315</v>
      </c>
      <c r="E194" s="16">
        <v>19</v>
      </c>
      <c r="F194" s="15">
        <v>81.743589743589737</v>
      </c>
      <c r="G194" s="16">
        <v>39</v>
      </c>
      <c r="H194" s="15">
        <v>80.25</v>
      </c>
      <c r="I194" s="16">
        <v>8</v>
      </c>
    </row>
    <row r="195" spans="1:9" x14ac:dyDescent="0.25">
      <c r="A195" s="9" t="s">
        <v>37</v>
      </c>
      <c r="B195" s="15">
        <v>58.428571428571431</v>
      </c>
      <c r="C195" s="16">
        <v>28</v>
      </c>
      <c r="D195" s="21">
        <v>74.222222222222229</v>
      </c>
      <c r="E195" s="16">
        <v>18</v>
      </c>
      <c r="F195" s="15">
        <v>79.111111111111114</v>
      </c>
      <c r="G195" s="23">
        <v>9</v>
      </c>
      <c r="H195" s="15">
        <v>79.857142857142861</v>
      </c>
      <c r="I195" s="23">
        <v>7</v>
      </c>
    </row>
    <row r="196" spans="1:9" x14ac:dyDescent="0.25">
      <c r="A196" s="9" t="s">
        <v>28</v>
      </c>
      <c r="B196" s="15">
        <v>74.314285714285717</v>
      </c>
      <c r="C196" s="16">
        <v>35</v>
      </c>
      <c r="D196" s="21">
        <v>80.86666666666666</v>
      </c>
      <c r="E196" s="16">
        <v>15</v>
      </c>
      <c r="F196" s="15">
        <v>79.888888888888886</v>
      </c>
      <c r="G196" s="23">
        <v>9</v>
      </c>
      <c r="H196" s="15">
        <v>83</v>
      </c>
      <c r="I196" s="23">
        <v>3</v>
      </c>
    </row>
    <row r="197" spans="1:9" x14ac:dyDescent="0.25">
      <c r="A197" s="9" t="s">
        <v>75</v>
      </c>
      <c r="B197" s="15">
        <v>85.6</v>
      </c>
      <c r="C197" s="16">
        <v>10</v>
      </c>
      <c r="D197" s="21">
        <v>88.15384615384616</v>
      </c>
      <c r="E197" s="16">
        <v>13</v>
      </c>
      <c r="F197" s="15">
        <v>86.6</v>
      </c>
      <c r="G197" s="23">
        <v>5</v>
      </c>
      <c r="H197" s="15"/>
      <c r="I197" s="23"/>
    </row>
    <row r="198" spans="1:9" x14ac:dyDescent="0.25">
      <c r="A198" s="2" t="s">
        <v>32</v>
      </c>
      <c r="B198" s="17">
        <v>17.548387096774192</v>
      </c>
      <c r="C198" s="18">
        <v>248</v>
      </c>
      <c r="D198" s="21">
        <v>68.15384615384616</v>
      </c>
      <c r="E198" s="18">
        <v>13</v>
      </c>
      <c r="F198" s="17"/>
      <c r="G198" s="18"/>
      <c r="H198" s="17"/>
      <c r="I198" s="18"/>
    </row>
    <row r="199" spans="1:9" x14ac:dyDescent="0.25">
      <c r="A199" s="9" t="s">
        <v>76</v>
      </c>
      <c r="B199" s="15">
        <v>81.526315789473685</v>
      </c>
      <c r="C199" s="16">
        <v>19</v>
      </c>
      <c r="D199" s="21">
        <v>79.727272727272734</v>
      </c>
      <c r="E199" s="16">
        <v>11</v>
      </c>
      <c r="F199" s="15">
        <v>80.833333333333329</v>
      </c>
      <c r="G199" s="23">
        <v>6</v>
      </c>
      <c r="H199" s="15">
        <v>79</v>
      </c>
      <c r="I199" s="23">
        <v>5</v>
      </c>
    </row>
    <row r="200" spans="1:9" x14ac:dyDescent="0.25">
      <c r="A200" s="9" t="s">
        <v>26</v>
      </c>
      <c r="B200" s="15">
        <v>42.666666666666664</v>
      </c>
      <c r="C200" s="16">
        <v>6</v>
      </c>
      <c r="D200" s="21">
        <v>81.545454545454547</v>
      </c>
      <c r="E200" s="16">
        <v>11</v>
      </c>
      <c r="F200" s="15">
        <v>81.166666666666671</v>
      </c>
      <c r="G200" s="23">
        <v>6</v>
      </c>
      <c r="H200" s="15">
        <v>84</v>
      </c>
      <c r="I200" s="23">
        <v>1</v>
      </c>
    </row>
    <row r="201" spans="1:9" x14ac:dyDescent="0.25">
      <c r="A201" s="2" t="s">
        <v>43</v>
      </c>
      <c r="B201" s="17">
        <v>79</v>
      </c>
      <c r="C201" s="18">
        <v>4</v>
      </c>
      <c r="D201" s="21">
        <v>78.599999999999994</v>
      </c>
      <c r="E201" s="18">
        <v>10</v>
      </c>
      <c r="F201" s="17"/>
      <c r="G201" s="18"/>
      <c r="H201" s="17"/>
      <c r="I201" s="18"/>
    </row>
    <row r="202" spans="1:9" x14ac:dyDescent="0.25">
      <c r="A202" s="9" t="s">
        <v>77</v>
      </c>
      <c r="B202" s="15">
        <v>82.411764705882348</v>
      </c>
      <c r="C202" s="16">
        <v>17</v>
      </c>
      <c r="D202" s="21">
        <v>78.222222222222229</v>
      </c>
      <c r="E202" s="16">
        <v>9</v>
      </c>
      <c r="F202" s="15">
        <v>81</v>
      </c>
      <c r="G202" s="23">
        <v>2</v>
      </c>
      <c r="H202" s="15">
        <v>85</v>
      </c>
      <c r="I202" s="23">
        <v>7</v>
      </c>
    </row>
    <row r="203" spans="1:9" x14ac:dyDescent="0.25">
      <c r="A203" s="9" t="s">
        <v>78</v>
      </c>
      <c r="B203" s="15">
        <v>82.575757575757578</v>
      </c>
      <c r="C203" s="16">
        <v>33</v>
      </c>
      <c r="D203" s="21">
        <v>80.625</v>
      </c>
      <c r="E203" s="16">
        <v>8</v>
      </c>
      <c r="F203" s="15">
        <v>82.285714285714292</v>
      </c>
      <c r="G203" s="16">
        <v>7</v>
      </c>
      <c r="H203" s="15">
        <v>81</v>
      </c>
      <c r="I203" s="23">
        <v>1</v>
      </c>
    </row>
    <row r="204" spans="1:9" x14ac:dyDescent="0.25">
      <c r="A204" s="9" t="s">
        <v>31</v>
      </c>
      <c r="B204" s="15">
        <v>18.967741935483872</v>
      </c>
      <c r="C204" s="16">
        <v>31</v>
      </c>
      <c r="D204" s="21">
        <v>45.285714285714285</v>
      </c>
      <c r="E204" s="16">
        <v>7</v>
      </c>
      <c r="F204" s="15">
        <v>76.285714285714292</v>
      </c>
      <c r="G204" s="16">
        <v>7</v>
      </c>
      <c r="H204" s="15">
        <v>79</v>
      </c>
      <c r="I204" s="23">
        <v>2</v>
      </c>
    </row>
    <row r="205" spans="1:9" x14ac:dyDescent="0.25">
      <c r="A205" s="2" t="s">
        <v>79</v>
      </c>
      <c r="B205" s="17"/>
      <c r="C205" s="18"/>
      <c r="D205" s="21">
        <v>82.714285714285708</v>
      </c>
      <c r="E205" s="18">
        <v>7</v>
      </c>
      <c r="F205" s="17"/>
      <c r="G205" s="18"/>
      <c r="H205" s="17"/>
      <c r="I205" s="18"/>
    </row>
    <row r="206" spans="1:9" x14ac:dyDescent="0.25">
      <c r="A206" s="2" t="s">
        <v>39</v>
      </c>
      <c r="B206" s="17">
        <v>12</v>
      </c>
      <c r="C206" s="18">
        <v>6</v>
      </c>
      <c r="D206" s="21">
        <v>75.400000000000006</v>
      </c>
      <c r="E206" s="18">
        <v>5</v>
      </c>
      <c r="F206" s="17">
        <v>75.599999999999994</v>
      </c>
      <c r="G206" s="18">
        <v>5</v>
      </c>
      <c r="H206" s="17"/>
      <c r="I206" s="18"/>
    </row>
    <row r="207" spans="1:9" x14ac:dyDescent="0.25">
      <c r="A207" s="9" t="s">
        <v>66</v>
      </c>
      <c r="B207" s="15">
        <v>79</v>
      </c>
      <c r="C207" s="16">
        <v>2</v>
      </c>
      <c r="D207" s="21">
        <v>87.25</v>
      </c>
      <c r="E207" s="16">
        <v>4</v>
      </c>
      <c r="F207" s="15"/>
      <c r="G207" s="16"/>
      <c r="H207" s="15">
        <v>86</v>
      </c>
      <c r="I207" s="23">
        <v>1</v>
      </c>
    </row>
    <row r="208" spans="1:9" x14ac:dyDescent="0.25">
      <c r="A208" s="2" t="s">
        <v>35</v>
      </c>
      <c r="B208" s="17">
        <v>83</v>
      </c>
      <c r="C208" s="18">
        <v>6</v>
      </c>
      <c r="D208" s="21">
        <v>85.5</v>
      </c>
      <c r="E208" s="18">
        <v>4</v>
      </c>
      <c r="F208" s="17"/>
      <c r="G208" s="24"/>
      <c r="H208" s="17"/>
      <c r="I208" s="24"/>
    </row>
    <row r="209" spans="1:9" x14ac:dyDescent="0.25">
      <c r="A209" s="2" t="s">
        <v>64</v>
      </c>
      <c r="B209" s="17">
        <v>44.872727272727275</v>
      </c>
      <c r="C209" s="18">
        <v>55</v>
      </c>
      <c r="D209" s="21">
        <v>80</v>
      </c>
      <c r="E209" s="18">
        <v>4</v>
      </c>
      <c r="F209" s="17"/>
      <c r="G209" s="18"/>
      <c r="H209" s="17"/>
      <c r="I209" s="18"/>
    </row>
    <row r="210" spans="1:9" x14ac:dyDescent="0.25">
      <c r="A210" s="9" t="s">
        <v>36</v>
      </c>
      <c r="B210" s="15">
        <v>70.428571428571431</v>
      </c>
      <c r="C210" s="16">
        <v>7</v>
      </c>
      <c r="D210" s="21">
        <v>84.333333333333329</v>
      </c>
      <c r="E210" s="16">
        <v>3</v>
      </c>
      <c r="F210" s="15">
        <v>91</v>
      </c>
      <c r="G210" s="16">
        <v>2</v>
      </c>
      <c r="H210" s="15"/>
      <c r="I210" s="16"/>
    </row>
    <row r="211" spans="1:9" x14ac:dyDescent="0.25">
      <c r="A211" s="9" t="s">
        <v>52</v>
      </c>
      <c r="B211" s="15">
        <v>79.727272727272734</v>
      </c>
      <c r="C211" s="16">
        <v>11</v>
      </c>
      <c r="D211" s="21">
        <v>88.333333333333329</v>
      </c>
      <c r="E211" s="16">
        <v>3</v>
      </c>
      <c r="F211" s="15">
        <v>87</v>
      </c>
      <c r="G211" s="23">
        <v>3</v>
      </c>
      <c r="H211" s="15"/>
      <c r="I211" s="23"/>
    </row>
    <row r="212" spans="1:9" x14ac:dyDescent="0.25">
      <c r="A212" s="9" t="s">
        <v>45</v>
      </c>
      <c r="B212" s="15">
        <v>77</v>
      </c>
      <c r="C212" s="16">
        <v>2</v>
      </c>
      <c r="D212" s="21">
        <v>87</v>
      </c>
      <c r="E212" s="16">
        <v>2</v>
      </c>
      <c r="F212" s="15"/>
      <c r="G212" s="23"/>
      <c r="H212" s="15"/>
      <c r="I212" s="23"/>
    </row>
    <row r="213" spans="1:9" x14ac:dyDescent="0.25">
      <c r="A213" s="2" t="s">
        <v>55</v>
      </c>
      <c r="B213" s="17">
        <v>82.5</v>
      </c>
      <c r="C213" s="18">
        <v>4</v>
      </c>
      <c r="D213" s="21">
        <v>81.5</v>
      </c>
      <c r="E213" s="18">
        <v>2</v>
      </c>
      <c r="F213" s="17"/>
      <c r="G213" s="18"/>
      <c r="H213" s="17"/>
      <c r="I213" s="18"/>
    </row>
    <row r="214" spans="1:9" x14ac:dyDescent="0.25">
      <c r="A214" s="2" t="s">
        <v>67</v>
      </c>
      <c r="B214" s="17">
        <v>72</v>
      </c>
      <c r="C214" s="18">
        <v>2</v>
      </c>
      <c r="D214" s="21">
        <v>75</v>
      </c>
      <c r="E214" s="18">
        <v>1</v>
      </c>
      <c r="F214" s="17">
        <v>76</v>
      </c>
      <c r="G214" s="18">
        <v>1</v>
      </c>
      <c r="H214" s="17"/>
      <c r="I214" s="18"/>
    </row>
    <row r="215" spans="1:9" x14ac:dyDescent="0.25">
      <c r="A215" s="2" t="s">
        <v>80</v>
      </c>
      <c r="B215" s="17">
        <v>82</v>
      </c>
      <c r="C215" s="18">
        <v>1</v>
      </c>
      <c r="D215" s="21">
        <v>84</v>
      </c>
      <c r="E215" s="18">
        <v>1</v>
      </c>
      <c r="F215" s="17"/>
      <c r="G215" s="18"/>
      <c r="H215" s="17"/>
      <c r="I215" s="18"/>
    </row>
    <row r="216" spans="1:9" x14ac:dyDescent="0.25">
      <c r="A216" s="2" t="s">
        <v>59</v>
      </c>
      <c r="B216" s="17"/>
      <c r="C216" s="18">
        <v>1</v>
      </c>
      <c r="D216" s="21">
        <v>79</v>
      </c>
      <c r="E216" s="18">
        <v>1</v>
      </c>
      <c r="F216" s="17"/>
      <c r="G216" s="18"/>
      <c r="H216" s="17"/>
      <c r="I216" s="24"/>
    </row>
    <row r="217" spans="1:9" x14ac:dyDescent="0.25">
      <c r="A217" s="9" t="s">
        <v>29</v>
      </c>
      <c r="B217" s="15">
        <v>32.5</v>
      </c>
      <c r="C217" s="16">
        <v>10</v>
      </c>
      <c r="D217" s="21">
        <v>79</v>
      </c>
      <c r="E217" s="16">
        <v>1</v>
      </c>
      <c r="F217" s="15">
        <v>79.642857142857139</v>
      </c>
      <c r="G217" s="16">
        <v>14</v>
      </c>
      <c r="H217" s="15">
        <v>82.666666666666671</v>
      </c>
      <c r="I217" s="23">
        <v>6</v>
      </c>
    </row>
    <row r="218" spans="1:9" x14ac:dyDescent="0.25">
      <c r="A218" s="2" t="s">
        <v>33</v>
      </c>
      <c r="B218" s="17">
        <v>79</v>
      </c>
      <c r="C218" s="18">
        <v>1</v>
      </c>
      <c r="D218" s="21"/>
      <c r="E218" s="18"/>
      <c r="F218" s="17"/>
      <c r="G218" s="18"/>
      <c r="H218" s="17"/>
      <c r="I218" s="18"/>
    </row>
    <row r="219" spans="1:9" x14ac:dyDescent="0.25">
      <c r="A219" s="2" t="s">
        <v>81</v>
      </c>
      <c r="B219" s="17">
        <v>81</v>
      </c>
      <c r="C219" s="18">
        <v>1</v>
      </c>
      <c r="D219" s="21"/>
      <c r="E219" s="18"/>
      <c r="F219" s="17"/>
      <c r="G219" s="18"/>
      <c r="H219" s="17"/>
      <c r="I219" s="18"/>
    </row>
    <row r="220" spans="1:9" x14ac:dyDescent="0.25">
      <c r="A220" s="2" t="s">
        <v>48</v>
      </c>
      <c r="B220" s="17"/>
      <c r="C220" s="18"/>
      <c r="D220" s="21"/>
      <c r="E220" s="18"/>
      <c r="F220" s="17">
        <v>85.022440392706869</v>
      </c>
      <c r="G220" s="18">
        <v>1426</v>
      </c>
      <c r="H220" s="17"/>
      <c r="I220" s="18"/>
    </row>
    <row r="221" spans="1:9" x14ac:dyDescent="0.25">
      <c r="A221" s="2" t="s">
        <v>30</v>
      </c>
      <c r="B221" s="17">
        <v>23.058823529411764</v>
      </c>
      <c r="C221" s="18">
        <v>17</v>
      </c>
      <c r="D221" s="21"/>
      <c r="E221" s="18"/>
      <c r="F221" s="17"/>
      <c r="G221" s="18"/>
      <c r="H221" s="17"/>
      <c r="I221" s="18"/>
    </row>
    <row r="222" spans="1:9" x14ac:dyDescent="0.25">
      <c r="A222" s="2" t="s">
        <v>82</v>
      </c>
      <c r="B222" s="17">
        <v>79.5</v>
      </c>
      <c r="C222" s="18">
        <v>2</v>
      </c>
      <c r="D222" s="21"/>
      <c r="E222" s="18"/>
      <c r="F222" s="17">
        <v>81</v>
      </c>
      <c r="G222" s="18">
        <v>2</v>
      </c>
      <c r="H222" s="17"/>
      <c r="I222" s="18"/>
    </row>
    <row r="223" spans="1:9" x14ac:dyDescent="0.25">
      <c r="A223" s="2" t="s">
        <v>57</v>
      </c>
      <c r="B223" s="17">
        <v>81</v>
      </c>
      <c r="C223" s="18">
        <v>2</v>
      </c>
      <c r="D223" s="21"/>
      <c r="E223" s="18"/>
      <c r="F223" s="17"/>
      <c r="G223" s="18"/>
      <c r="H223" s="17"/>
      <c r="I223" s="18"/>
    </row>
    <row r="224" spans="1:9" x14ac:dyDescent="0.25">
      <c r="A224" s="2" t="s">
        <v>46</v>
      </c>
      <c r="B224" s="17">
        <v>47.1</v>
      </c>
      <c r="C224" s="18">
        <v>10</v>
      </c>
      <c r="D224" s="21"/>
      <c r="E224" s="18"/>
      <c r="F224" s="17"/>
      <c r="G224" s="18"/>
      <c r="H224" s="17"/>
      <c r="I224" s="18"/>
    </row>
    <row r="225" spans="1:9" x14ac:dyDescent="0.25">
      <c r="A225" s="2" t="s">
        <v>34</v>
      </c>
      <c r="B225" s="17">
        <v>18.682352941176472</v>
      </c>
      <c r="C225" s="18">
        <v>425</v>
      </c>
      <c r="D225" s="21"/>
      <c r="E225" s="18"/>
      <c r="F225" s="17"/>
      <c r="G225" s="18"/>
      <c r="H225" s="17"/>
      <c r="I225" s="18"/>
    </row>
    <row r="226" spans="1:9" x14ac:dyDescent="0.25">
      <c r="A226" s="1" t="s">
        <v>146</v>
      </c>
      <c r="B226" s="13">
        <v>83.175417902399573</v>
      </c>
      <c r="C226" s="14">
        <f>SUM(C227:C270)</f>
        <v>116461</v>
      </c>
      <c r="D226" s="20">
        <v>83.269376073268461</v>
      </c>
      <c r="E226" s="14">
        <f>SUM(E227:E270)</f>
        <v>160076</v>
      </c>
      <c r="F226" s="13">
        <v>83.072168303748697</v>
      </c>
      <c r="G226" s="14">
        <f>SUM(G227:G270)</f>
        <v>238536</v>
      </c>
      <c r="H226" s="13">
        <v>84.006895658326115</v>
      </c>
      <c r="I226" s="14">
        <f>SUM(I227:I270)</f>
        <v>85523</v>
      </c>
    </row>
    <row r="227" spans="1:9" x14ac:dyDescent="0.25">
      <c r="A227" s="9" t="s">
        <v>8</v>
      </c>
      <c r="B227" s="15">
        <v>82.119035601972286</v>
      </c>
      <c r="C227" s="16">
        <v>25757</v>
      </c>
      <c r="D227" s="21">
        <v>83.016403429602889</v>
      </c>
      <c r="E227" s="16">
        <v>44320</v>
      </c>
      <c r="F227" s="15">
        <v>83.257321824410553</v>
      </c>
      <c r="G227" s="23">
        <v>59548</v>
      </c>
      <c r="H227" s="15">
        <v>83.826734693877555</v>
      </c>
      <c r="I227" s="23">
        <v>14700</v>
      </c>
    </row>
    <row r="228" spans="1:9" x14ac:dyDescent="0.25">
      <c r="A228" s="9" t="s">
        <v>9</v>
      </c>
      <c r="B228" s="15">
        <v>84.042476601871854</v>
      </c>
      <c r="C228" s="16">
        <v>11112</v>
      </c>
      <c r="D228" s="21">
        <v>83.844718150219137</v>
      </c>
      <c r="E228" s="16">
        <v>13234</v>
      </c>
      <c r="F228" s="15">
        <v>83.584775459593516</v>
      </c>
      <c r="G228" s="23">
        <v>18549</v>
      </c>
      <c r="H228" s="15">
        <v>84.111147063581939</v>
      </c>
      <c r="I228" s="23">
        <v>6181</v>
      </c>
    </row>
    <row r="229" spans="1:9" x14ac:dyDescent="0.25">
      <c r="A229" s="9" t="s">
        <v>11</v>
      </c>
      <c r="B229" s="15">
        <v>83.94832978856499</v>
      </c>
      <c r="C229" s="16">
        <v>7993</v>
      </c>
      <c r="D229" s="21">
        <v>83.033388768069585</v>
      </c>
      <c r="E229" s="16">
        <v>7817</v>
      </c>
      <c r="F229" s="15">
        <v>83.958617077003666</v>
      </c>
      <c r="G229" s="23">
        <v>1909</v>
      </c>
      <c r="H229" s="15">
        <v>84.55952380952381</v>
      </c>
      <c r="I229" s="23">
        <v>588</v>
      </c>
    </row>
    <row r="230" spans="1:9" x14ac:dyDescent="0.25">
      <c r="A230" s="9" t="s">
        <v>10</v>
      </c>
      <c r="B230" s="15">
        <v>83.993549611079487</v>
      </c>
      <c r="C230" s="16">
        <v>5271</v>
      </c>
      <c r="D230" s="21">
        <v>83.804453935326421</v>
      </c>
      <c r="E230" s="16">
        <v>6556</v>
      </c>
      <c r="F230" s="15">
        <v>83.804912280701757</v>
      </c>
      <c r="G230" s="23">
        <v>8550</v>
      </c>
      <c r="H230" s="15">
        <v>84.224788298691294</v>
      </c>
      <c r="I230" s="23">
        <v>1299</v>
      </c>
    </row>
    <row r="231" spans="1:9" x14ac:dyDescent="0.25">
      <c r="A231" s="9" t="s">
        <v>12</v>
      </c>
      <c r="B231" s="15">
        <v>84.216630196936549</v>
      </c>
      <c r="C231" s="16">
        <v>4113</v>
      </c>
      <c r="D231" s="21">
        <v>84.147549019607837</v>
      </c>
      <c r="E231" s="16">
        <v>2040</v>
      </c>
      <c r="F231" s="15">
        <v>83.574056147144233</v>
      </c>
      <c r="G231" s="23">
        <v>2066</v>
      </c>
      <c r="H231" s="15">
        <v>83.509900990099013</v>
      </c>
      <c r="I231" s="23">
        <v>404</v>
      </c>
    </row>
    <row r="232" spans="1:9" x14ac:dyDescent="0.25">
      <c r="A232" s="9" t="s">
        <v>13</v>
      </c>
      <c r="B232" s="15">
        <v>83.11620553359684</v>
      </c>
      <c r="C232" s="16">
        <v>1265</v>
      </c>
      <c r="D232" s="21">
        <v>83.575268817204304</v>
      </c>
      <c r="E232" s="16">
        <v>1488</v>
      </c>
      <c r="F232" s="15">
        <v>82.881012658227846</v>
      </c>
      <c r="G232" s="23">
        <v>1580</v>
      </c>
      <c r="H232" s="15">
        <v>84.284615384615378</v>
      </c>
      <c r="I232" s="23">
        <v>260</v>
      </c>
    </row>
    <row r="233" spans="1:9" x14ac:dyDescent="0.25">
      <c r="A233" s="9" t="s">
        <v>15</v>
      </c>
      <c r="B233" s="15">
        <v>78.678998911860717</v>
      </c>
      <c r="C233" s="16">
        <v>919</v>
      </c>
      <c r="D233" s="21">
        <v>82.579908675799089</v>
      </c>
      <c r="E233" s="16">
        <v>657</v>
      </c>
      <c r="F233" s="15">
        <v>83.030874785591763</v>
      </c>
      <c r="G233" s="23">
        <v>583</v>
      </c>
      <c r="H233" s="15">
        <v>83.503759398496243</v>
      </c>
      <c r="I233" s="23">
        <v>133</v>
      </c>
    </row>
    <row r="234" spans="1:9" x14ac:dyDescent="0.25">
      <c r="A234" s="9" t="s">
        <v>16</v>
      </c>
      <c r="B234" s="15">
        <v>65.210095497953617</v>
      </c>
      <c r="C234" s="16">
        <v>733</v>
      </c>
      <c r="D234" s="21">
        <v>80.064914992272023</v>
      </c>
      <c r="E234" s="16">
        <v>647</v>
      </c>
      <c r="F234" s="15">
        <v>82.756795422031473</v>
      </c>
      <c r="G234" s="23">
        <v>1398</v>
      </c>
      <c r="H234" s="15">
        <v>83.277631578947364</v>
      </c>
      <c r="I234" s="23">
        <v>760</v>
      </c>
    </row>
    <row r="235" spans="1:9" x14ac:dyDescent="0.25">
      <c r="A235" s="9" t="s">
        <v>14</v>
      </c>
      <c r="B235" s="15">
        <v>84.571100917431195</v>
      </c>
      <c r="C235" s="16">
        <v>436</v>
      </c>
      <c r="D235" s="21">
        <v>84.396468699839488</v>
      </c>
      <c r="E235" s="16">
        <v>623</v>
      </c>
      <c r="F235" s="15">
        <v>84.251269035532999</v>
      </c>
      <c r="G235" s="23">
        <v>394</v>
      </c>
      <c r="H235" s="15">
        <v>83.25316455696202</v>
      </c>
      <c r="I235" s="23">
        <v>79</v>
      </c>
    </row>
    <row r="236" spans="1:9" x14ac:dyDescent="0.25">
      <c r="A236" s="9" t="s">
        <v>47</v>
      </c>
      <c r="B236" s="15">
        <v>83.390417940876659</v>
      </c>
      <c r="C236" s="16">
        <v>981</v>
      </c>
      <c r="D236" s="21">
        <v>83.227272727272734</v>
      </c>
      <c r="E236" s="16">
        <v>418</v>
      </c>
      <c r="F236" s="15"/>
      <c r="G236" s="23"/>
      <c r="H236" s="15"/>
      <c r="I236" s="23"/>
    </row>
    <row r="237" spans="1:9" x14ac:dyDescent="0.25">
      <c r="A237" s="9" t="s">
        <v>17</v>
      </c>
      <c r="B237" s="15">
        <v>81.340807174887885</v>
      </c>
      <c r="C237" s="16">
        <v>223</v>
      </c>
      <c r="D237" s="21">
        <v>82.00946372239747</v>
      </c>
      <c r="E237" s="16">
        <v>317</v>
      </c>
      <c r="F237" s="15">
        <v>81.554285714285712</v>
      </c>
      <c r="G237" s="23">
        <v>350</v>
      </c>
      <c r="H237" s="15">
        <v>83.166666666666671</v>
      </c>
      <c r="I237" s="23">
        <v>102</v>
      </c>
    </row>
    <row r="238" spans="1:9" x14ac:dyDescent="0.25">
      <c r="A238" s="9" t="s">
        <v>19</v>
      </c>
      <c r="B238" s="15">
        <v>81.870026525198938</v>
      </c>
      <c r="C238" s="16">
        <v>377</v>
      </c>
      <c r="D238" s="21">
        <v>83.305084745762713</v>
      </c>
      <c r="E238" s="16">
        <v>177</v>
      </c>
      <c r="F238" s="15">
        <v>83.765273311897104</v>
      </c>
      <c r="G238" s="23">
        <v>311</v>
      </c>
      <c r="H238" s="15">
        <v>83.903225806451616</v>
      </c>
      <c r="I238" s="23">
        <v>31</v>
      </c>
    </row>
    <row r="239" spans="1:9" x14ac:dyDescent="0.25">
      <c r="A239" s="32" t="s">
        <v>138</v>
      </c>
      <c r="B239" s="33"/>
      <c r="C239" s="34">
        <v>56866</v>
      </c>
      <c r="D239" s="35">
        <v>88</v>
      </c>
      <c r="E239" s="34">
        <v>81386</v>
      </c>
      <c r="F239" s="33">
        <v>82.564907324467725</v>
      </c>
      <c r="G239" s="36">
        <v>143019</v>
      </c>
      <c r="H239" s="33">
        <v>84.096429828334578</v>
      </c>
      <c r="I239" s="36">
        <v>60928</v>
      </c>
    </row>
    <row r="240" spans="1:9" x14ac:dyDescent="0.25">
      <c r="A240" s="9" t="s">
        <v>18</v>
      </c>
      <c r="B240" s="15">
        <v>86.974683544303801</v>
      </c>
      <c r="C240" s="16">
        <v>79</v>
      </c>
      <c r="D240" s="21">
        <v>88.6</v>
      </c>
      <c r="E240" s="16">
        <v>100</v>
      </c>
      <c r="F240" s="15">
        <v>89.14492753623189</v>
      </c>
      <c r="G240" s="23">
        <v>69</v>
      </c>
      <c r="H240" s="15">
        <v>88.285714285714292</v>
      </c>
      <c r="I240" s="23">
        <v>7</v>
      </c>
    </row>
    <row r="241" spans="1:9" x14ac:dyDescent="0.25">
      <c r="A241" s="9" t="s">
        <v>20</v>
      </c>
      <c r="B241" s="15">
        <v>73.716981132075475</v>
      </c>
      <c r="C241" s="16">
        <v>106</v>
      </c>
      <c r="D241" s="21">
        <v>82.758620689655174</v>
      </c>
      <c r="E241" s="16">
        <v>87</v>
      </c>
      <c r="F241" s="15">
        <v>83.257142857142853</v>
      </c>
      <c r="G241" s="23">
        <v>35</v>
      </c>
      <c r="H241" s="15"/>
      <c r="I241" s="23"/>
    </row>
    <row r="242" spans="1:9" x14ac:dyDescent="0.25">
      <c r="A242" s="9" t="s">
        <v>28</v>
      </c>
      <c r="B242" s="15">
        <v>82.184210526315795</v>
      </c>
      <c r="C242" s="16">
        <v>38</v>
      </c>
      <c r="D242" s="21">
        <v>84.181818181818187</v>
      </c>
      <c r="E242" s="16">
        <v>33</v>
      </c>
      <c r="F242" s="15">
        <v>83.607142857142861</v>
      </c>
      <c r="G242" s="23">
        <v>28</v>
      </c>
      <c r="H242" s="15">
        <v>84.545454545454547</v>
      </c>
      <c r="I242" s="23">
        <v>11</v>
      </c>
    </row>
    <row r="243" spans="1:9" x14ac:dyDescent="0.25">
      <c r="A243" s="9" t="s">
        <v>21</v>
      </c>
      <c r="B243" s="15">
        <v>85.6875</v>
      </c>
      <c r="C243" s="16">
        <v>16</v>
      </c>
      <c r="D243" s="21">
        <v>84.466666666666669</v>
      </c>
      <c r="E243" s="16">
        <v>30</v>
      </c>
      <c r="F243" s="15">
        <v>83.896551724137936</v>
      </c>
      <c r="G243" s="23">
        <v>29</v>
      </c>
      <c r="H243" s="15">
        <v>84.4</v>
      </c>
      <c r="I243" s="23">
        <v>10</v>
      </c>
    </row>
    <row r="244" spans="1:9" x14ac:dyDescent="0.25">
      <c r="A244" s="9" t="s">
        <v>25</v>
      </c>
      <c r="B244" s="15">
        <v>85.238095238095241</v>
      </c>
      <c r="C244" s="16">
        <v>42</v>
      </c>
      <c r="D244" s="21">
        <v>83.1</v>
      </c>
      <c r="E244" s="16">
        <v>30</v>
      </c>
      <c r="F244" s="15">
        <v>83.476190476190482</v>
      </c>
      <c r="G244" s="23">
        <v>21</v>
      </c>
      <c r="H244" s="15">
        <v>83</v>
      </c>
      <c r="I244" s="23">
        <v>6</v>
      </c>
    </row>
    <row r="245" spans="1:9" x14ac:dyDescent="0.25">
      <c r="A245" s="9" t="s">
        <v>27</v>
      </c>
      <c r="B245" s="15"/>
      <c r="C245" s="16"/>
      <c r="D245" s="21">
        <v>81.476190476190482</v>
      </c>
      <c r="E245" s="16">
        <v>21</v>
      </c>
      <c r="F245" s="15">
        <v>81.638888888888886</v>
      </c>
      <c r="G245" s="16">
        <v>36</v>
      </c>
      <c r="H245" s="15">
        <v>81</v>
      </c>
      <c r="I245" s="23">
        <v>12</v>
      </c>
    </row>
    <row r="246" spans="1:9" x14ac:dyDescent="0.25">
      <c r="A246" s="9" t="s">
        <v>26</v>
      </c>
      <c r="B246" s="15">
        <v>87.388888888888886</v>
      </c>
      <c r="C246" s="16">
        <v>18</v>
      </c>
      <c r="D246" s="21">
        <v>89.833333333333329</v>
      </c>
      <c r="E246" s="16">
        <v>18</v>
      </c>
      <c r="F246" s="15">
        <v>88.666666666666671</v>
      </c>
      <c r="G246" s="23">
        <v>6</v>
      </c>
      <c r="H246" s="15"/>
      <c r="I246" s="23"/>
    </row>
    <row r="247" spans="1:9" x14ac:dyDescent="0.25">
      <c r="A247" s="9" t="s">
        <v>24</v>
      </c>
      <c r="B247" s="15">
        <v>78.818181818181813</v>
      </c>
      <c r="C247" s="16">
        <v>11</v>
      </c>
      <c r="D247" s="21">
        <v>80.277777777777771</v>
      </c>
      <c r="E247" s="16">
        <v>18</v>
      </c>
      <c r="F247" s="15">
        <v>83.125</v>
      </c>
      <c r="G247" s="23">
        <v>8</v>
      </c>
      <c r="H247" s="15">
        <v>84.666666666666671</v>
      </c>
      <c r="I247" s="23">
        <v>3</v>
      </c>
    </row>
    <row r="248" spans="1:9" x14ac:dyDescent="0.25">
      <c r="A248" s="9" t="s">
        <v>22</v>
      </c>
      <c r="B248" s="15">
        <v>64.478260869565219</v>
      </c>
      <c r="C248" s="16">
        <v>23</v>
      </c>
      <c r="D248" s="21">
        <v>79.25</v>
      </c>
      <c r="E248" s="16">
        <v>16</v>
      </c>
      <c r="F248" s="15">
        <v>83.705882352941174</v>
      </c>
      <c r="G248" s="23">
        <v>17</v>
      </c>
      <c r="H248" s="15">
        <v>87.5</v>
      </c>
      <c r="I248" s="23">
        <v>2</v>
      </c>
    </row>
    <row r="249" spans="1:9" x14ac:dyDescent="0.25">
      <c r="A249" s="9" t="s">
        <v>23</v>
      </c>
      <c r="B249" s="15">
        <v>51.5</v>
      </c>
      <c r="C249" s="16">
        <v>16</v>
      </c>
      <c r="D249" s="21">
        <v>87.166666666666671</v>
      </c>
      <c r="E249" s="16">
        <v>12</v>
      </c>
      <c r="F249" s="15">
        <v>83.5</v>
      </c>
      <c r="G249" s="23">
        <v>6</v>
      </c>
      <c r="H249" s="15">
        <v>78</v>
      </c>
      <c r="I249" s="23">
        <v>1</v>
      </c>
    </row>
    <row r="250" spans="1:9" x14ac:dyDescent="0.25">
      <c r="A250" s="2" t="s">
        <v>35</v>
      </c>
      <c r="B250" s="17">
        <v>90.5</v>
      </c>
      <c r="C250" s="18">
        <v>18</v>
      </c>
      <c r="D250" s="21">
        <v>89.888888888888886</v>
      </c>
      <c r="E250" s="18">
        <v>9</v>
      </c>
      <c r="F250" s="17"/>
      <c r="G250" s="24"/>
      <c r="H250" s="17"/>
      <c r="I250" s="24"/>
    </row>
    <row r="251" spans="1:9" x14ac:dyDescent="0.25">
      <c r="A251" s="9" t="s">
        <v>31</v>
      </c>
      <c r="B251" s="15">
        <v>27.5</v>
      </c>
      <c r="C251" s="16">
        <v>6</v>
      </c>
      <c r="D251" s="21">
        <v>30.333333333333332</v>
      </c>
      <c r="E251" s="16">
        <v>3</v>
      </c>
      <c r="F251" s="15">
        <v>79</v>
      </c>
      <c r="G251" s="16">
        <v>2</v>
      </c>
      <c r="H251" s="15"/>
      <c r="I251" s="23"/>
    </row>
    <row r="252" spans="1:9" x14ac:dyDescent="0.25">
      <c r="A252" s="9" t="s">
        <v>66</v>
      </c>
      <c r="B252" s="15"/>
      <c r="C252" s="16"/>
      <c r="D252" s="21">
        <v>79.666666666666671</v>
      </c>
      <c r="E252" s="16">
        <v>3</v>
      </c>
      <c r="F252" s="15">
        <v>66</v>
      </c>
      <c r="G252" s="16">
        <v>1</v>
      </c>
      <c r="H252" s="15">
        <v>89</v>
      </c>
      <c r="I252" s="23">
        <v>1</v>
      </c>
    </row>
    <row r="253" spans="1:9" x14ac:dyDescent="0.25">
      <c r="A253" s="2" t="s">
        <v>55</v>
      </c>
      <c r="B253" s="17">
        <v>77.8</v>
      </c>
      <c r="C253" s="18">
        <v>5</v>
      </c>
      <c r="D253" s="21">
        <v>73</v>
      </c>
      <c r="E253" s="18">
        <v>3</v>
      </c>
      <c r="F253" s="17"/>
      <c r="G253" s="18"/>
      <c r="H253" s="17"/>
      <c r="I253" s="18"/>
    </row>
    <row r="254" spans="1:9" x14ac:dyDescent="0.25">
      <c r="A254" s="2" t="s">
        <v>59</v>
      </c>
      <c r="B254" s="17">
        <v>70.166666666666671</v>
      </c>
      <c r="C254" s="18">
        <v>6</v>
      </c>
      <c r="D254" s="21">
        <v>81.333333333333329</v>
      </c>
      <c r="E254" s="18">
        <v>3</v>
      </c>
      <c r="F254" s="17"/>
      <c r="G254" s="18"/>
      <c r="H254" s="17"/>
      <c r="I254" s="24"/>
    </row>
    <row r="255" spans="1:9" x14ac:dyDescent="0.25">
      <c r="A255" s="9" t="s">
        <v>37</v>
      </c>
      <c r="B255" s="15">
        <v>83.666666666666671</v>
      </c>
      <c r="C255" s="16">
        <v>3</v>
      </c>
      <c r="D255" s="21">
        <v>83.666666666666671</v>
      </c>
      <c r="E255" s="16">
        <v>3</v>
      </c>
      <c r="F255" s="15">
        <v>77.400000000000006</v>
      </c>
      <c r="G255" s="23">
        <v>5</v>
      </c>
      <c r="H255" s="15">
        <v>80.666666666666671</v>
      </c>
      <c r="I255" s="23">
        <v>3</v>
      </c>
    </row>
    <row r="256" spans="1:9" x14ac:dyDescent="0.25">
      <c r="A256" s="9" t="s">
        <v>76</v>
      </c>
      <c r="B256" s="15">
        <v>84</v>
      </c>
      <c r="C256" s="16">
        <v>2</v>
      </c>
      <c r="D256" s="21">
        <v>83</v>
      </c>
      <c r="E256" s="16">
        <v>2</v>
      </c>
      <c r="F256" s="15"/>
      <c r="G256" s="23"/>
      <c r="H256" s="15"/>
      <c r="I256" s="23"/>
    </row>
    <row r="257" spans="1:9" x14ac:dyDescent="0.25">
      <c r="A257" s="9" t="s">
        <v>53</v>
      </c>
      <c r="B257" s="15"/>
      <c r="C257" s="16"/>
      <c r="D257" s="21">
        <v>79</v>
      </c>
      <c r="E257" s="16">
        <v>2</v>
      </c>
      <c r="F257" s="15">
        <v>80</v>
      </c>
      <c r="G257" s="16">
        <v>5</v>
      </c>
      <c r="H257" s="15">
        <v>79</v>
      </c>
      <c r="I257" s="16">
        <v>1</v>
      </c>
    </row>
    <row r="258" spans="1:9" x14ac:dyDescent="0.25">
      <c r="A258" s="9" t="s">
        <v>29</v>
      </c>
      <c r="B258" s="15"/>
      <c r="C258" s="16">
        <v>1</v>
      </c>
      <c r="D258" s="21">
        <v>82</v>
      </c>
      <c r="E258" s="16">
        <v>1</v>
      </c>
      <c r="F258" s="15">
        <v>82</v>
      </c>
      <c r="G258" s="16">
        <v>1</v>
      </c>
      <c r="H258" s="15"/>
      <c r="I258" s="23"/>
    </row>
    <row r="259" spans="1:9" x14ac:dyDescent="0.25">
      <c r="A259" s="2" t="s">
        <v>32</v>
      </c>
      <c r="B259" s="17"/>
      <c r="C259" s="18">
        <v>2</v>
      </c>
      <c r="D259" s="21">
        <v>84</v>
      </c>
      <c r="E259" s="18">
        <v>1</v>
      </c>
      <c r="F259" s="17"/>
      <c r="G259" s="18"/>
      <c r="H259" s="17"/>
      <c r="I259" s="18"/>
    </row>
    <row r="260" spans="1:9" x14ac:dyDescent="0.25">
      <c r="A260" s="9" t="s">
        <v>69</v>
      </c>
      <c r="B260" s="15"/>
      <c r="C260" s="16"/>
      <c r="D260" s="21">
        <v>89</v>
      </c>
      <c r="E260" s="16">
        <v>1</v>
      </c>
      <c r="F260" s="15">
        <v>87.333333333333329</v>
      </c>
      <c r="G260" s="23">
        <v>3</v>
      </c>
      <c r="H260" s="15"/>
      <c r="I260" s="23"/>
    </row>
    <row r="261" spans="1:9" x14ac:dyDescent="0.25">
      <c r="A261" s="9" t="s">
        <v>45</v>
      </c>
      <c r="B261" s="15"/>
      <c r="C261" s="16"/>
      <c r="D261" s="21"/>
      <c r="E261" s="16"/>
      <c r="F261" s="15">
        <v>86</v>
      </c>
      <c r="G261" s="23">
        <v>2</v>
      </c>
      <c r="H261" s="15"/>
      <c r="I261" s="23"/>
    </row>
    <row r="262" spans="1:9" x14ac:dyDescent="0.25">
      <c r="A262" s="9" t="s">
        <v>54</v>
      </c>
      <c r="B262" s="15"/>
      <c r="C262" s="16"/>
      <c r="D262" s="21"/>
      <c r="E262" s="16"/>
      <c r="F262" s="15">
        <v>88</v>
      </c>
      <c r="G262" s="23">
        <v>1</v>
      </c>
      <c r="H262" s="15"/>
      <c r="I262" s="23"/>
    </row>
    <row r="263" spans="1:9" x14ac:dyDescent="0.25">
      <c r="A263" s="2" t="s">
        <v>34</v>
      </c>
      <c r="B263" s="17">
        <v>30.4</v>
      </c>
      <c r="C263" s="18">
        <v>5</v>
      </c>
      <c r="D263" s="21"/>
      <c r="E263" s="18"/>
      <c r="F263" s="17"/>
      <c r="G263" s="18"/>
      <c r="H263" s="17"/>
      <c r="I263" s="18"/>
    </row>
    <row r="264" spans="1:9" x14ac:dyDescent="0.25">
      <c r="A264" s="2" t="s">
        <v>41</v>
      </c>
      <c r="B264" s="17">
        <v>92</v>
      </c>
      <c r="C264" s="18">
        <v>1</v>
      </c>
      <c r="D264" s="21"/>
      <c r="E264" s="18"/>
      <c r="F264" s="17"/>
      <c r="G264" s="18"/>
      <c r="H264" s="17"/>
      <c r="I264" s="18"/>
    </row>
    <row r="265" spans="1:9" x14ac:dyDescent="0.25">
      <c r="A265" s="2" t="s">
        <v>43</v>
      </c>
      <c r="B265" s="17">
        <v>80</v>
      </c>
      <c r="C265" s="18">
        <v>1</v>
      </c>
      <c r="D265" s="21"/>
      <c r="E265" s="18"/>
      <c r="F265" s="17"/>
      <c r="G265" s="18"/>
      <c r="H265" s="17"/>
      <c r="I265" s="18"/>
    </row>
    <row r="266" spans="1:9" x14ac:dyDescent="0.25">
      <c r="A266" s="2" t="s">
        <v>58</v>
      </c>
      <c r="B266" s="17">
        <v>82</v>
      </c>
      <c r="C266" s="18">
        <v>1</v>
      </c>
      <c r="D266" s="21"/>
      <c r="E266" s="18"/>
      <c r="F266" s="17"/>
      <c r="G266" s="18"/>
      <c r="H266" s="17"/>
      <c r="I266" s="18"/>
    </row>
    <row r="267" spans="1:9" x14ac:dyDescent="0.25">
      <c r="A267" s="9" t="s">
        <v>36</v>
      </c>
      <c r="B267" s="15">
        <v>68.8</v>
      </c>
      <c r="C267" s="16">
        <v>5</v>
      </c>
      <c r="D267" s="21"/>
      <c r="E267" s="16"/>
      <c r="F267" s="15">
        <v>88.5</v>
      </c>
      <c r="G267" s="16">
        <v>4</v>
      </c>
      <c r="H267" s="15">
        <v>90</v>
      </c>
      <c r="I267" s="16">
        <v>1</v>
      </c>
    </row>
    <row r="268" spans="1:9" x14ac:dyDescent="0.25">
      <c r="A268" s="2" t="s">
        <v>46</v>
      </c>
      <c r="B268" s="17">
        <v>54</v>
      </c>
      <c r="C268" s="18">
        <v>3</v>
      </c>
      <c r="D268" s="21"/>
      <c r="E268" s="18"/>
      <c r="F268" s="17"/>
      <c r="G268" s="18"/>
      <c r="H268" s="17"/>
      <c r="I268" s="18"/>
    </row>
    <row r="269" spans="1:9" x14ac:dyDescent="0.25">
      <c r="A269" s="2" t="s">
        <v>61</v>
      </c>
      <c r="B269" s="17">
        <v>92</v>
      </c>
      <c r="C269" s="18">
        <v>1</v>
      </c>
      <c r="D269" s="21"/>
      <c r="E269" s="18"/>
      <c r="F269" s="17"/>
      <c r="G269" s="18"/>
      <c r="H269" s="17"/>
      <c r="I269" s="18"/>
    </row>
    <row r="270" spans="1:9" x14ac:dyDescent="0.25">
      <c r="A270" s="2" t="s">
        <v>30</v>
      </c>
      <c r="B270" s="17"/>
      <c r="C270" s="18">
        <v>6</v>
      </c>
      <c r="D270" s="21"/>
      <c r="E270" s="18"/>
      <c r="F270" s="17"/>
      <c r="G270" s="18"/>
      <c r="H270" s="17"/>
      <c r="I270" s="18"/>
    </row>
    <row r="271" spans="1:9" x14ac:dyDescent="0.25">
      <c r="A271" s="25" t="s">
        <v>83</v>
      </c>
      <c r="B271" s="26">
        <v>76.727972794538971</v>
      </c>
      <c r="C271" s="27">
        <f>C272+C298+C338+C382+C430</f>
        <v>324892</v>
      </c>
      <c r="D271" s="28">
        <v>79.103422274406725</v>
      </c>
      <c r="E271" s="27">
        <f>E272+E298+E338+E382+E430</f>
        <v>471870</v>
      </c>
      <c r="F271" s="26">
        <v>80.20315077551578</v>
      </c>
      <c r="G271" s="27">
        <f>G272+G298+G338+G382+G430</f>
        <v>622237</v>
      </c>
      <c r="H271" s="26">
        <v>80.99020029773034</v>
      </c>
      <c r="I271" s="27">
        <f>I272+I298+I338+I382+I430</f>
        <v>199280</v>
      </c>
    </row>
    <row r="272" spans="1:9" x14ac:dyDescent="0.25">
      <c r="A272" s="1" t="s">
        <v>153</v>
      </c>
      <c r="B272" s="13">
        <v>82.049693159706635</v>
      </c>
      <c r="C272" s="14">
        <f>SUM(C273:C297)</f>
        <v>12696</v>
      </c>
      <c r="D272" s="20">
        <v>80.559232569881118</v>
      </c>
      <c r="E272" s="14">
        <f>SUM(E273:E297)</f>
        <v>19121</v>
      </c>
      <c r="F272" s="13">
        <v>80.814767057240573</v>
      </c>
      <c r="G272" s="14">
        <f>SUM(G273:G297)</f>
        <v>27131</v>
      </c>
      <c r="H272" s="13">
        <v>82.332161089052747</v>
      </c>
      <c r="I272" s="14">
        <f>SUM(I273:I297)</f>
        <v>10224</v>
      </c>
    </row>
    <row r="273" spans="1:9" x14ac:dyDescent="0.25">
      <c r="A273" s="9" t="s">
        <v>8</v>
      </c>
      <c r="B273" s="15">
        <v>81.763363754889184</v>
      </c>
      <c r="C273" s="16">
        <v>3068</v>
      </c>
      <c r="D273" s="21">
        <v>79.870707673932515</v>
      </c>
      <c r="E273" s="16">
        <v>6698</v>
      </c>
      <c r="F273" s="15">
        <v>80.411486694749826</v>
      </c>
      <c r="G273" s="23">
        <v>9733</v>
      </c>
      <c r="H273" s="15">
        <v>82.510700674289069</v>
      </c>
      <c r="I273" s="23">
        <v>3411</v>
      </c>
    </row>
    <row r="274" spans="1:9" x14ac:dyDescent="0.25">
      <c r="A274" s="9" t="s">
        <v>11</v>
      </c>
      <c r="B274" s="15">
        <v>82.943273905996762</v>
      </c>
      <c r="C274" s="16">
        <v>2468</v>
      </c>
      <c r="D274" s="21">
        <v>82.229729729729726</v>
      </c>
      <c r="E274" s="16">
        <v>2664</v>
      </c>
      <c r="F274" s="15">
        <v>83.81750465549348</v>
      </c>
      <c r="G274" s="23">
        <v>537</v>
      </c>
      <c r="H274" s="15">
        <v>82.811518324607334</v>
      </c>
      <c r="I274" s="23">
        <v>191</v>
      </c>
    </row>
    <row r="275" spans="1:9" x14ac:dyDescent="0.25">
      <c r="A275" s="9" t="s">
        <v>9</v>
      </c>
      <c r="B275" s="15">
        <v>81.695142378559467</v>
      </c>
      <c r="C275" s="16">
        <v>597</v>
      </c>
      <c r="D275" s="21">
        <v>81.856396866840726</v>
      </c>
      <c r="E275" s="16">
        <v>766</v>
      </c>
      <c r="F275" s="15">
        <v>83.135564853556488</v>
      </c>
      <c r="G275" s="23">
        <v>1195</v>
      </c>
      <c r="H275" s="15">
        <v>84.67169811320754</v>
      </c>
      <c r="I275" s="23">
        <v>530</v>
      </c>
    </row>
    <row r="276" spans="1:9" x14ac:dyDescent="0.25">
      <c r="A276" s="9" t="s">
        <v>10</v>
      </c>
      <c r="B276" s="15">
        <v>80.58373205741627</v>
      </c>
      <c r="C276" s="16">
        <v>209</v>
      </c>
      <c r="D276" s="21">
        <v>79.482876712328761</v>
      </c>
      <c r="E276" s="16">
        <v>292</v>
      </c>
      <c r="F276" s="15">
        <v>80.364383561643834</v>
      </c>
      <c r="G276" s="23">
        <v>365</v>
      </c>
      <c r="H276" s="15">
        <v>82.402173913043484</v>
      </c>
      <c r="I276" s="23">
        <v>92</v>
      </c>
    </row>
    <row r="277" spans="1:9" x14ac:dyDescent="0.25">
      <c r="A277" s="9" t="s">
        <v>16</v>
      </c>
      <c r="B277" s="15">
        <v>71.189473684210526</v>
      </c>
      <c r="C277" s="16">
        <v>95</v>
      </c>
      <c r="D277" s="21">
        <v>77.694656488549612</v>
      </c>
      <c r="E277" s="16">
        <v>131</v>
      </c>
      <c r="F277" s="15">
        <v>80.163461538461533</v>
      </c>
      <c r="G277" s="23">
        <v>208</v>
      </c>
      <c r="H277" s="15">
        <v>81.955357142857139</v>
      </c>
      <c r="I277" s="23">
        <v>112</v>
      </c>
    </row>
    <row r="278" spans="1:9" x14ac:dyDescent="0.25">
      <c r="A278" s="9" t="s">
        <v>14</v>
      </c>
      <c r="B278" s="15">
        <v>81.46875</v>
      </c>
      <c r="C278" s="16">
        <v>32</v>
      </c>
      <c r="D278" s="21">
        <v>79.383177570093451</v>
      </c>
      <c r="E278" s="16">
        <v>107</v>
      </c>
      <c r="F278" s="15">
        <v>77.849315068493155</v>
      </c>
      <c r="G278" s="23">
        <v>73</v>
      </c>
      <c r="H278" s="15">
        <v>80.583333333333329</v>
      </c>
      <c r="I278" s="23">
        <v>12</v>
      </c>
    </row>
    <row r="279" spans="1:9" x14ac:dyDescent="0.25">
      <c r="A279" s="2" t="s">
        <v>44</v>
      </c>
      <c r="B279" s="15">
        <v>80.15384615384616</v>
      </c>
      <c r="C279" s="16">
        <v>26</v>
      </c>
      <c r="D279" s="21">
        <v>79.404761904761898</v>
      </c>
      <c r="E279" s="16">
        <v>84</v>
      </c>
      <c r="F279" s="15">
        <v>78.748858447488587</v>
      </c>
      <c r="G279" s="16">
        <v>219</v>
      </c>
      <c r="H279" s="15">
        <v>81.402234636871512</v>
      </c>
      <c r="I279" s="16">
        <v>179</v>
      </c>
    </row>
    <row r="280" spans="1:9" x14ac:dyDescent="0.25">
      <c r="A280" s="9" t="s">
        <v>12</v>
      </c>
      <c r="B280" s="15">
        <v>80.175824175824175</v>
      </c>
      <c r="C280" s="16">
        <v>91</v>
      </c>
      <c r="D280" s="21">
        <v>78.870129870129873</v>
      </c>
      <c r="E280" s="16">
        <v>77</v>
      </c>
      <c r="F280" s="15">
        <v>81.066666666666663</v>
      </c>
      <c r="G280" s="23">
        <v>90</v>
      </c>
      <c r="H280" s="15">
        <v>85.65517241379311</v>
      </c>
      <c r="I280" s="23">
        <v>29</v>
      </c>
    </row>
    <row r="281" spans="1:9" x14ac:dyDescent="0.25">
      <c r="A281" s="9" t="s">
        <v>13</v>
      </c>
      <c r="B281" s="15">
        <v>81.84210526315789</v>
      </c>
      <c r="C281" s="16">
        <v>38</v>
      </c>
      <c r="D281" s="21">
        <v>82.1</v>
      </c>
      <c r="E281" s="16">
        <v>30</v>
      </c>
      <c r="F281" s="15">
        <v>81.040816326530617</v>
      </c>
      <c r="G281" s="23">
        <v>49</v>
      </c>
      <c r="H281" s="15">
        <v>87.111111111111114</v>
      </c>
      <c r="I281" s="23">
        <v>9</v>
      </c>
    </row>
    <row r="282" spans="1:9" x14ac:dyDescent="0.25">
      <c r="A282" s="5" t="s">
        <v>15</v>
      </c>
      <c r="B282" s="15">
        <v>81.166666666666671</v>
      </c>
      <c r="C282" s="16">
        <v>18</v>
      </c>
      <c r="D282" s="21">
        <v>78.818181818181813</v>
      </c>
      <c r="E282" s="16">
        <v>11</v>
      </c>
      <c r="F282" s="15">
        <v>80.777777777777771</v>
      </c>
      <c r="G282" s="23">
        <v>18</v>
      </c>
      <c r="H282" s="15"/>
      <c r="I282" s="23"/>
    </row>
    <row r="283" spans="1:9" x14ac:dyDescent="0.25">
      <c r="A283" s="5" t="s">
        <v>17</v>
      </c>
      <c r="B283" s="15">
        <v>77</v>
      </c>
      <c r="C283" s="16">
        <v>5</v>
      </c>
      <c r="D283" s="21">
        <v>78.111111111111114</v>
      </c>
      <c r="E283" s="16">
        <v>9</v>
      </c>
      <c r="F283" s="15">
        <v>80.222222222222229</v>
      </c>
      <c r="G283" s="23">
        <v>9</v>
      </c>
      <c r="H283" s="15">
        <v>79.285714285714292</v>
      </c>
      <c r="I283" s="23">
        <v>7</v>
      </c>
    </row>
    <row r="284" spans="1:9" x14ac:dyDescent="0.25">
      <c r="A284" s="9" t="s">
        <v>18</v>
      </c>
      <c r="B284" s="15">
        <v>78.666666666666671</v>
      </c>
      <c r="C284" s="16">
        <v>3</v>
      </c>
      <c r="D284" s="21">
        <v>80.166666666666671</v>
      </c>
      <c r="E284" s="16">
        <v>6</v>
      </c>
      <c r="F284" s="15">
        <v>75.599999999999994</v>
      </c>
      <c r="G284" s="23">
        <v>5</v>
      </c>
      <c r="H284" s="15"/>
      <c r="I284" s="23"/>
    </row>
    <row r="285" spans="1:9" x14ac:dyDescent="0.25">
      <c r="A285" s="2" t="s">
        <v>84</v>
      </c>
      <c r="B285" s="17">
        <v>85.13636363636364</v>
      </c>
      <c r="C285" s="18">
        <v>22</v>
      </c>
      <c r="D285" s="21">
        <v>79.599999999999994</v>
      </c>
      <c r="E285" s="18">
        <v>5</v>
      </c>
      <c r="F285" s="17">
        <v>80.5</v>
      </c>
      <c r="G285" s="18">
        <v>2</v>
      </c>
      <c r="H285" s="17"/>
      <c r="I285" s="18"/>
    </row>
    <row r="286" spans="1:9" x14ac:dyDescent="0.25">
      <c r="A286" s="9" t="s">
        <v>22</v>
      </c>
      <c r="B286" s="15"/>
      <c r="C286" s="16"/>
      <c r="D286" s="21">
        <v>83.333333333333329</v>
      </c>
      <c r="E286" s="16">
        <v>3</v>
      </c>
      <c r="F286" s="15"/>
      <c r="G286" s="23"/>
      <c r="H286" s="15">
        <v>88</v>
      </c>
      <c r="I286" s="23">
        <v>1</v>
      </c>
    </row>
    <row r="287" spans="1:9" x14ac:dyDescent="0.25">
      <c r="A287" s="2" t="s">
        <v>28</v>
      </c>
      <c r="B287" s="15"/>
      <c r="C287" s="16"/>
      <c r="D287" s="21">
        <v>83.666666666666671</v>
      </c>
      <c r="E287" s="16">
        <v>3</v>
      </c>
      <c r="F287" s="15">
        <v>74</v>
      </c>
      <c r="G287" s="23">
        <v>1</v>
      </c>
      <c r="H287" s="15">
        <v>88</v>
      </c>
      <c r="I287" s="23">
        <v>2</v>
      </c>
    </row>
    <row r="288" spans="1:9" x14ac:dyDescent="0.25">
      <c r="A288" s="9" t="s">
        <v>19</v>
      </c>
      <c r="B288" s="15">
        <v>79.599999999999994</v>
      </c>
      <c r="C288" s="16">
        <v>5</v>
      </c>
      <c r="D288" s="21">
        <v>78</v>
      </c>
      <c r="E288" s="16">
        <v>3</v>
      </c>
      <c r="F288" s="15">
        <v>80.8</v>
      </c>
      <c r="G288" s="23">
        <v>5</v>
      </c>
      <c r="H288" s="15">
        <v>80</v>
      </c>
      <c r="I288" s="23">
        <v>1</v>
      </c>
    </row>
    <row r="289" spans="1:9" x14ac:dyDescent="0.25">
      <c r="A289" s="9" t="s">
        <v>37</v>
      </c>
      <c r="B289" s="15"/>
      <c r="C289" s="16"/>
      <c r="D289" s="21">
        <v>81</v>
      </c>
      <c r="E289" s="16">
        <v>2</v>
      </c>
      <c r="F289" s="15"/>
      <c r="G289" s="23"/>
      <c r="H289" s="15"/>
      <c r="I289" s="23"/>
    </row>
    <row r="290" spans="1:9" x14ac:dyDescent="0.25">
      <c r="A290" s="9" t="s">
        <v>21</v>
      </c>
      <c r="B290" s="15">
        <v>80</v>
      </c>
      <c r="C290" s="16">
        <v>1</v>
      </c>
      <c r="D290" s="21">
        <v>78</v>
      </c>
      <c r="E290" s="16">
        <v>2</v>
      </c>
      <c r="F290" s="15">
        <v>84.25</v>
      </c>
      <c r="G290" s="23">
        <v>4</v>
      </c>
      <c r="H290" s="15"/>
      <c r="I290" s="23"/>
    </row>
    <row r="291" spans="1:9" x14ac:dyDescent="0.25">
      <c r="A291" s="9" t="s">
        <v>20</v>
      </c>
      <c r="B291" s="15">
        <v>79</v>
      </c>
      <c r="C291" s="16">
        <v>2</v>
      </c>
      <c r="D291" s="21">
        <v>80.5</v>
      </c>
      <c r="E291" s="16">
        <v>2</v>
      </c>
      <c r="F291" s="15"/>
      <c r="G291" s="23"/>
      <c r="H291" s="15"/>
      <c r="I291" s="23"/>
    </row>
    <row r="292" spans="1:9" x14ac:dyDescent="0.25">
      <c r="A292" s="9" t="s">
        <v>25</v>
      </c>
      <c r="B292" s="15"/>
      <c r="C292" s="16"/>
      <c r="D292" s="21">
        <v>86</v>
      </c>
      <c r="E292" s="16">
        <v>1</v>
      </c>
      <c r="F292" s="15"/>
      <c r="G292" s="23"/>
      <c r="H292" s="15">
        <v>82</v>
      </c>
      <c r="I292" s="23">
        <v>1</v>
      </c>
    </row>
    <row r="293" spans="1:9" x14ac:dyDescent="0.25">
      <c r="A293" s="2" t="s">
        <v>38</v>
      </c>
      <c r="B293" s="17">
        <v>80</v>
      </c>
      <c r="C293" s="18">
        <v>2</v>
      </c>
      <c r="D293" s="21"/>
      <c r="E293" s="18"/>
      <c r="F293" s="17"/>
      <c r="G293" s="18"/>
      <c r="H293" s="17"/>
      <c r="I293" s="18"/>
    </row>
    <row r="294" spans="1:9" x14ac:dyDescent="0.25">
      <c r="A294" s="9" t="s">
        <v>29</v>
      </c>
      <c r="B294" s="15"/>
      <c r="C294" s="16"/>
      <c r="D294" s="21"/>
      <c r="E294" s="16"/>
      <c r="F294" s="15">
        <v>89</v>
      </c>
      <c r="G294" s="16">
        <v>1</v>
      </c>
      <c r="H294" s="15"/>
      <c r="I294" s="23"/>
    </row>
    <row r="295" spans="1:9" x14ac:dyDescent="0.25">
      <c r="A295" s="32" t="s">
        <v>138</v>
      </c>
      <c r="B295" s="33"/>
      <c r="C295" s="34">
        <v>6009</v>
      </c>
      <c r="D295" s="35"/>
      <c r="E295" s="34">
        <v>8225</v>
      </c>
      <c r="F295" s="33">
        <v>80.908493047726424</v>
      </c>
      <c r="G295" s="36">
        <v>14616</v>
      </c>
      <c r="H295" s="33">
        <v>81.895705521472394</v>
      </c>
      <c r="I295" s="36">
        <v>5647</v>
      </c>
    </row>
    <row r="296" spans="1:9" x14ac:dyDescent="0.25">
      <c r="A296" s="2" t="s">
        <v>85</v>
      </c>
      <c r="B296" s="17">
        <v>79</v>
      </c>
      <c r="C296" s="18">
        <v>5</v>
      </c>
      <c r="D296" s="21"/>
      <c r="E296" s="18"/>
      <c r="F296" s="17"/>
      <c r="G296" s="18"/>
      <c r="H296" s="17"/>
      <c r="I296" s="18"/>
    </row>
    <row r="297" spans="1:9" x14ac:dyDescent="0.25">
      <c r="A297" s="9" t="s">
        <v>45</v>
      </c>
      <c r="B297" s="15"/>
      <c r="C297" s="16"/>
      <c r="D297" s="21"/>
      <c r="E297" s="16"/>
      <c r="F297" s="15">
        <v>74</v>
      </c>
      <c r="G297" s="23">
        <v>1</v>
      </c>
      <c r="H297" s="15"/>
      <c r="I297" s="23"/>
    </row>
    <row r="298" spans="1:9" x14ac:dyDescent="0.25">
      <c r="A298" s="1" t="s">
        <v>154</v>
      </c>
      <c r="B298" s="13">
        <v>75.646704731554024</v>
      </c>
      <c r="C298" s="14">
        <f>SUM(C299:C337)</f>
        <v>78314</v>
      </c>
      <c r="D298" s="20">
        <v>80.554924737608786</v>
      </c>
      <c r="E298" s="14">
        <f>SUM(E299:E337)</f>
        <v>103737</v>
      </c>
      <c r="F298" s="13">
        <v>81.118599058534585</v>
      </c>
      <c r="G298" s="14">
        <f>SUM(G299:G337)</f>
        <v>134822</v>
      </c>
      <c r="H298" s="13">
        <v>81.406446832160057</v>
      </c>
      <c r="I298" s="14">
        <f>SUM(I299:I337)</f>
        <v>31329</v>
      </c>
    </row>
    <row r="299" spans="1:9" x14ac:dyDescent="0.25">
      <c r="A299" s="9" t="s">
        <v>8</v>
      </c>
      <c r="B299" s="15">
        <v>73.168621582268244</v>
      </c>
      <c r="C299" s="16">
        <v>24724</v>
      </c>
      <c r="D299" s="21">
        <v>80.168226614546057</v>
      </c>
      <c r="E299" s="16">
        <v>36326</v>
      </c>
      <c r="F299" s="15">
        <v>81.221660686309193</v>
      </c>
      <c r="G299" s="23">
        <v>39574</v>
      </c>
      <c r="H299" s="15">
        <v>81.381674565560814</v>
      </c>
      <c r="I299" s="23">
        <v>9495</v>
      </c>
    </row>
    <row r="300" spans="1:9" x14ac:dyDescent="0.25">
      <c r="A300" s="9" t="s">
        <v>9</v>
      </c>
      <c r="B300" s="15">
        <v>76.232388508541817</v>
      </c>
      <c r="C300" s="16">
        <v>15629</v>
      </c>
      <c r="D300" s="21">
        <v>80.582111343871006</v>
      </c>
      <c r="E300" s="16">
        <v>15753</v>
      </c>
      <c r="F300" s="15">
        <v>81.677765363128486</v>
      </c>
      <c r="G300" s="23">
        <v>17900</v>
      </c>
      <c r="H300" s="15">
        <v>81.791566746602712</v>
      </c>
      <c r="I300" s="23">
        <v>5004</v>
      </c>
    </row>
    <row r="301" spans="1:9" x14ac:dyDescent="0.25">
      <c r="A301" s="9" t="s">
        <v>10</v>
      </c>
      <c r="B301" s="15">
        <v>79.071444772057163</v>
      </c>
      <c r="C301" s="16">
        <v>4409</v>
      </c>
      <c r="D301" s="21">
        <v>81.580462815756931</v>
      </c>
      <c r="E301" s="16">
        <v>5661</v>
      </c>
      <c r="F301" s="15">
        <v>81.247546506518233</v>
      </c>
      <c r="G301" s="23">
        <v>6827</v>
      </c>
      <c r="H301" s="15">
        <v>81.385579937304072</v>
      </c>
      <c r="I301" s="23">
        <v>957</v>
      </c>
    </row>
    <row r="302" spans="1:9" x14ac:dyDescent="0.25">
      <c r="A302" s="9" t="s">
        <v>11</v>
      </c>
      <c r="B302" s="15">
        <v>80.806574300461833</v>
      </c>
      <c r="C302" s="16">
        <v>3681</v>
      </c>
      <c r="D302" s="21">
        <v>81.820349386213408</v>
      </c>
      <c r="E302" s="16">
        <v>4236</v>
      </c>
      <c r="F302" s="15">
        <v>83.368324125230203</v>
      </c>
      <c r="G302" s="23">
        <v>1086</v>
      </c>
      <c r="H302" s="15">
        <v>83.147482014388487</v>
      </c>
      <c r="I302" s="23">
        <v>278</v>
      </c>
    </row>
    <row r="303" spans="1:9" x14ac:dyDescent="0.25">
      <c r="A303" s="9" t="s">
        <v>12</v>
      </c>
      <c r="B303" s="15">
        <v>78.575890410958905</v>
      </c>
      <c r="C303" s="16">
        <v>3650</v>
      </c>
      <c r="D303" s="21">
        <v>82.094936708860757</v>
      </c>
      <c r="E303" s="16">
        <v>2212</v>
      </c>
      <c r="F303" s="15">
        <v>82.492271662763471</v>
      </c>
      <c r="G303" s="23">
        <v>2135</v>
      </c>
      <c r="H303" s="15">
        <v>83.339901477832512</v>
      </c>
      <c r="I303" s="23">
        <v>406</v>
      </c>
    </row>
    <row r="304" spans="1:9" x14ac:dyDescent="0.25">
      <c r="A304" s="9" t="s">
        <v>47</v>
      </c>
      <c r="B304" s="17">
        <v>80.763173475429255</v>
      </c>
      <c r="C304" s="18">
        <v>1689</v>
      </c>
      <c r="D304" s="21">
        <v>81.206443914081149</v>
      </c>
      <c r="E304" s="18">
        <v>838</v>
      </c>
      <c r="F304" s="17">
        <v>77.5</v>
      </c>
      <c r="G304" s="24">
        <v>4</v>
      </c>
      <c r="H304" s="17"/>
      <c r="I304" s="24"/>
    </row>
    <row r="305" spans="1:9" x14ac:dyDescent="0.25">
      <c r="A305" s="9" t="s">
        <v>13</v>
      </c>
      <c r="B305" s="15">
        <v>78.658841940532085</v>
      </c>
      <c r="C305" s="16">
        <v>639</v>
      </c>
      <c r="D305" s="21">
        <v>80.741482965931866</v>
      </c>
      <c r="E305" s="16">
        <v>499</v>
      </c>
      <c r="F305" s="15">
        <v>81.807157057654081</v>
      </c>
      <c r="G305" s="23">
        <v>503</v>
      </c>
      <c r="H305" s="15">
        <v>81.930693069306926</v>
      </c>
      <c r="I305" s="23">
        <v>101</v>
      </c>
    </row>
    <row r="306" spans="1:9" x14ac:dyDescent="0.25">
      <c r="A306" s="9" t="s">
        <v>14</v>
      </c>
      <c r="B306" s="15">
        <v>77.345679012345684</v>
      </c>
      <c r="C306" s="16">
        <v>405</v>
      </c>
      <c r="D306" s="21">
        <v>80.038854805725975</v>
      </c>
      <c r="E306" s="16">
        <v>489</v>
      </c>
      <c r="F306" s="15">
        <v>80.834532374100718</v>
      </c>
      <c r="G306" s="23">
        <v>417</v>
      </c>
      <c r="H306" s="15">
        <v>83.671641791044777</v>
      </c>
      <c r="I306" s="23">
        <v>67</v>
      </c>
    </row>
    <row r="307" spans="1:9" x14ac:dyDescent="0.25">
      <c r="A307" s="5" t="s">
        <v>15</v>
      </c>
      <c r="B307" s="15">
        <v>74.363805970149258</v>
      </c>
      <c r="C307" s="16">
        <v>536</v>
      </c>
      <c r="D307" s="21">
        <v>79.604105571847512</v>
      </c>
      <c r="E307" s="16">
        <v>341</v>
      </c>
      <c r="F307" s="15">
        <v>80.772455089820355</v>
      </c>
      <c r="G307" s="23">
        <v>167</v>
      </c>
      <c r="H307" s="15">
        <v>81.21052631578948</v>
      </c>
      <c r="I307" s="23">
        <v>19</v>
      </c>
    </row>
    <row r="308" spans="1:9" x14ac:dyDescent="0.25">
      <c r="A308" s="9" t="s">
        <v>16</v>
      </c>
      <c r="B308" s="15">
        <v>59.990888382687928</v>
      </c>
      <c r="C308" s="16">
        <v>439</v>
      </c>
      <c r="D308" s="21">
        <v>78.02302631578948</v>
      </c>
      <c r="E308" s="16">
        <v>304</v>
      </c>
      <c r="F308" s="15">
        <v>81.100443131462328</v>
      </c>
      <c r="G308" s="23">
        <v>677</v>
      </c>
      <c r="H308" s="15">
        <v>81.262350936967636</v>
      </c>
      <c r="I308" s="23">
        <v>587</v>
      </c>
    </row>
    <row r="309" spans="1:9" x14ac:dyDescent="0.25">
      <c r="A309" s="9" t="s">
        <v>20</v>
      </c>
      <c r="B309" s="15">
        <v>74.854166666666671</v>
      </c>
      <c r="C309" s="16">
        <v>192</v>
      </c>
      <c r="D309" s="21">
        <v>79.074626865671647</v>
      </c>
      <c r="E309" s="16">
        <v>201</v>
      </c>
      <c r="F309" s="15">
        <v>79.444444444444443</v>
      </c>
      <c r="G309" s="23">
        <v>45</v>
      </c>
      <c r="H309" s="15"/>
      <c r="I309" s="23"/>
    </row>
    <row r="310" spans="1:9" x14ac:dyDescent="0.25">
      <c r="A310" s="9" t="s">
        <v>19</v>
      </c>
      <c r="B310" s="15">
        <v>78.476190476190482</v>
      </c>
      <c r="C310" s="16">
        <v>105</v>
      </c>
      <c r="D310" s="21">
        <v>83.780701754385959</v>
      </c>
      <c r="E310" s="16">
        <v>114</v>
      </c>
      <c r="F310" s="15">
        <v>83.669172932330824</v>
      </c>
      <c r="G310" s="23">
        <v>133</v>
      </c>
      <c r="H310" s="15">
        <v>87.25</v>
      </c>
      <c r="I310" s="23">
        <v>4</v>
      </c>
    </row>
    <row r="311" spans="1:9" x14ac:dyDescent="0.25">
      <c r="A311" s="5" t="s">
        <v>17</v>
      </c>
      <c r="B311" s="15">
        <v>79.445544554455452</v>
      </c>
      <c r="C311" s="16">
        <v>101</v>
      </c>
      <c r="D311" s="21">
        <v>79.52</v>
      </c>
      <c r="E311" s="16">
        <v>100</v>
      </c>
      <c r="F311" s="15">
        <v>80.700934579439249</v>
      </c>
      <c r="G311" s="23">
        <v>107</v>
      </c>
      <c r="H311" s="15">
        <v>79.696969696969703</v>
      </c>
      <c r="I311" s="23">
        <v>33</v>
      </c>
    </row>
    <row r="312" spans="1:9" x14ac:dyDescent="0.25">
      <c r="A312" s="9" t="s">
        <v>22</v>
      </c>
      <c r="B312" s="15">
        <v>75.226666666666674</v>
      </c>
      <c r="C312" s="16">
        <v>75</v>
      </c>
      <c r="D312" s="21">
        <v>80</v>
      </c>
      <c r="E312" s="16">
        <v>59</v>
      </c>
      <c r="F312" s="15">
        <v>81.173913043478265</v>
      </c>
      <c r="G312" s="23">
        <v>23</v>
      </c>
      <c r="H312" s="15">
        <v>85.333333333333329</v>
      </c>
      <c r="I312" s="23">
        <v>9</v>
      </c>
    </row>
    <row r="313" spans="1:9" x14ac:dyDescent="0.25">
      <c r="A313" s="9" t="s">
        <v>18</v>
      </c>
      <c r="B313" s="15">
        <v>81.25</v>
      </c>
      <c r="C313" s="16">
        <v>44</v>
      </c>
      <c r="D313" s="21">
        <v>77.13513513513513</v>
      </c>
      <c r="E313" s="16">
        <v>37</v>
      </c>
      <c r="F313" s="15">
        <v>77.466666666666669</v>
      </c>
      <c r="G313" s="23">
        <v>15</v>
      </c>
      <c r="H313" s="15">
        <v>81.625</v>
      </c>
      <c r="I313" s="23">
        <v>8</v>
      </c>
    </row>
    <row r="314" spans="1:9" x14ac:dyDescent="0.25">
      <c r="A314" s="9" t="s">
        <v>26</v>
      </c>
      <c r="B314" s="15">
        <v>74.409090909090907</v>
      </c>
      <c r="C314" s="16">
        <v>22</v>
      </c>
      <c r="D314" s="21">
        <v>76.774193548387103</v>
      </c>
      <c r="E314" s="16">
        <v>31</v>
      </c>
      <c r="F314" s="15">
        <v>78</v>
      </c>
      <c r="G314" s="23">
        <v>4</v>
      </c>
      <c r="H314" s="15">
        <v>75</v>
      </c>
      <c r="I314" s="23">
        <v>1</v>
      </c>
    </row>
    <row r="315" spans="1:9" x14ac:dyDescent="0.25">
      <c r="A315" s="9" t="s">
        <v>21</v>
      </c>
      <c r="B315" s="15">
        <v>70.96875</v>
      </c>
      <c r="C315" s="16">
        <v>32</v>
      </c>
      <c r="D315" s="21">
        <v>81.193548387096769</v>
      </c>
      <c r="E315" s="16">
        <v>31</v>
      </c>
      <c r="F315" s="15">
        <v>83.659090909090907</v>
      </c>
      <c r="G315" s="23">
        <v>44</v>
      </c>
      <c r="H315" s="15">
        <v>80.631578947368425</v>
      </c>
      <c r="I315" s="23">
        <v>19</v>
      </c>
    </row>
    <row r="316" spans="1:9" x14ac:dyDescent="0.25">
      <c r="A316" s="9" t="s">
        <v>24</v>
      </c>
      <c r="B316" s="15">
        <v>58</v>
      </c>
      <c r="C316" s="16">
        <v>20</v>
      </c>
      <c r="D316" s="21">
        <v>82.13636363636364</v>
      </c>
      <c r="E316" s="16">
        <v>22</v>
      </c>
      <c r="F316" s="15">
        <v>82.166666666666671</v>
      </c>
      <c r="G316" s="23">
        <v>12</v>
      </c>
      <c r="H316" s="15">
        <v>86</v>
      </c>
      <c r="I316" s="23">
        <v>4</v>
      </c>
    </row>
    <row r="317" spans="1:9" x14ac:dyDescent="0.25">
      <c r="A317" s="9" t="s">
        <v>37</v>
      </c>
      <c r="B317" s="15">
        <v>67.129032258064512</v>
      </c>
      <c r="C317" s="16">
        <v>31</v>
      </c>
      <c r="D317" s="21">
        <v>86.13333333333334</v>
      </c>
      <c r="E317" s="16">
        <v>15</v>
      </c>
      <c r="F317" s="15">
        <v>84.333333333333329</v>
      </c>
      <c r="G317" s="23">
        <v>6</v>
      </c>
      <c r="H317" s="15"/>
      <c r="I317" s="23"/>
    </row>
    <row r="318" spans="1:9" x14ac:dyDescent="0.25">
      <c r="A318" s="9" t="s">
        <v>25</v>
      </c>
      <c r="B318" s="15">
        <v>63.235294117647058</v>
      </c>
      <c r="C318" s="16">
        <v>17</v>
      </c>
      <c r="D318" s="21">
        <v>80.727272727272734</v>
      </c>
      <c r="E318" s="16">
        <v>11</v>
      </c>
      <c r="F318" s="15">
        <v>82.454545454545453</v>
      </c>
      <c r="G318" s="23">
        <v>11</v>
      </c>
      <c r="H318" s="15">
        <v>79</v>
      </c>
      <c r="I318" s="23">
        <v>2</v>
      </c>
    </row>
    <row r="319" spans="1:9" x14ac:dyDescent="0.25">
      <c r="A319" s="9" t="s">
        <v>23</v>
      </c>
      <c r="B319" s="15">
        <v>77.5</v>
      </c>
      <c r="C319" s="16">
        <v>4</v>
      </c>
      <c r="D319" s="21">
        <v>75.833333333333329</v>
      </c>
      <c r="E319" s="16">
        <v>6</v>
      </c>
      <c r="F319" s="15">
        <v>75.75</v>
      </c>
      <c r="G319" s="23">
        <v>8</v>
      </c>
      <c r="H319" s="15"/>
      <c r="I319" s="23"/>
    </row>
    <row r="320" spans="1:9" x14ac:dyDescent="0.25">
      <c r="A320" s="9" t="s">
        <v>39</v>
      </c>
      <c r="B320" s="15">
        <v>77.7</v>
      </c>
      <c r="C320" s="16">
        <v>10</v>
      </c>
      <c r="D320" s="21">
        <v>79.333333333333329</v>
      </c>
      <c r="E320" s="16">
        <v>6</v>
      </c>
      <c r="F320" s="15">
        <v>78</v>
      </c>
      <c r="G320" s="16">
        <v>4</v>
      </c>
      <c r="H320" s="15"/>
      <c r="I320" s="16"/>
    </row>
    <row r="321" spans="1:10" x14ac:dyDescent="0.25">
      <c r="A321" s="9" t="s">
        <v>35</v>
      </c>
      <c r="B321" s="15">
        <v>74.666666666666671</v>
      </c>
      <c r="C321" s="16">
        <v>3</v>
      </c>
      <c r="D321" s="21">
        <v>78.599999999999994</v>
      </c>
      <c r="E321" s="16">
        <v>5</v>
      </c>
      <c r="F321" s="15"/>
      <c r="G321" s="23"/>
      <c r="H321" s="15"/>
      <c r="I321" s="23"/>
    </row>
    <row r="322" spans="1:10" x14ac:dyDescent="0.25">
      <c r="A322" s="9" t="s">
        <v>66</v>
      </c>
      <c r="B322" s="15">
        <v>77.272727272727266</v>
      </c>
      <c r="C322" s="16">
        <v>11</v>
      </c>
      <c r="D322" s="21">
        <v>75.75</v>
      </c>
      <c r="E322" s="16">
        <v>4</v>
      </c>
      <c r="F322" s="15"/>
      <c r="G322" s="16"/>
      <c r="H322" s="15"/>
      <c r="I322" s="23"/>
    </row>
    <row r="323" spans="1:10" x14ac:dyDescent="0.25">
      <c r="A323" s="9" t="s">
        <v>36</v>
      </c>
      <c r="B323" s="15">
        <v>89</v>
      </c>
      <c r="C323" s="16">
        <v>1</v>
      </c>
      <c r="D323" s="21">
        <v>85.333333333333329</v>
      </c>
      <c r="E323" s="16">
        <v>3</v>
      </c>
      <c r="F323" s="15">
        <v>84</v>
      </c>
      <c r="G323" s="16">
        <v>1</v>
      </c>
      <c r="H323" s="15"/>
      <c r="I323" s="16"/>
    </row>
    <row r="324" spans="1:10" x14ac:dyDescent="0.25">
      <c r="A324" s="9" t="s">
        <v>53</v>
      </c>
      <c r="B324" s="15"/>
      <c r="C324" s="16"/>
      <c r="D324" s="21">
        <v>85.666666666666671</v>
      </c>
      <c r="E324" s="16">
        <v>3</v>
      </c>
      <c r="F324" s="15">
        <v>87.25</v>
      </c>
      <c r="G324" s="16">
        <v>4</v>
      </c>
      <c r="H324" s="15"/>
      <c r="I324" s="16"/>
    </row>
    <row r="325" spans="1:10" x14ac:dyDescent="0.25">
      <c r="A325" s="2" t="s">
        <v>28</v>
      </c>
      <c r="B325" s="15">
        <v>82</v>
      </c>
      <c r="C325" s="16">
        <v>4</v>
      </c>
      <c r="D325" s="21">
        <v>70.5</v>
      </c>
      <c r="E325" s="16">
        <v>2</v>
      </c>
      <c r="F325" s="15">
        <v>79.666666666666671</v>
      </c>
      <c r="G325" s="23">
        <v>6</v>
      </c>
      <c r="H325" s="15">
        <v>87</v>
      </c>
      <c r="I325" s="23">
        <v>1</v>
      </c>
    </row>
    <row r="326" spans="1:10" x14ac:dyDescent="0.25">
      <c r="A326" s="9" t="s">
        <v>31</v>
      </c>
      <c r="B326" s="15">
        <v>37.428571428571431</v>
      </c>
      <c r="C326" s="16">
        <v>7</v>
      </c>
      <c r="D326" s="21"/>
      <c r="E326" s="16">
        <v>1</v>
      </c>
      <c r="F326" s="15">
        <v>82</v>
      </c>
      <c r="G326" s="16">
        <v>1</v>
      </c>
      <c r="H326" s="15">
        <v>75</v>
      </c>
      <c r="I326" s="23">
        <v>1</v>
      </c>
    </row>
    <row r="327" spans="1:10" x14ac:dyDescent="0.25">
      <c r="A327" s="2" t="s">
        <v>86</v>
      </c>
      <c r="B327" s="17"/>
      <c r="C327" s="18"/>
      <c r="D327" s="21">
        <v>80</v>
      </c>
      <c r="E327" s="18">
        <v>1</v>
      </c>
      <c r="F327" s="17"/>
      <c r="G327" s="18"/>
      <c r="H327" s="17"/>
      <c r="I327" s="18"/>
    </row>
    <row r="328" spans="1:10" x14ac:dyDescent="0.25">
      <c r="A328" s="32" t="s">
        <v>138</v>
      </c>
      <c r="B328" s="33"/>
      <c r="C328" s="34">
        <v>21773</v>
      </c>
      <c r="D328" s="35"/>
      <c r="E328" s="34">
        <v>36426</v>
      </c>
      <c r="F328" s="33">
        <v>80.382985599885089</v>
      </c>
      <c r="G328" s="36">
        <v>64963</v>
      </c>
      <c r="H328" s="33">
        <v>81.100270189132388</v>
      </c>
      <c r="I328" s="36">
        <v>14333</v>
      </c>
      <c r="J328" s="37"/>
    </row>
    <row r="329" spans="1:10" x14ac:dyDescent="0.25">
      <c r="A329" s="2" t="s">
        <v>85</v>
      </c>
      <c r="B329" s="17">
        <v>78.697674418604649</v>
      </c>
      <c r="C329" s="18">
        <v>43</v>
      </c>
      <c r="D329" s="21"/>
      <c r="E329" s="18"/>
      <c r="F329" s="17"/>
      <c r="G329" s="18"/>
      <c r="H329" s="17"/>
      <c r="I329" s="18"/>
    </row>
    <row r="330" spans="1:10" x14ac:dyDescent="0.25">
      <c r="A330" s="9" t="s">
        <v>29</v>
      </c>
      <c r="B330" s="15">
        <v>40.375</v>
      </c>
      <c r="C330" s="16">
        <v>8</v>
      </c>
      <c r="D330" s="21"/>
      <c r="E330" s="16"/>
      <c r="F330" s="15">
        <v>80.875</v>
      </c>
      <c r="G330" s="16">
        <v>8</v>
      </c>
      <c r="H330" s="15"/>
      <c r="I330" s="23"/>
      <c r="J330" t="s">
        <v>139</v>
      </c>
    </row>
    <row r="331" spans="1:10" x14ac:dyDescent="0.25">
      <c r="A331" s="9" t="s">
        <v>59</v>
      </c>
      <c r="B331" s="15">
        <v>92</v>
      </c>
      <c r="C331" s="16">
        <v>2</v>
      </c>
      <c r="D331" s="21"/>
      <c r="E331" s="16"/>
      <c r="F331" s="15"/>
      <c r="G331" s="16"/>
      <c r="H331" s="15"/>
      <c r="I331" s="23"/>
    </row>
    <row r="332" spans="1:10" x14ac:dyDescent="0.25">
      <c r="A332" s="9" t="s">
        <v>48</v>
      </c>
      <c r="B332" s="15"/>
      <c r="C332" s="16"/>
      <c r="D332" s="21"/>
      <c r="E332" s="16"/>
      <c r="F332" s="15">
        <v>79.18656716417911</v>
      </c>
      <c r="G332" s="16">
        <v>134</v>
      </c>
      <c r="H332" s="15"/>
      <c r="I332" s="16"/>
    </row>
    <row r="333" spans="1:10" x14ac:dyDescent="0.25">
      <c r="A333" s="2" t="s">
        <v>34</v>
      </c>
      <c r="B333" s="17"/>
      <c r="C333" s="18">
        <v>3</v>
      </c>
      <c r="D333" s="21"/>
      <c r="E333" s="18"/>
      <c r="F333" s="17"/>
      <c r="G333" s="18"/>
      <c r="H333" s="17"/>
      <c r="I333" s="18"/>
    </row>
    <row r="334" spans="1:10" x14ac:dyDescent="0.25">
      <c r="A334" s="2" t="s">
        <v>87</v>
      </c>
      <c r="B334" s="17">
        <v>74</v>
      </c>
      <c r="C334" s="18">
        <v>1</v>
      </c>
      <c r="D334" s="21"/>
      <c r="E334" s="18"/>
      <c r="F334" s="17">
        <v>78.666666666666671</v>
      </c>
      <c r="G334" s="18">
        <v>3</v>
      </c>
      <c r="H334" s="17"/>
      <c r="I334" s="18"/>
    </row>
    <row r="335" spans="1:10" x14ac:dyDescent="0.25">
      <c r="A335" s="2" t="s">
        <v>46</v>
      </c>
      <c r="B335" s="17">
        <v>82</v>
      </c>
      <c r="C335" s="18">
        <v>1</v>
      </c>
      <c r="D335" s="21"/>
      <c r="E335" s="18"/>
      <c r="F335" s="17"/>
      <c r="G335" s="18"/>
      <c r="H335" s="17"/>
      <c r="I335" s="18"/>
    </row>
    <row r="336" spans="1:10" x14ac:dyDescent="0.25">
      <c r="A336" s="2" t="s">
        <v>43</v>
      </c>
      <c r="B336" s="17">
        <v>89</v>
      </c>
      <c r="C336" s="18">
        <v>1</v>
      </c>
      <c r="D336" s="21"/>
      <c r="E336" s="18"/>
      <c r="F336" s="17"/>
      <c r="G336" s="18"/>
      <c r="H336" s="17"/>
      <c r="I336" s="18"/>
    </row>
    <row r="337" spans="1:9" x14ac:dyDescent="0.25">
      <c r="A337" s="2" t="s">
        <v>30</v>
      </c>
      <c r="B337" s="17"/>
      <c r="C337" s="18">
        <v>2</v>
      </c>
      <c r="D337" s="21"/>
      <c r="E337" s="18"/>
      <c r="F337" s="17"/>
      <c r="G337" s="18"/>
      <c r="H337" s="17"/>
      <c r="I337" s="18"/>
    </row>
    <row r="338" spans="1:9" x14ac:dyDescent="0.25">
      <c r="A338" s="1" t="s">
        <v>155</v>
      </c>
      <c r="B338" s="13">
        <v>73.948942841784628</v>
      </c>
      <c r="C338" s="14">
        <f>SUM(C339:C381)</f>
        <v>110846</v>
      </c>
      <c r="D338" s="20">
        <v>76.43641072681163</v>
      </c>
      <c r="E338" s="14">
        <f>SUM(E339:E381)</f>
        <v>163617</v>
      </c>
      <c r="F338" s="13">
        <v>80.658139299700451</v>
      </c>
      <c r="G338" s="14">
        <f>SUM(G339:G381)</f>
        <v>222228</v>
      </c>
      <c r="H338" s="13">
        <v>81.373512646567974</v>
      </c>
      <c r="I338" s="14">
        <f>SUM(I339:I381)</f>
        <v>88416</v>
      </c>
    </row>
    <row r="339" spans="1:9" x14ac:dyDescent="0.25">
      <c r="A339" s="9" t="s">
        <v>8</v>
      </c>
      <c r="B339" s="15">
        <v>71.19341692789969</v>
      </c>
      <c r="C339" s="16">
        <v>28710</v>
      </c>
      <c r="D339" s="21">
        <v>75.568076674960835</v>
      </c>
      <c r="E339" s="16">
        <v>54255</v>
      </c>
      <c r="F339" s="15">
        <v>80.074875157476129</v>
      </c>
      <c r="G339" s="23">
        <v>65883</v>
      </c>
      <c r="H339" s="15">
        <v>80.910190999476711</v>
      </c>
      <c r="I339" s="23">
        <v>15288</v>
      </c>
    </row>
    <row r="340" spans="1:9" x14ac:dyDescent="0.25">
      <c r="A340" s="9" t="s">
        <v>9</v>
      </c>
      <c r="B340" s="15">
        <v>74.404680643588492</v>
      </c>
      <c r="C340" s="16">
        <v>14357</v>
      </c>
      <c r="D340" s="21">
        <v>76.75856371147124</v>
      </c>
      <c r="E340" s="16">
        <v>15735</v>
      </c>
      <c r="F340" s="15">
        <v>81.326286444418628</v>
      </c>
      <c r="G340" s="23">
        <v>17218</v>
      </c>
      <c r="H340" s="15">
        <v>81.800282037722539</v>
      </c>
      <c r="I340" s="23">
        <v>5673</v>
      </c>
    </row>
    <row r="341" spans="1:9" x14ac:dyDescent="0.25">
      <c r="A341" s="9" t="s">
        <v>10</v>
      </c>
      <c r="B341" s="15">
        <v>76.027169992786725</v>
      </c>
      <c r="C341" s="16">
        <v>4159</v>
      </c>
      <c r="D341" s="21">
        <v>79.777184280808854</v>
      </c>
      <c r="E341" s="16">
        <v>5242</v>
      </c>
      <c r="F341" s="15">
        <v>81.136398823347264</v>
      </c>
      <c r="G341" s="23">
        <v>6459</v>
      </c>
      <c r="H341" s="15">
        <v>81.686813186813183</v>
      </c>
      <c r="I341" s="23">
        <v>1092</v>
      </c>
    </row>
    <row r="342" spans="1:9" x14ac:dyDescent="0.25">
      <c r="A342" s="9" t="s">
        <v>11</v>
      </c>
      <c r="B342" s="15">
        <v>82.813471502590673</v>
      </c>
      <c r="C342" s="16">
        <v>3088</v>
      </c>
      <c r="D342" s="21">
        <v>81.910232923318503</v>
      </c>
      <c r="E342" s="16">
        <v>3821</v>
      </c>
      <c r="F342" s="15">
        <v>81.611650485436897</v>
      </c>
      <c r="G342" s="23">
        <v>824</v>
      </c>
      <c r="H342" s="15">
        <v>82.237903225806448</v>
      </c>
      <c r="I342" s="23">
        <v>248</v>
      </c>
    </row>
    <row r="343" spans="1:9" x14ac:dyDescent="0.25">
      <c r="A343" s="9" t="s">
        <v>12</v>
      </c>
      <c r="B343" s="15">
        <v>76.331309904153358</v>
      </c>
      <c r="C343" s="16">
        <v>3130</v>
      </c>
      <c r="D343" s="21">
        <v>76.644984802431608</v>
      </c>
      <c r="E343" s="16">
        <v>1645</v>
      </c>
      <c r="F343" s="15">
        <v>81.334277620396605</v>
      </c>
      <c r="G343" s="23">
        <v>1412</v>
      </c>
      <c r="H343" s="15">
        <v>82.09477124183006</v>
      </c>
      <c r="I343" s="23">
        <v>306</v>
      </c>
    </row>
    <row r="344" spans="1:9" x14ac:dyDescent="0.25">
      <c r="A344" s="9" t="s">
        <v>16</v>
      </c>
      <c r="B344" s="15">
        <v>56.704718417047182</v>
      </c>
      <c r="C344" s="16">
        <v>657</v>
      </c>
      <c r="D344" s="21">
        <v>73.705061082024429</v>
      </c>
      <c r="E344" s="16">
        <v>573</v>
      </c>
      <c r="F344" s="15">
        <v>80.512750455373407</v>
      </c>
      <c r="G344" s="23">
        <v>1098</v>
      </c>
      <c r="H344" s="15">
        <v>80.917582417582423</v>
      </c>
      <c r="I344" s="23">
        <v>910</v>
      </c>
    </row>
    <row r="345" spans="1:9" x14ac:dyDescent="0.25">
      <c r="A345" s="9" t="s">
        <v>13</v>
      </c>
      <c r="B345" s="15">
        <v>79.124293785310741</v>
      </c>
      <c r="C345" s="16">
        <v>531</v>
      </c>
      <c r="D345" s="21">
        <v>80.25352112676056</v>
      </c>
      <c r="E345" s="16">
        <v>568</v>
      </c>
      <c r="F345" s="15">
        <v>81.782685512367493</v>
      </c>
      <c r="G345" s="23">
        <v>566</v>
      </c>
      <c r="H345" s="15">
        <v>81.25</v>
      </c>
      <c r="I345" s="23">
        <v>124</v>
      </c>
    </row>
    <row r="346" spans="1:9" x14ac:dyDescent="0.25">
      <c r="A346" s="5" t="s">
        <v>15</v>
      </c>
      <c r="B346" s="15">
        <v>77.301435406698559</v>
      </c>
      <c r="C346" s="16">
        <v>418</v>
      </c>
      <c r="D346" s="21">
        <v>79.149068322981364</v>
      </c>
      <c r="E346" s="16">
        <v>322</v>
      </c>
      <c r="F346" s="15">
        <v>82.006211180124225</v>
      </c>
      <c r="G346" s="23">
        <v>161</v>
      </c>
      <c r="H346" s="15">
        <v>80.416666666666671</v>
      </c>
      <c r="I346" s="23">
        <v>24</v>
      </c>
    </row>
    <row r="347" spans="1:9" x14ac:dyDescent="0.25">
      <c r="A347" s="9" t="s">
        <v>26</v>
      </c>
      <c r="B347" s="15">
        <v>77.164893617021278</v>
      </c>
      <c r="C347" s="16">
        <v>188</v>
      </c>
      <c r="D347" s="21">
        <v>77.730941704035871</v>
      </c>
      <c r="E347" s="16">
        <v>223</v>
      </c>
      <c r="F347" s="15">
        <v>80.319371727748688</v>
      </c>
      <c r="G347" s="23">
        <v>191</v>
      </c>
      <c r="H347" s="15">
        <v>80.903225806451616</v>
      </c>
      <c r="I347" s="23">
        <v>31</v>
      </c>
    </row>
    <row r="348" spans="1:9" x14ac:dyDescent="0.25">
      <c r="A348" s="9" t="s">
        <v>54</v>
      </c>
      <c r="B348" s="15">
        <v>65.181818181818187</v>
      </c>
      <c r="C348" s="16">
        <v>77</v>
      </c>
      <c r="D348" s="21">
        <v>73.195121951219505</v>
      </c>
      <c r="E348" s="16">
        <v>205</v>
      </c>
      <c r="F348" s="15">
        <v>80.739999999999995</v>
      </c>
      <c r="G348" s="23">
        <v>150</v>
      </c>
      <c r="H348" s="15">
        <v>81.370370370370367</v>
      </c>
      <c r="I348" s="23">
        <v>27</v>
      </c>
    </row>
    <row r="349" spans="1:9" x14ac:dyDescent="0.25">
      <c r="A349" s="9" t="s">
        <v>66</v>
      </c>
      <c r="B349" s="15">
        <v>67.599999999999994</v>
      </c>
      <c r="C349" s="16">
        <v>445</v>
      </c>
      <c r="D349" s="21">
        <v>72.265060240963862</v>
      </c>
      <c r="E349" s="16">
        <v>166</v>
      </c>
      <c r="F349" s="15">
        <v>79.095238095238102</v>
      </c>
      <c r="G349" s="16">
        <v>63</v>
      </c>
      <c r="H349" s="15">
        <v>79.599999999999994</v>
      </c>
      <c r="I349" s="23">
        <v>10</v>
      </c>
    </row>
    <row r="350" spans="1:9" x14ac:dyDescent="0.25">
      <c r="A350" s="9" t="s">
        <v>14</v>
      </c>
      <c r="B350" s="15">
        <v>74.21621621621621</v>
      </c>
      <c r="C350" s="16">
        <v>111</v>
      </c>
      <c r="D350" s="21">
        <v>80.103999999999999</v>
      </c>
      <c r="E350" s="16">
        <v>125</v>
      </c>
      <c r="F350" s="15">
        <v>83.241758241758248</v>
      </c>
      <c r="G350" s="23">
        <v>91</v>
      </c>
      <c r="H350" s="15">
        <v>82.263157894736835</v>
      </c>
      <c r="I350" s="23">
        <v>19</v>
      </c>
    </row>
    <row r="351" spans="1:9" x14ac:dyDescent="0.25">
      <c r="A351" s="9" t="s">
        <v>20</v>
      </c>
      <c r="B351" s="15">
        <v>79</v>
      </c>
      <c r="C351" s="16">
        <v>55</v>
      </c>
      <c r="D351" s="21">
        <v>79.783333333333331</v>
      </c>
      <c r="E351" s="16">
        <v>120</v>
      </c>
      <c r="F351" s="15">
        <v>83.818181818181813</v>
      </c>
      <c r="G351" s="23">
        <v>11</v>
      </c>
      <c r="H351" s="15">
        <v>81</v>
      </c>
      <c r="I351" s="23">
        <v>1</v>
      </c>
    </row>
    <row r="352" spans="1:9" x14ac:dyDescent="0.25">
      <c r="A352" s="5" t="s">
        <v>17</v>
      </c>
      <c r="B352" s="15">
        <v>80.926829268292678</v>
      </c>
      <c r="C352" s="16">
        <v>82</v>
      </c>
      <c r="D352" s="21">
        <v>80.190909090909088</v>
      </c>
      <c r="E352" s="16">
        <v>110</v>
      </c>
      <c r="F352" s="15">
        <v>81.623376623376629</v>
      </c>
      <c r="G352" s="23">
        <v>77</v>
      </c>
      <c r="H352" s="15">
        <v>79.849999999999994</v>
      </c>
      <c r="I352" s="23">
        <v>20</v>
      </c>
    </row>
    <row r="353" spans="1:9" x14ac:dyDescent="0.25">
      <c r="A353" s="9" t="s">
        <v>19</v>
      </c>
      <c r="B353" s="15">
        <v>81.911111111111111</v>
      </c>
      <c r="C353" s="16">
        <v>45</v>
      </c>
      <c r="D353" s="21">
        <v>76.226415094339629</v>
      </c>
      <c r="E353" s="16">
        <v>53</v>
      </c>
      <c r="F353" s="15">
        <v>80.913978494623649</v>
      </c>
      <c r="G353" s="23">
        <v>93</v>
      </c>
      <c r="H353" s="15">
        <v>81.5</v>
      </c>
      <c r="I353" s="23">
        <v>4</v>
      </c>
    </row>
    <row r="354" spans="1:9" x14ac:dyDescent="0.25">
      <c r="A354" s="9" t="s">
        <v>18</v>
      </c>
      <c r="B354" s="15">
        <v>88.966666666666669</v>
      </c>
      <c r="C354" s="16">
        <v>30</v>
      </c>
      <c r="D354" s="21">
        <v>87.549019607843135</v>
      </c>
      <c r="E354" s="16">
        <v>51</v>
      </c>
      <c r="F354" s="15">
        <v>84.61904761904762</v>
      </c>
      <c r="G354" s="23">
        <v>42</v>
      </c>
      <c r="H354" s="15">
        <v>82.9</v>
      </c>
      <c r="I354" s="23">
        <v>10</v>
      </c>
    </row>
    <row r="355" spans="1:9" x14ac:dyDescent="0.25">
      <c r="A355" s="9" t="s">
        <v>88</v>
      </c>
      <c r="B355" s="15">
        <v>78.84615384615384</v>
      </c>
      <c r="C355" s="16">
        <v>13</v>
      </c>
      <c r="D355" s="21">
        <v>80.456521739130437</v>
      </c>
      <c r="E355" s="16">
        <v>46</v>
      </c>
      <c r="F355" s="15">
        <v>82.214285714285708</v>
      </c>
      <c r="G355" s="16">
        <v>56</v>
      </c>
      <c r="H355" s="15">
        <v>81</v>
      </c>
      <c r="I355" s="16">
        <v>28</v>
      </c>
    </row>
    <row r="356" spans="1:9" x14ac:dyDescent="0.25">
      <c r="A356" s="9" t="s">
        <v>21</v>
      </c>
      <c r="B356" s="15">
        <v>76.730769230769226</v>
      </c>
      <c r="C356" s="16">
        <v>26</v>
      </c>
      <c r="D356" s="21">
        <v>81.75</v>
      </c>
      <c r="E356" s="16">
        <v>40</v>
      </c>
      <c r="F356" s="15">
        <v>81.65625</v>
      </c>
      <c r="G356" s="23">
        <v>32</v>
      </c>
      <c r="H356" s="15">
        <v>80.7</v>
      </c>
      <c r="I356" s="23">
        <v>10</v>
      </c>
    </row>
    <row r="357" spans="1:9" x14ac:dyDescent="0.25">
      <c r="A357" s="9" t="s">
        <v>25</v>
      </c>
      <c r="B357" s="15">
        <v>82.470588235294116</v>
      </c>
      <c r="C357" s="16">
        <v>17</v>
      </c>
      <c r="D357" s="21">
        <v>73.277777777777771</v>
      </c>
      <c r="E357" s="16">
        <v>18</v>
      </c>
      <c r="F357" s="15">
        <v>81.142857142857139</v>
      </c>
      <c r="G357" s="23">
        <v>7</v>
      </c>
      <c r="H357" s="15">
        <v>80</v>
      </c>
      <c r="I357" s="23">
        <v>4</v>
      </c>
    </row>
    <row r="358" spans="1:9" x14ac:dyDescent="0.25">
      <c r="A358" s="9" t="s">
        <v>22</v>
      </c>
      <c r="B358" s="15">
        <v>78</v>
      </c>
      <c r="C358" s="16">
        <v>14</v>
      </c>
      <c r="D358" s="21">
        <v>67.666666666666671</v>
      </c>
      <c r="E358" s="16">
        <v>18</v>
      </c>
      <c r="F358" s="15">
        <v>80.888888888888886</v>
      </c>
      <c r="G358" s="23">
        <v>18</v>
      </c>
      <c r="H358" s="15">
        <v>82.666666666666671</v>
      </c>
      <c r="I358" s="23">
        <v>3</v>
      </c>
    </row>
    <row r="359" spans="1:9" x14ac:dyDescent="0.25">
      <c r="A359" s="9" t="s">
        <v>35</v>
      </c>
      <c r="B359" s="15">
        <v>49.439024390243901</v>
      </c>
      <c r="C359" s="16">
        <v>41</v>
      </c>
      <c r="D359" s="21">
        <v>71.705882352941174</v>
      </c>
      <c r="E359" s="16">
        <v>17</v>
      </c>
      <c r="F359" s="15">
        <v>79</v>
      </c>
      <c r="G359" s="23">
        <v>1</v>
      </c>
      <c r="H359" s="15"/>
      <c r="I359" s="23"/>
    </row>
    <row r="360" spans="1:9" x14ac:dyDescent="0.25">
      <c r="A360" s="9" t="s">
        <v>24</v>
      </c>
      <c r="B360" s="15"/>
      <c r="C360" s="16">
        <v>1</v>
      </c>
      <c r="D360" s="21">
        <v>81.3</v>
      </c>
      <c r="E360" s="16">
        <v>10</v>
      </c>
      <c r="F360" s="15">
        <v>83.4</v>
      </c>
      <c r="G360" s="23">
        <v>5</v>
      </c>
      <c r="H360" s="15">
        <v>81</v>
      </c>
      <c r="I360" s="23">
        <v>2</v>
      </c>
    </row>
    <row r="361" spans="1:9" x14ac:dyDescent="0.25">
      <c r="A361" s="9" t="s">
        <v>37</v>
      </c>
      <c r="B361" s="15">
        <v>60.904761904761905</v>
      </c>
      <c r="C361" s="16">
        <v>21</v>
      </c>
      <c r="D361" s="21">
        <v>69.75</v>
      </c>
      <c r="E361" s="16">
        <v>8</v>
      </c>
      <c r="F361" s="15">
        <v>83.8</v>
      </c>
      <c r="G361" s="23">
        <v>5</v>
      </c>
      <c r="H361" s="15">
        <v>78</v>
      </c>
      <c r="I361" s="23">
        <v>1</v>
      </c>
    </row>
    <row r="362" spans="1:9" x14ac:dyDescent="0.25">
      <c r="A362" s="2" t="s">
        <v>28</v>
      </c>
      <c r="B362" s="15">
        <v>85</v>
      </c>
      <c r="C362" s="16">
        <v>4</v>
      </c>
      <c r="D362" s="21">
        <v>84.333333333333329</v>
      </c>
      <c r="E362" s="16">
        <v>6</v>
      </c>
      <c r="F362" s="15">
        <v>81.25</v>
      </c>
      <c r="G362" s="23">
        <v>4</v>
      </c>
      <c r="H362" s="15">
        <v>79</v>
      </c>
      <c r="I362" s="23">
        <v>1</v>
      </c>
    </row>
    <row r="363" spans="1:9" x14ac:dyDescent="0.25">
      <c r="A363" s="9" t="s">
        <v>36</v>
      </c>
      <c r="B363" s="15">
        <v>85</v>
      </c>
      <c r="C363" s="16">
        <v>2</v>
      </c>
      <c r="D363" s="21">
        <v>86.6</v>
      </c>
      <c r="E363" s="16">
        <v>5</v>
      </c>
      <c r="F363" s="15">
        <v>83</v>
      </c>
      <c r="G363" s="16">
        <v>4</v>
      </c>
      <c r="H363" s="15"/>
      <c r="I363" s="16"/>
    </row>
    <row r="364" spans="1:9" x14ac:dyDescent="0.25">
      <c r="A364" s="9" t="s">
        <v>39</v>
      </c>
      <c r="B364" s="15">
        <v>80.666666666666671</v>
      </c>
      <c r="C364" s="16">
        <v>3</v>
      </c>
      <c r="D364" s="21">
        <v>84</v>
      </c>
      <c r="E364" s="16">
        <v>5</v>
      </c>
      <c r="F364" s="15">
        <v>82</v>
      </c>
      <c r="G364" s="16">
        <v>1</v>
      </c>
      <c r="H364" s="15">
        <v>87</v>
      </c>
      <c r="I364" s="16">
        <v>1</v>
      </c>
    </row>
    <row r="365" spans="1:9" x14ac:dyDescent="0.25">
      <c r="A365" s="32" t="s">
        <v>138</v>
      </c>
      <c r="B365" s="33"/>
      <c r="C365" s="34">
        <v>54451</v>
      </c>
      <c r="D365" s="35">
        <v>83.75</v>
      </c>
      <c r="E365" s="34">
        <v>80214</v>
      </c>
      <c r="F365" s="33">
        <v>81.083614709313039</v>
      </c>
      <c r="G365" s="36">
        <v>127731</v>
      </c>
      <c r="H365" s="33">
        <v>81.569274946159368</v>
      </c>
      <c r="I365" s="36">
        <v>64569</v>
      </c>
    </row>
    <row r="366" spans="1:9" x14ac:dyDescent="0.25">
      <c r="A366" s="9" t="s">
        <v>27</v>
      </c>
      <c r="B366" s="15"/>
      <c r="C366" s="16"/>
      <c r="D366" s="21">
        <v>81.5</v>
      </c>
      <c r="E366" s="16">
        <v>4</v>
      </c>
      <c r="F366" s="15">
        <v>81</v>
      </c>
      <c r="G366" s="16">
        <v>3</v>
      </c>
      <c r="H366" s="15"/>
      <c r="I366" s="23"/>
    </row>
    <row r="367" spans="1:9" x14ac:dyDescent="0.25">
      <c r="A367" s="9" t="s">
        <v>31</v>
      </c>
      <c r="B367" s="15">
        <v>20</v>
      </c>
      <c r="C367" s="16">
        <v>4</v>
      </c>
      <c r="D367" s="21">
        <v>57.666666666666664</v>
      </c>
      <c r="E367" s="16">
        <v>3</v>
      </c>
      <c r="F367" s="15"/>
      <c r="G367" s="16"/>
      <c r="H367" s="15">
        <v>80</v>
      </c>
      <c r="I367" s="23">
        <v>1</v>
      </c>
    </row>
    <row r="368" spans="1:9" x14ac:dyDescent="0.25">
      <c r="A368" s="9" t="s">
        <v>53</v>
      </c>
      <c r="B368" s="15"/>
      <c r="C368" s="16"/>
      <c r="D368" s="21">
        <v>81.666666666666671</v>
      </c>
      <c r="E368" s="16">
        <v>3</v>
      </c>
      <c r="F368" s="15">
        <v>80.833333333333329</v>
      </c>
      <c r="G368" s="16">
        <v>6</v>
      </c>
      <c r="H368" s="15">
        <v>84</v>
      </c>
      <c r="I368" s="16">
        <v>4</v>
      </c>
    </row>
    <row r="369" spans="1:9" x14ac:dyDescent="0.25">
      <c r="A369" s="9" t="s">
        <v>23</v>
      </c>
      <c r="B369" s="15"/>
      <c r="C369" s="16"/>
      <c r="D369" s="21">
        <v>79.333333333333329</v>
      </c>
      <c r="E369" s="16">
        <v>3</v>
      </c>
      <c r="F369" s="15">
        <v>78.5</v>
      </c>
      <c r="G369" s="23">
        <v>2</v>
      </c>
      <c r="H369" s="15"/>
      <c r="I369" s="23"/>
    </row>
    <row r="370" spans="1:9" x14ac:dyDescent="0.25">
      <c r="A370" s="2" t="s">
        <v>52</v>
      </c>
      <c r="B370" s="17">
        <v>86.666666666666671</v>
      </c>
      <c r="C370" s="18">
        <v>3</v>
      </c>
      <c r="D370" s="21">
        <v>42</v>
      </c>
      <c r="E370" s="18">
        <v>2</v>
      </c>
      <c r="F370" s="17">
        <v>88.666666666666671</v>
      </c>
      <c r="G370" s="24">
        <v>3</v>
      </c>
      <c r="H370" s="17"/>
      <c r="I370" s="24"/>
    </row>
    <row r="371" spans="1:9" x14ac:dyDescent="0.25">
      <c r="A371" s="9" t="s">
        <v>55</v>
      </c>
      <c r="B371" s="15"/>
      <c r="C371" s="16"/>
      <c r="D371" s="21">
        <v>64</v>
      </c>
      <c r="E371" s="16">
        <v>1</v>
      </c>
      <c r="F371" s="15"/>
      <c r="G371" s="16"/>
      <c r="H371" s="15"/>
      <c r="I371" s="16"/>
    </row>
    <row r="372" spans="1:9" x14ac:dyDescent="0.25">
      <c r="A372" s="9" t="s">
        <v>59</v>
      </c>
      <c r="B372" s="15">
        <v>85</v>
      </c>
      <c r="C372" s="16">
        <v>1</v>
      </c>
      <c r="D372" s="21"/>
      <c r="E372" s="16"/>
      <c r="F372" s="15"/>
      <c r="G372" s="16"/>
      <c r="H372" s="15"/>
      <c r="I372" s="23"/>
    </row>
    <row r="373" spans="1:9" x14ac:dyDescent="0.25">
      <c r="A373" s="2" t="s">
        <v>85</v>
      </c>
      <c r="B373" s="17">
        <v>72.864583333333329</v>
      </c>
      <c r="C373" s="18">
        <v>96</v>
      </c>
      <c r="D373" s="21"/>
      <c r="E373" s="18"/>
      <c r="F373" s="17">
        <v>77</v>
      </c>
      <c r="G373" s="18">
        <v>1</v>
      </c>
      <c r="H373" s="17"/>
      <c r="I373" s="18"/>
    </row>
    <row r="374" spans="1:9" x14ac:dyDescent="0.25">
      <c r="A374" s="9" t="s">
        <v>29</v>
      </c>
      <c r="B374" s="15"/>
      <c r="C374" s="16">
        <v>1</v>
      </c>
      <c r="D374" s="21"/>
      <c r="E374" s="16"/>
      <c r="F374" s="15">
        <v>81.333333333333329</v>
      </c>
      <c r="G374" s="16">
        <v>6</v>
      </c>
      <c r="H374" s="15">
        <v>89</v>
      </c>
      <c r="I374" s="23">
        <v>2</v>
      </c>
    </row>
    <row r="375" spans="1:9" x14ac:dyDescent="0.25">
      <c r="A375" s="2" t="s">
        <v>43</v>
      </c>
      <c r="B375" s="17">
        <v>30</v>
      </c>
      <c r="C375" s="18">
        <v>3</v>
      </c>
      <c r="D375" s="21"/>
      <c r="E375" s="18"/>
      <c r="F375" s="17"/>
      <c r="G375" s="18"/>
      <c r="H375" s="17"/>
      <c r="I375" s="18"/>
    </row>
    <row r="376" spans="1:9" x14ac:dyDescent="0.25">
      <c r="A376" s="2" t="s">
        <v>50</v>
      </c>
      <c r="B376" s="17">
        <v>76</v>
      </c>
      <c r="C376" s="18">
        <v>1</v>
      </c>
      <c r="D376" s="21"/>
      <c r="E376" s="18"/>
      <c r="F376" s="17"/>
      <c r="G376" s="18"/>
      <c r="H376" s="17"/>
      <c r="I376" s="18"/>
    </row>
    <row r="377" spans="1:9" x14ac:dyDescent="0.25">
      <c r="A377" s="2" t="s">
        <v>34</v>
      </c>
      <c r="B377" s="17"/>
      <c r="C377" s="18">
        <v>6</v>
      </c>
      <c r="D377" s="21"/>
      <c r="E377" s="18"/>
      <c r="F377" s="17"/>
      <c r="G377" s="18"/>
      <c r="H377" s="17"/>
      <c r="I377" s="18"/>
    </row>
    <row r="378" spans="1:9" x14ac:dyDescent="0.25">
      <c r="A378" s="2" t="s">
        <v>46</v>
      </c>
      <c r="B378" s="17"/>
      <c r="C378" s="18">
        <v>2</v>
      </c>
      <c r="D378" s="21"/>
      <c r="E378" s="18"/>
      <c r="F378" s="17"/>
      <c r="G378" s="18"/>
      <c r="H378" s="17"/>
      <c r="I378" s="18"/>
    </row>
    <row r="379" spans="1:9" x14ac:dyDescent="0.25">
      <c r="A379" s="2" t="s">
        <v>32</v>
      </c>
      <c r="B379" s="17"/>
      <c r="C379" s="18">
        <v>7</v>
      </c>
      <c r="D379" s="21"/>
      <c r="E379" s="18"/>
      <c r="F379" s="17"/>
      <c r="G379" s="18"/>
      <c r="H379" s="17"/>
      <c r="I379" s="18"/>
    </row>
    <row r="380" spans="1:9" x14ac:dyDescent="0.25">
      <c r="A380" s="9" t="s">
        <v>40</v>
      </c>
      <c r="B380" s="15"/>
      <c r="C380" s="16">
        <v>1</v>
      </c>
      <c r="D380" s="21"/>
      <c r="E380" s="16"/>
      <c r="F380" s="15">
        <v>79</v>
      </c>
      <c r="G380" s="16">
        <v>4</v>
      </c>
      <c r="H380" s="15">
        <v>82.333333333333329</v>
      </c>
      <c r="I380" s="16">
        <v>3</v>
      </c>
    </row>
    <row r="381" spans="1:9" x14ac:dyDescent="0.25">
      <c r="A381" s="2" t="s">
        <v>78</v>
      </c>
      <c r="B381" s="17"/>
      <c r="C381" s="18">
        <v>45</v>
      </c>
      <c r="D381" s="21"/>
      <c r="E381" s="18"/>
      <c r="F381" s="17"/>
      <c r="G381" s="18"/>
      <c r="H381" s="17"/>
      <c r="I381" s="24"/>
    </row>
    <row r="382" spans="1:9" x14ac:dyDescent="0.25">
      <c r="A382" s="1" t="s">
        <v>156</v>
      </c>
      <c r="B382" s="13">
        <v>79.400658267622575</v>
      </c>
      <c r="C382" s="14">
        <f>SUM(C383:C429)</f>
        <v>72717</v>
      </c>
      <c r="D382" s="20">
        <v>81.234515451844189</v>
      </c>
      <c r="E382" s="14">
        <f>SUM(E383:E429)</f>
        <v>122137</v>
      </c>
      <c r="F382" s="13">
        <v>80.31213273277443</v>
      </c>
      <c r="G382" s="14">
        <f>SUM(G383:G429)</f>
        <v>169401</v>
      </c>
      <c r="H382" s="13">
        <v>81.234361404954896</v>
      </c>
      <c r="I382" s="14">
        <f>SUM(I383:I429)</f>
        <v>50250</v>
      </c>
    </row>
    <row r="383" spans="1:9" x14ac:dyDescent="0.25">
      <c r="A383" s="9" t="s">
        <v>8</v>
      </c>
      <c r="B383" s="15">
        <v>77.363554139030057</v>
      </c>
      <c r="C383" s="16">
        <v>23218</v>
      </c>
      <c r="D383" s="21">
        <v>79.771078114912854</v>
      </c>
      <c r="E383" s="16">
        <v>46470</v>
      </c>
      <c r="F383" s="15">
        <v>78.974265598446223</v>
      </c>
      <c r="G383" s="23">
        <v>65904</v>
      </c>
      <c r="H383" s="15">
        <v>79.79240840702883</v>
      </c>
      <c r="I383" s="23">
        <v>17414</v>
      </c>
    </row>
    <row r="384" spans="1:9" x14ac:dyDescent="0.25">
      <c r="A384" s="9" t="s">
        <v>11</v>
      </c>
      <c r="B384" s="15">
        <v>84.522828554611962</v>
      </c>
      <c r="C384" s="16">
        <v>11893</v>
      </c>
      <c r="D384" s="21">
        <v>84.276533235402127</v>
      </c>
      <c r="E384" s="16">
        <v>16338</v>
      </c>
      <c r="F384" s="15">
        <v>83.754137827264515</v>
      </c>
      <c r="G384" s="23">
        <v>3323</v>
      </c>
      <c r="H384" s="15">
        <v>84.493119266055047</v>
      </c>
      <c r="I384" s="23">
        <v>872</v>
      </c>
    </row>
    <row r="385" spans="1:10" x14ac:dyDescent="0.25">
      <c r="A385" s="9" t="s">
        <v>9</v>
      </c>
      <c r="B385" s="15">
        <v>78.880542645396304</v>
      </c>
      <c r="C385" s="16">
        <v>7961</v>
      </c>
      <c r="D385" s="21">
        <v>83.313032886723505</v>
      </c>
      <c r="E385" s="16">
        <v>9031</v>
      </c>
      <c r="F385" s="15">
        <v>83.202461389961385</v>
      </c>
      <c r="G385" s="23">
        <v>12432</v>
      </c>
      <c r="H385" s="15">
        <v>83.423986796258944</v>
      </c>
      <c r="I385" s="23">
        <v>5453</v>
      </c>
    </row>
    <row r="386" spans="1:10" x14ac:dyDescent="0.25">
      <c r="A386" s="9" t="s">
        <v>10</v>
      </c>
      <c r="B386" s="15">
        <v>78.519289340101523</v>
      </c>
      <c r="C386" s="16">
        <v>1970</v>
      </c>
      <c r="D386" s="21">
        <v>81.003782148260214</v>
      </c>
      <c r="E386" s="16">
        <v>2644</v>
      </c>
      <c r="F386" s="15">
        <v>79.835282959215931</v>
      </c>
      <c r="G386" s="23">
        <v>3163</v>
      </c>
      <c r="H386" s="15">
        <v>79.21875</v>
      </c>
      <c r="I386" s="23">
        <v>672</v>
      </c>
    </row>
    <row r="387" spans="1:10" x14ac:dyDescent="0.25">
      <c r="A387" s="9" t="s">
        <v>14</v>
      </c>
      <c r="B387" s="15">
        <v>78.173046251993625</v>
      </c>
      <c r="C387" s="16">
        <v>1254</v>
      </c>
      <c r="D387" s="21">
        <v>79.477661334804196</v>
      </c>
      <c r="E387" s="16">
        <v>1813</v>
      </c>
      <c r="F387" s="15">
        <v>78.925188743994511</v>
      </c>
      <c r="G387" s="23">
        <v>1457</v>
      </c>
      <c r="H387" s="15">
        <v>79.258160237388722</v>
      </c>
      <c r="I387" s="23">
        <v>337</v>
      </c>
    </row>
    <row r="388" spans="1:10" x14ac:dyDescent="0.25">
      <c r="A388" s="9" t="s">
        <v>12</v>
      </c>
      <c r="B388" s="15">
        <v>78.610110803324105</v>
      </c>
      <c r="C388" s="16">
        <v>1444</v>
      </c>
      <c r="D388" s="21">
        <v>82.079601990049753</v>
      </c>
      <c r="E388" s="16">
        <v>1206</v>
      </c>
      <c r="F388" s="15">
        <v>81.190158465387825</v>
      </c>
      <c r="G388" s="23">
        <v>1199</v>
      </c>
      <c r="H388" s="15">
        <v>81.467532467532465</v>
      </c>
      <c r="I388" s="23">
        <v>385</v>
      </c>
    </row>
    <row r="389" spans="1:10" x14ac:dyDescent="0.25">
      <c r="A389" s="9" t="s">
        <v>16</v>
      </c>
      <c r="B389" s="15">
        <v>71.868250539956804</v>
      </c>
      <c r="C389" s="16">
        <v>926</v>
      </c>
      <c r="D389" s="21">
        <v>76.736954206602775</v>
      </c>
      <c r="E389" s="16">
        <v>939</v>
      </c>
      <c r="F389" s="15">
        <v>78.754801536491684</v>
      </c>
      <c r="G389" s="23">
        <v>1562</v>
      </c>
      <c r="H389" s="15">
        <v>79.629714285714286</v>
      </c>
      <c r="I389" s="23">
        <v>875</v>
      </c>
    </row>
    <row r="390" spans="1:10" x14ac:dyDescent="0.25">
      <c r="A390" s="9" t="s">
        <v>13</v>
      </c>
      <c r="B390" s="15">
        <v>81.720538720538727</v>
      </c>
      <c r="C390" s="16">
        <v>594</v>
      </c>
      <c r="D390" s="21">
        <v>85.935064935064929</v>
      </c>
      <c r="E390" s="16">
        <v>770</v>
      </c>
      <c r="F390" s="15">
        <v>88.147683397683394</v>
      </c>
      <c r="G390" s="23">
        <v>1036</v>
      </c>
      <c r="H390" s="15">
        <v>86.652173913043484</v>
      </c>
      <c r="I390" s="23">
        <v>299</v>
      </c>
    </row>
    <row r="391" spans="1:10" x14ac:dyDescent="0.25">
      <c r="A391" s="2" t="s">
        <v>28</v>
      </c>
      <c r="B391" s="15">
        <v>81.139682539682539</v>
      </c>
      <c r="C391" s="16">
        <v>315</v>
      </c>
      <c r="D391" s="21">
        <v>85.959752321981426</v>
      </c>
      <c r="E391" s="16">
        <v>323</v>
      </c>
      <c r="F391" s="15">
        <v>88.158371040723978</v>
      </c>
      <c r="G391" s="23">
        <v>221</v>
      </c>
      <c r="H391" s="15">
        <v>91.392156862745097</v>
      </c>
      <c r="I391" s="23">
        <v>51</v>
      </c>
    </row>
    <row r="392" spans="1:10" x14ac:dyDescent="0.25">
      <c r="A392" s="9" t="s">
        <v>18</v>
      </c>
      <c r="B392" s="15">
        <v>73.818181818181813</v>
      </c>
      <c r="C392" s="16">
        <v>66</v>
      </c>
      <c r="D392" s="21">
        <v>78.192857142857136</v>
      </c>
      <c r="E392" s="16">
        <v>140</v>
      </c>
      <c r="F392" s="15">
        <v>75.974137931034477</v>
      </c>
      <c r="G392" s="23">
        <v>116</v>
      </c>
      <c r="H392" s="15">
        <v>74.727272727272734</v>
      </c>
      <c r="I392" s="23">
        <v>11</v>
      </c>
    </row>
    <row r="393" spans="1:10" x14ac:dyDescent="0.25">
      <c r="A393" s="32" t="s">
        <v>138</v>
      </c>
      <c r="B393" s="33"/>
      <c r="C393" s="34">
        <v>22357</v>
      </c>
      <c r="D393" s="35">
        <v>87.05797101449275</v>
      </c>
      <c r="E393" s="34">
        <v>41953</v>
      </c>
      <c r="F393" s="33">
        <v>81.447703759777951</v>
      </c>
      <c r="G393" s="36">
        <v>78684</v>
      </c>
      <c r="H393" s="33">
        <v>81.895280064942597</v>
      </c>
      <c r="I393" s="36">
        <v>23825</v>
      </c>
      <c r="J393" s="37"/>
    </row>
    <row r="394" spans="1:10" x14ac:dyDescent="0.25">
      <c r="A394" s="9" t="s">
        <v>19</v>
      </c>
      <c r="B394" s="15">
        <v>72.417721518987335</v>
      </c>
      <c r="C394" s="16">
        <v>79</v>
      </c>
      <c r="D394" s="21">
        <v>80.849557522123888</v>
      </c>
      <c r="E394" s="16">
        <v>113</v>
      </c>
      <c r="F394" s="15">
        <v>81.285714285714292</v>
      </c>
      <c r="G394" s="23">
        <v>98</v>
      </c>
      <c r="H394" s="15">
        <v>84.8</v>
      </c>
      <c r="I394" s="23">
        <v>10</v>
      </c>
    </row>
    <row r="395" spans="1:10" x14ac:dyDescent="0.25">
      <c r="A395" s="9" t="s">
        <v>47</v>
      </c>
      <c r="B395" s="17">
        <v>88</v>
      </c>
      <c r="C395" s="18">
        <v>160</v>
      </c>
      <c r="D395" s="21">
        <v>88.008928571428569</v>
      </c>
      <c r="E395" s="18">
        <v>112</v>
      </c>
      <c r="F395" s="17"/>
      <c r="G395" s="24"/>
      <c r="H395" s="17"/>
      <c r="I395" s="24"/>
    </row>
    <row r="396" spans="1:10" x14ac:dyDescent="0.25">
      <c r="A396" s="9" t="s">
        <v>23</v>
      </c>
      <c r="B396" s="15">
        <v>87.158415841584159</v>
      </c>
      <c r="C396" s="16">
        <v>101</v>
      </c>
      <c r="D396" s="21">
        <v>89.11666666666666</v>
      </c>
      <c r="E396" s="16">
        <v>60</v>
      </c>
      <c r="F396" s="15">
        <v>88.048780487804876</v>
      </c>
      <c r="G396" s="23">
        <v>41</v>
      </c>
      <c r="H396" s="15">
        <v>89.714285714285708</v>
      </c>
      <c r="I396" s="23">
        <v>7</v>
      </c>
    </row>
    <row r="397" spans="1:10" x14ac:dyDescent="0.25">
      <c r="A397" s="5" t="s">
        <v>17</v>
      </c>
      <c r="B397" s="15">
        <v>78.13636363636364</v>
      </c>
      <c r="C397" s="16">
        <v>22</v>
      </c>
      <c r="D397" s="21">
        <v>76.095238095238102</v>
      </c>
      <c r="E397" s="16">
        <v>42</v>
      </c>
      <c r="F397" s="15">
        <v>74.529411764705884</v>
      </c>
      <c r="G397" s="23">
        <v>34</v>
      </c>
      <c r="H397" s="15">
        <v>77.818181818181813</v>
      </c>
      <c r="I397" s="23">
        <v>11</v>
      </c>
    </row>
    <row r="398" spans="1:10" x14ac:dyDescent="0.25">
      <c r="A398" s="5" t="s">
        <v>15</v>
      </c>
      <c r="B398" s="15">
        <v>75.446428571428569</v>
      </c>
      <c r="C398" s="16">
        <v>56</v>
      </c>
      <c r="D398" s="21">
        <v>74.358974358974365</v>
      </c>
      <c r="E398" s="16">
        <v>39</v>
      </c>
      <c r="F398" s="15">
        <v>76.15789473684211</v>
      </c>
      <c r="G398" s="23">
        <v>19</v>
      </c>
      <c r="H398" s="15">
        <v>67</v>
      </c>
      <c r="I398" s="23">
        <v>1</v>
      </c>
    </row>
    <row r="399" spans="1:10" x14ac:dyDescent="0.25">
      <c r="A399" s="9" t="s">
        <v>69</v>
      </c>
      <c r="B399" s="15">
        <v>90.578947368421055</v>
      </c>
      <c r="C399" s="16">
        <v>19</v>
      </c>
      <c r="D399" s="21">
        <v>89.448275862068968</v>
      </c>
      <c r="E399" s="16">
        <v>29</v>
      </c>
      <c r="F399" s="15">
        <v>90.35</v>
      </c>
      <c r="G399" s="23">
        <v>20</v>
      </c>
      <c r="H399" s="15">
        <v>93</v>
      </c>
      <c r="I399" s="23">
        <v>5</v>
      </c>
    </row>
    <row r="400" spans="1:10" x14ac:dyDescent="0.25">
      <c r="A400" s="9" t="s">
        <v>39</v>
      </c>
      <c r="B400" s="15">
        <v>78.142857142857139</v>
      </c>
      <c r="C400" s="16">
        <v>7</v>
      </c>
      <c r="D400" s="21">
        <v>77.239999999999995</v>
      </c>
      <c r="E400" s="16">
        <v>25</v>
      </c>
      <c r="F400" s="15">
        <v>77.78125</v>
      </c>
      <c r="G400" s="16">
        <v>32</v>
      </c>
      <c r="H400" s="15">
        <v>87.666666666666671</v>
      </c>
      <c r="I400" s="16">
        <v>3</v>
      </c>
    </row>
    <row r="401" spans="1:9" x14ac:dyDescent="0.25">
      <c r="A401" s="9" t="s">
        <v>37</v>
      </c>
      <c r="B401" s="15">
        <v>69.666666666666671</v>
      </c>
      <c r="C401" s="16">
        <v>21</v>
      </c>
      <c r="D401" s="21">
        <v>63.89473684210526</v>
      </c>
      <c r="E401" s="16">
        <v>19</v>
      </c>
      <c r="F401" s="15">
        <v>75.75</v>
      </c>
      <c r="G401" s="23">
        <v>8</v>
      </c>
      <c r="H401" s="15"/>
      <c r="I401" s="23"/>
    </row>
    <row r="402" spans="1:9" x14ac:dyDescent="0.25">
      <c r="A402" s="9" t="s">
        <v>20</v>
      </c>
      <c r="B402" s="15">
        <v>64.416666666666671</v>
      </c>
      <c r="C402" s="16">
        <v>12</v>
      </c>
      <c r="D402" s="21">
        <v>70.818181818181813</v>
      </c>
      <c r="E402" s="16">
        <v>11</v>
      </c>
      <c r="F402" s="15">
        <v>76.222222222222229</v>
      </c>
      <c r="G402" s="23">
        <v>9</v>
      </c>
      <c r="H402" s="15"/>
      <c r="I402" s="23"/>
    </row>
    <row r="403" spans="1:9" x14ac:dyDescent="0.25">
      <c r="A403" s="9" t="s">
        <v>80</v>
      </c>
      <c r="B403" s="15">
        <v>90.769230769230774</v>
      </c>
      <c r="C403" s="16">
        <v>13</v>
      </c>
      <c r="D403" s="21">
        <v>90.090909090909093</v>
      </c>
      <c r="E403" s="16">
        <v>11</v>
      </c>
      <c r="F403" s="15">
        <v>87.333333333333329</v>
      </c>
      <c r="G403" s="16">
        <v>9</v>
      </c>
      <c r="H403" s="15">
        <v>92</v>
      </c>
      <c r="I403" s="16">
        <v>1</v>
      </c>
    </row>
    <row r="404" spans="1:9" x14ac:dyDescent="0.25">
      <c r="A404" s="9" t="s">
        <v>45</v>
      </c>
      <c r="B404" s="15">
        <v>89.555555555555557</v>
      </c>
      <c r="C404" s="16">
        <v>9</v>
      </c>
      <c r="D404" s="21">
        <v>78.909090909090907</v>
      </c>
      <c r="E404" s="16">
        <v>11</v>
      </c>
      <c r="F404" s="15">
        <v>90.5</v>
      </c>
      <c r="G404" s="23">
        <v>4</v>
      </c>
      <c r="H404" s="15">
        <v>92</v>
      </c>
      <c r="I404" s="23">
        <v>1</v>
      </c>
    </row>
    <row r="405" spans="1:9" x14ac:dyDescent="0.25">
      <c r="A405" s="9" t="s">
        <v>22</v>
      </c>
      <c r="B405" s="15">
        <v>52.3125</v>
      </c>
      <c r="C405" s="16">
        <v>16</v>
      </c>
      <c r="D405" s="21">
        <v>44.777777777777779</v>
      </c>
      <c r="E405" s="16">
        <v>9</v>
      </c>
      <c r="F405" s="15">
        <v>78.083333333333329</v>
      </c>
      <c r="G405" s="23">
        <v>12</v>
      </c>
      <c r="H405" s="15">
        <v>87</v>
      </c>
      <c r="I405" s="23">
        <v>2</v>
      </c>
    </row>
    <row r="406" spans="1:9" x14ac:dyDescent="0.25">
      <c r="A406" s="9" t="s">
        <v>42</v>
      </c>
      <c r="B406" s="15">
        <v>90.5</v>
      </c>
      <c r="C406" s="16">
        <v>8</v>
      </c>
      <c r="D406" s="21">
        <v>89.625</v>
      </c>
      <c r="E406" s="16">
        <v>8</v>
      </c>
      <c r="F406" s="15">
        <v>88.333333333333329</v>
      </c>
      <c r="G406" s="16">
        <v>6</v>
      </c>
      <c r="H406" s="15"/>
      <c r="I406" s="16"/>
    </row>
    <row r="407" spans="1:9" x14ac:dyDescent="0.25">
      <c r="A407" s="9" t="s">
        <v>24</v>
      </c>
      <c r="B407" s="15">
        <v>74.599999999999994</v>
      </c>
      <c r="C407" s="16">
        <v>5</v>
      </c>
      <c r="D407" s="21">
        <v>79.625</v>
      </c>
      <c r="E407" s="16">
        <v>8</v>
      </c>
      <c r="F407" s="15">
        <v>77</v>
      </c>
      <c r="G407" s="23">
        <v>5</v>
      </c>
      <c r="H407" s="15">
        <v>74.666666666666671</v>
      </c>
      <c r="I407" s="23">
        <v>3</v>
      </c>
    </row>
    <row r="408" spans="1:9" x14ac:dyDescent="0.25">
      <c r="A408" s="9" t="s">
        <v>25</v>
      </c>
      <c r="B408" s="15">
        <v>76.629629629629633</v>
      </c>
      <c r="C408" s="16">
        <v>27</v>
      </c>
      <c r="D408" s="21">
        <v>83.2</v>
      </c>
      <c r="E408" s="16">
        <v>5</v>
      </c>
      <c r="F408" s="15">
        <v>83.6</v>
      </c>
      <c r="G408" s="23">
        <v>5</v>
      </c>
      <c r="H408" s="15">
        <v>81.400000000000006</v>
      </c>
      <c r="I408" s="23">
        <v>5</v>
      </c>
    </row>
    <row r="409" spans="1:9" x14ac:dyDescent="0.25">
      <c r="A409" s="2" t="s">
        <v>52</v>
      </c>
      <c r="B409" s="17"/>
      <c r="C409" s="18">
        <v>2</v>
      </c>
      <c r="D409" s="21">
        <v>87</v>
      </c>
      <c r="E409" s="18">
        <v>3</v>
      </c>
      <c r="F409" s="17"/>
      <c r="G409" s="24"/>
      <c r="H409" s="17">
        <v>96</v>
      </c>
      <c r="I409" s="24">
        <v>1</v>
      </c>
    </row>
    <row r="410" spans="1:9" x14ac:dyDescent="0.25">
      <c r="A410" s="9" t="s">
        <v>59</v>
      </c>
      <c r="B410" s="15">
        <v>81</v>
      </c>
      <c r="C410" s="16">
        <v>2</v>
      </c>
      <c r="D410" s="21">
        <v>80.5</v>
      </c>
      <c r="E410" s="16">
        <v>2</v>
      </c>
      <c r="F410" s="15"/>
      <c r="G410" s="16"/>
      <c r="H410" s="15"/>
      <c r="I410" s="23"/>
    </row>
    <row r="411" spans="1:9" x14ac:dyDescent="0.25">
      <c r="A411" s="2" t="s">
        <v>61</v>
      </c>
      <c r="B411" s="17">
        <v>72.75</v>
      </c>
      <c r="C411" s="18">
        <v>8</v>
      </c>
      <c r="D411" s="21">
        <v>88</v>
      </c>
      <c r="E411" s="18">
        <v>1</v>
      </c>
      <c r="F411" s="17"/>
      <c r="G411" s="18"/>
      <c r="H411" s="17"/>
      <c r="I411" s="18"/>
    </row>
    <row r="412" spans="1:9" x14ac:dyDescent="0.25">
      <c r="A412" s="9" t="s">
        <v>36</v>
      </c>
      <c r="B412" s="15">
        <v>67.5</v>
      </c>
      <c r="C412" s="16">
        <v>16</v>
      </c>
      <c r="D412" s="21">
        <v>78</v>
      </c>
      <c r="E412" s="16">
        <v>1</v>
      </c>
      <c r="F412" s="15">
        <v>80</v>
      </c>
      <c r="G412" s="16">
        <v>1</v>
      </c>
      <c r="H412" s="15">
        <v>84.666666666666671</v>
      </c>
      <c r="I412" s="16">
        <v>3</v>
      </c>
    </row>
    <row r="413" spans="1:9" x14ac:dyDescent="0.25">
      <c r="A413" s="9" t="s">
        <v>31</v>
      </c>
      <c r="B413" s="15">
        <v>20.5</v>
      </c>
      <c r="C413" s="16">
        <v>4</v>
      </c>
      <c r="D413" s="21"/>
      <c r="E413" s="16">
        <v>1</v>
      </c>
      <c r="F413" s="15"/>
      <c r="G413" s="16"/>
      <c r="H413" s="15"/>
      <c r="I413" s="23"/>
    </row>
    <row r="414" spans="1:9" x14ac:dyDescent="0.25">
      <c r="A414" s="2" t="s">
        <v>32</v>
      </c>
      <c r="B414" s="17"/>
      <c r="C414" s="18">
        <v>15</v>
      </c>
      <c r="D414" s="21"/>
      <c r="E414" s="18"/>
      <c r="F414" s="17"/>
      <c r="G414" s="18"/>
      <c r="H414" s="17"/>
      <c r="I414" s="18"/>
    </row>
    <row r="415" spans="1:9" x14ac:dyDescent="0.25">
      <c r="A415" s="2" t="s">
        <v>34</v>
      </c>
      <c r="B415" s="17"/>
      <c r="C415" s="18">
        <v>1</v>
      </c>
      <c r="D415" s="21"/>
      <c r="E415" s="18"/>
      <c r="F415" s="17"/>
      <c r="G415" s="18"/>
      <c r="H415" s="17"/>
      <c r="I415" s="18"/>
    </row>
    <row r="416" spans="1:9" x14ac:dyDescent="0.25">
      <c r="A416" s="2" t="s">
        <v>81</v>
      </c>
      <c r="B416" s="17">
        <v>79.625</v>
      </c>
      <c r="C416" s="18">
        <v>8</v>
      </c>
      <c r="D416" s="21"/>
      <c r="E416" s="18"/>
      <c r="F416" s="17"/>
      <c r="G416" s="18"/>
      <c r="H416" s="17"/>
      <c r="I416" s="18"/>
    </row>
    <row r="417" spans="1:9" x14ac:dyDescent="0.25">
      <c r="A417" s="9" t="s">
        <v>26</v>
      </c>
      <c r="B417" s="15">
        <v>77</v>
      </c>
      <c r="C417" s="16">
        <v>1</v>
      </c>
      <c r="D417" s="21"/>
      <c r="E417" s="16"/>
      <c r="F417" s="15"/>
      <c r="G417" s="23"/>
      <c r="H417" s="15"/>
      <c r="I417" s="23"/>
    </row>
    <row r="418" spans="1:9" x14ac:dyDescent="0.25">
      <c r="A418" s="2" t="s">
        <v>82</v>
      </c>
      <c r="B418" s="17">
        <v>63.8</v>
      </c>
      <c r="C418" s="18">
        <v>10</v>
      </c>
      <c r="D418" s="21"/>
      <c r="E418" s="18"/>
      <c r="F418" s="17"/>
      <c r="G418" s="18"/>
      <c r="H418" s="17"/>
      <c r="I418" s="18"/>
    </row>
    <row r="419" spans="1:9" x14ac:dyDescent="0.25">
      <c r="A419" s="9" t="s">
        <v>41</v>
      </c>
      <c r="B419" s="15">
        <v>93</v>
      </c>
      <c r="C419" s="16">
        <v>9</v>
      </c>
      <c r="D419" s="21"/>
      <c r="E419" s="16"/>
      <c r="F419" s="15"/>
      <c r="G419" s="16"/>
      <c r="H419" s="15"/>
      <c r="I419" s="16"/>
    </row>
    <row r="420" spans="1:9" x14ac:dyDescent="0.25">
      <c r="A420" s="2" t="s">
        <v>89</v>
      </c>
      <c r="B420" s="17"/>
      <c r="C420" s="18">
        <v>56</v>
      </c>
      <c r="D420" s="21"/>
      <c r="E420" s="18"/>
      <c r="F420" s="17"/>
      <c r="G420" s="18"/>
      <c r="H420" s="17"/>
      <c r="I420" s="18"/>
    </row>
    <row r="421" spans="1:9" x14ac:dyDescent="0.25">
      <c r="A421" s="2" t="s">
        <v>46</v>
      </c>
      <c r="B421" s="17">
        <v>96</v>
      </c>
      <c r="C421" s="18">
        <v>1</v>
      </c>
      <c r="D421" s="21"/>
      <c r="E421" s="18"/>
      <c r="F421" s="17"/>
      <c r="G421" s="18"/>
      <c r="H421" s="17"/>
      <c r="I421" s="18"/>
    </row>
    <row r="422" spans="1:9" x14ac:dyDescent="0.25">
      <c r="A422" s="9" t="s">
        <v>55</v>
      </c>
      <c r="B422" s="15">
        <v>76</v>
      </c>
      <c r="C422" s="16">
        <v>2</v>
      </c>
      <c r="D422" s="21"/>
      <c r="E422" s="16"/>
      <c r="F422" s="15"/>
      <c r="G422" s="16"/>
      <c r="H422" s="15"/>
      <c r="I422" s="16"/>
    </row>
    <row r="423" spans="1:9" x14ac:dyDescent="0.25">
      <c r="A423" s="9" t="s">
        <v>29</v>
      </c>
      <c r="B423" s="15"/>
      <c r="C423" s="16">
        <v>3</v>
      </c>
      <c r="D423" s="21"/>
      <c r="E423" s="16"/>
      <c r="F423" s="15">
        <v>89</v>
      </c>
      <c r="G423" s="16">
        <v>1</v>
      </c>
      <c r="H423" s="15"/>
      <c r="I423" s="23"/>
    </row>
    <row r="424" spans="1:9" x14ac:dyDescent="0.25">
      <c r="A424" s="9" t="s">
        <v>53</v>
      </c>
      <c r="B424" s="15"/>
      <c r="C424" s="16"/>
      <c r="D424" s="21"/>
      <c r="E424" s="16"/>
      <c r="F424" s="15"/>
      <c r="G424" s="16"/>
      <c r="H424" s="15">
        <v>87</v>
      </c>
      <c r="I424" s="16">
        <v>1</v>
      </c>
    </row>
    <row r="425" spans="1:9" x14ac:dyDescent="0.25">
      <c r="A425" s="9" t="s">
        <v>35</v>
      </c>
      <c r="B425" s="15">
        <v>85</v>
      </c>
      <c r="C425" s="16">
        <v>1</v>
      </c>
      <c r="D425" s="21"/>
      <c r="E425" s="16"/>
      <c r="F425" s="15"/>
      <c r="G425" s="23"/>
      <c r="H425" s="15"/>
      <c r="I425" s="23"/>
    </row>
    <row r="426" spans="1:9" x14ac:dyDescent="0.25">
      <c r="A426" s="2" t="s">
        <v>67</v>
      </c>
      <c r="B426" s="17"/>
      <c r="C426" s="18">
        <v>19</v>
      </c>
      <c r="D426" s="21"/>
      <c r="E426" s="18"/>
      <c r="F426" s="17"/>
      <c r="G426" s="18"/>
      <c r="H426" s="17"/>
      <c r="I426" s="18"/>
    </row>
    <row r="427" spans="1:9" x14ac:dyDescent="0.25">
      <c r="A427" s="2" t="s">
        <v>43</v>
      </c>
      <c r="B427" s="17"/>
      <c r="C427" s="18">
        <v>4</v>
      </c>
      <c r="D427" s="21"/>
      <c r="E427" s="18"/>
      <c r="F427" s="17"/>
      <c r="G427" s="18"/>
      <c r="H427" s="17"/>
      <c r="I427" s="18"/>
    </row>
    <row r="428" spans="1:9" x14ac:dyDescent="0.25">
      <c r="A428" s="9" t="s">
        <v>90</v>
      </c>
      <c r="B428" s="15"/>
      <c r="C428" s="16"/>
      <c r="D428" s="21"/>
      <c r="E428" s="16"/>
      <c r="F428" s="15"/>
      <c r="G428" s="16"/>
      <c r="H428" s="15">
        <v>93</v>
      </c>
      <c r="I428" s="16">
        <v>2</v>
      </c>
    </row>
    <row r="429" spans="1:9" x14ac:dyDescent="0.25">
      <c r="A429" s="2" t="s">
        <v>30</v>
      </c>
      <c r="B429" s="17"/>
      <c r="C429" s="18">
        <v>2</v>
      </c>
      <c r="D429" s="21"/>
      <c r="E429" s="18"/>
      <c r="F429" s="17"/>
      <c r="G429" s="18"/>
      <c r="H429" s="17"/>
      <c r="I429" s="18"/>
    </row>
    <row r="430" spans="1:9" x14ac:dyDescent="0.25">
      <c r="A430" s="1" t="s">
        <v>157</v>
      </c>
      <c r="B430" s="13">
        <v>78.198295056937468</v>
      </c>
      <c r="C430" s="14">
        <f>SUM(C431:C471)</f>
        <v>50319</v>
      </c>
      <c r="D430" s="20">
        <v>77.437879975141186</v>
      </c>
      <c r="E430" s="14">
        <f>SUM(E431:E471)</f>
        <v>63258</v>
      </c>
      <c r="F430" s="13">
        <v>76.095356150861974</v>
      </c>
      <c r="G430" s="14">
        <f>SUM(G431:G471)</f>
        <v>68655</v>
      </c>
      <c r="H430" s="13">
        <v>77.801004900440418</v>
      </c>
      <c r="I430" s="14">
        <f>SUM(I431:I471)</f>
        <v>19061</v>
      </c>
    </row>
    <row r="431" spans="1:9" x14ac:dyDescent="0.25">
      <c r="A431" s="9" t="s">
        <v>11</v>
      </c>
      <c r="B431" s="15">
        <v>84.163268195978475</v>
      </c>
      <c r="C431" s="16">
        <v>14124</v>
      </c>
      <c r="D431" s="21">
        <v>82.794298921417564</v>
      </c>
      <c r="E431" s="16">
        <v>12980</v>
      </c>
      <c r="F431" s="15">
        <v>80.502189781021897</v>
      </c>
      <c r="G431" s="23">
        <v>2740</v>
      </c>
      <c r="H431" s="15">
        <v>79.924068767908309</v>
      </c>
      <c r="I431" s="23">
        <v>698</v>
      </c>
    </row>
    <row r="432" spans="1:9" x14ac:dyDescent="0.25">
      <c r="A432" s="9" t="s">
        <v>8</v>
      </c>
      <c r="B432" s="15">
        <v>73.818032542170471</v>
      </c>
      <c r="C432" s="16">
        <v>6699</v>
      </c>
      <c r="D432" s="21">
        <v>73.072250893211589</v>
      </c>
      <c r="E432" s="16">
        <v>12595</v>
      </c>
      <c r="F432" s="15">
        <v>73.178351283614447</v>
      </c>
      <c r="G432" s="23">
        <v>14763</v>
      </c>
      <c r="H432" s="15">
        <v>75.50244182706119</v>
      </c>
      <c r="I432" s="23">
        <v>3481</v>
      </c>
    </row>
    <row r="433" spans="1:9" x14ac:dyDescent="0.25">
      <c r="A433" s="9" t="s">
        <v>9</v>
      </c>
      <c r="B433" s="15">
        <v>73.403708133971293</v>
      </c>
      <c r="C433" s="16">
        <v>6688</v>
      </c>
      <c r="D433" s="21">
        <v>77.023901310717036</v>
      </c>
      <c r="E433" s="16">
        <v>7782</v>
      </c>
      <c r="F433" s="15">
        <v>79.385776974703148</v>
      </c>
      <c r="G433" s="23">
        <v>7748</v>
      </c>
      <c r="H433" s="15">
        <v>79.785501858736055</v>
      </c>
      <c r="I433" s="23">
        <v>2690</v>
      </c>
    </row>
    <row r="434" spans="1:9" x14ac:dyDescent="0.25">
      <c r="A434" s="9" t="s">
        <v>10</v>
      </c>
      <c r="B434" s="15">
        <v>73.085234899328853</v>
      </c>
      <c r="C434" s="16">
        <v>1490</v>
      </c>
      <c r="D434" s="21">
        <v>74.783586626139822</v>
      </c>
      <c r="E434" s="16">
        <v>1645</v>
      </c>
      <c r="F434" s="15">
        <v>76.072189349112421</v>
      </c>
      <c r="G434" s="23">
        <v>1690</v>
      </c>
      <c r="H434" s="15">
        <v>76.104026845637577</v>
      </c>
      <c r="I434" s="23">
        <v>298</v>
      </c>
    </row>
    <row r="435" spans="1:9" x14ac:dyDescent="0.25">
      <c r="A435" s="9" t="s">
        <v>16</v>
      </c>
      <c r="B435" s="15">
        <v>66.676923076923075</v>
      </c>
      <c r="C435" s="16">
        <v>845</v>
      </c>
      <c r="D435" s="21">
        <v>72.249684741488025</v>
      </c>
      <c r="E435" s="16">
        <v>793</v>
      </c>
      <c r="F435" s="15">
        <v>75.785467128027676</v>
      </c>
      <c r="G435" s="23">
        <v>867</v>
      </c>
      <c r="H435" s="15">
        <v>76.958904109589042</v>
      </c>
      <c r="I435" s="23">
        <v>365</v>
      </c>
    </row>
    <row r="436" spans="1:9" x14ac:dyDescent="0.25">
      <c r="A436" s="9" t="s">
        <v>12</v>
      </c>
      <c r="B436" s="15">
        <v>73.027555555555551</v>
      </c>
      <c r="C436" s="16">
        <v>1125</v>
      </c>
      <c r="D436" s="21">
        <v>74.955038759689927</v>
      </c>
      <c r="E436" s="16">
        <v>645</v>
      </c>
      <c r="F436" s="15">
        <v>79.457661290322577</v>
      </c>
      <c r="G436" s="23">
        <v>496</v>
      </c>
      <c r="H436" s="15">
        <v>78.630769230769232</v>
      </c>
      <c r="I436" s="23">
        <v>130</v>
      </c>
    </row>
    <row r="437" spans="1:9" x14ac:dyDescent="0.25">
      <c r="A437" s="9" t="s">
        <v>14</v>
      </c>
      <c r="B437" s="15">
        <v>77.44</v>
      </c>
      <c r="C437" s="16">
        <v>100</v>
      </c>
      <c r="D437" s="21">
        <v>72.262626262626256</v>
      </c>
      <c r="E437" s="16">
        <v>198</v>
      </c>
      <c r="F437" s="15">
        <v>72.252631578947373</v>
      </c>
      <c r="G437" s="23">
        <v>95</v>
      </c>
      <c r="H437" s="15">
        <v>78.411764705882348</v>
      </c>
      <c r="I437" s="23">
        <v>17</v>
      </c>
    </row>
    <row r="438" spans="1:9" x14ac:dyDescent="0.25">
      <c r="A438" s="9" t="s">
        <v>13</v>
      </c>
      <c r="B438" s="15">
        <v>75.319148936170208</v>
      </c>
      <c r="C438" s="16">
        <v>188</v>
      </c>
      <c r="D438" s="21">
        <v>78.666666666666671</v>
      </c>
      <c r="E438" s="16">
        <v>180</v>
      </c>
      <c r="F438" s="15">
        <v>80.620481927710841</v>
      </c>
      <c r="G438" s="23">
        <v>166</v>
      </c>
      <c r="H438" s="15">
        <v>81.255319148936167</v>
      </c>
      <c r="I438" s="23">
        <v>47</v>
      </c>
    </row>
    <row r="439" spans="1:9" x14ac:dyDescent="0.25">
      <c r="A439" s="5" t="s">
        <v>15</v>
      </c>
      <c r="B439" s="15">
        <v>74.25</v>
      </c>
      <c r="C439" s="16">
        <v>52</v>
      </c>
      <c r="D439" s="21">
        <v>72.684210526315795</v>
      </c>
      <c r="E439" s="16">
        <v>57</v>
      </c>
      <c r="F439" s="15">
        <v>71.173913043478265</v>
      </c>
      <c r="G439" s="23">
        <v>23</v>
      </c>
      <c r="H439" s="15">
        <v>65.5</v>
      </c>
      <c r="I439" s="23">
        <v>2</v>
      </c>
    </row>
    <row r="440" spans="1:9" x14ac:dyDescent="0.25">
      <c r="A440" s="9" t="s">
        <v>19</v>
      </c>
      <c r="B440" s="15">
        <v>56.657894736842103</v>
      </c>
      <c r="C440" s="16">
        <v>38</v>
      </c>
      <c r="D440" s="21">
        <v>82.483870967741936</v>
      </c>
      <c r="E440" s="16">
        <v>31</v>
      </c>
      <c r="F440" s="15">
        <v>79.900000000000006</v>
      </c>
      <c r="G440" s="23">
        <v>40</v>
      </c>
      <c r="H440" s="15">
        <v>82.5</v>
      </c>
      <c r="I440" s="23">
        <v>4</v>
      </c>
    </row>
    <row r="441" spans="1:9" x14ac:dyDescent="0.25">
      <c r="A441" s="2" t="s">
        <v>91</v>
      </c>
      <c r="B441" s="17"/>
      <c r="C441" s="18"/>
      <c r="D441" s="21">
        <v>71.482758620689651</v>
      </c>
      <c r="E441" s="18">
        <v>29</v>
      </c>
      <c r="F441" s="17"/>
      <c r="G441" s="18"/>
      <c r="H441" s="17"/>
      <c r="I441" s="18"/>
    </row>
    <row r="442" spans="1:9" x14ac:dyDescent="0.25">
      <c r="A442" s="9" t="s">
        <v>92</v>
      </c>
      <c r="B442" s="15">
        <v>43.8125</v>
      </c>
      <c r="C442" s="16">
        <v>16</v>
      </c>
      <c r="D442" s="21">
        <v>27.8125</v>
      </c>
      <c r="E442" s="16">
        <v>16</v>
      </c>
      <c r="F442" s="15">
        <v>88.75</v>
      </c>
      <c r="G442" s="16">
        <v>4</v>
      </c>
      <c r="H442" s="15"/>
      <c r="I442" s="16"/>
    </row>
    <row r="443" spans="1:9" x14ac:dyDescent="0.25">
      <c r="A443" s="5" t="s">
        <v>17</v>
      </c>
      <c r="B443" s="15">
        <v>63.1</v>
      </c>
      <c r="C443" s="16">
        <v>30</v>
      </c>
      <c r="D443" s="21">
        <v>71.875</v>
      </c>
      <c r="E443" s="16">
        <v>16</v>
      </c>
      <c r="F443" s="15">
        <v>72</v>
      </c>
      <c r="G443" s="23">
        <v>27</v>
      </c>
      <c r="H443" s="15">
        <v>75.166666666666671</v>
      </c>
      <c r="I443" s="23">
        <v>6</v>
      </c>
    </row>
    <row r="444" spans="1:9" x14ac:dyDescent="0.25">
      <c r="A444" s="9" t="s">
        <v>20</v>
      </c>
      <c r="B444" s="15">
        <v>65.1875</v>
      </c>
      <c r="C444" s="16">
        <v>16</v>
      </c>
      <c r="D444" s="21">
        <v>74.7</v>
      </c>
      <c r="E444" s="16">
        <v>10</v>
      </c>
      <c r="F444" s="15">
        <v>70.333333333333329</v>
      </c>
      <c r="G444" s="23">
        <v>3</v>
      </c>
      <c r="H444" s="15">
        <v>80</v>
      </c>
      <c r="I444" s="23">
        <v>1</v>
      </c>
    </row>
    <row r="445" spans="1:9" x14ac:dyDescent="0.25">
      <c r="A445" s="9" t="s">
        <v>25</v>
      </c>
      <c r="B445" s="15">
        <v>81.625</v>
      </c>
      <c r="C445" s="16">
        <v>8</v>
      </c>
      <c r="D445" s="21">
        <v>84.1</v>
      </c>
      <c r="E445" s="16">
        <v>10</v>
      </c>
      <c r="F445" s="15">
        <v>81.833333333333329</v>
      </c>
      <c r="G445" s="23">
        <v>12</v>
      </c>
      <c r="H445" s="15">
        <v>87.75</v>
      </c>
      <c r="I445" s="23">
        <v>8</v>
      </c>
    </row>
    <row r="446" spans="1:9" x14ac:dyDescent="0.25">
      <c r="A446" s="2" t="s">
        <v>28</v>
      </c>
      <c r="B446" s="15">
        <v>81.083333333333329</v>
      </c>
      <c r="C446" s="16">
        <v>12</v>
      </c>
      <c r="D446" s="21">
        <v>79.571428571428569</v>
      </c>
      <c r="E446" s="16">
        <v>7</v>
      </c>
      <c r="F446" s="15">
        <v>90</v>
      </c>
      <c r="G446" s="23">
        <v>1</v>
      </c>
      <c r="H446" s="15">
        <v>88</v>
      </c>
      <c r="I446" s="23">
        <v>1</v>
      </c>
    </row>
    <row r="447" spans="1:9" x14ac:dyDescent="0.25">
      <c r="A447" s="9" t="s">
        <v>22</v>
      </c>
      <c r="B447" s="15">
        <v>72</v>
      </c>
      <c r="C447" s="16">
        <v>2</v>
      </c>
      <c r="D447" s="21">
        <v>63.714285714285715</v>
      </c>
      <c r="E447" s="16">
        <v>7</v>
      </c>
      <c r="F447" s="15">
        <v>71</v>
      </c>
      <c r="G447" s="23">
        <v>3</v>
      </c>
      <c r="H447" s="15">
        <v>70.5</v>
      </c>
      <c r="I447" s="23">
        <v>2</v>
      </c>
    </row>
    <row r="448" spans="1:9" x14ac:dyDescent="0.25">
      <c r="A448" s="9" t="s">
        <v>23</v>
      </c>
      <c r="B448" s="15">
        <v>86.333333333333329</v>
      </c>
      <c r="C448" s="16">
        <v>9</v>
      </c>
      <c r="D448" s="21">
        <v>88.6</v>
      </c>
      <c r="E448" s="16">
        <v>5</v>
      </c>
      <c r="F448" s="15">
        <v>84.5</v>
      </c>
      <c r="G448" s="23">
        <v>4</v>
      </c>
      <c r="H448" s="15">
        <v>88</v>
      </c>
      <c r="I448" s="23">
        <v>1</v>
      </c>
    </row>
    <row r="449" spans="1:9" x14ac:dyDescent="0.25">
      <c r="A449" s="9" t="s">
        <v>26</v>
      </c>
      <c r="B449" s="15">
        <v>69</v>
      </c>
      <c r="C449" s="16">
        <v>1</v>
      </c>
      <c r="D449" s="21">
        <v>70.666666666666671</v>
      </c>
      <c r="E449" s="16">
        <v>3</v>
      </c>
      <c r="F449" s="15">
        <v>68</v>
      </c>
      <c r="G449" s="23">
        <v>1</v>
      </c>
      <c r="H449" s="15"/>
      <c r="I449" s="23"/>
    </row>
    <row r="450" spans="1:9" x14ac:dyDescent="0.25">
      <c r="A450" s="9" t="s">
        <v>35</v>
      </c>
      <c r="B450" s="15">
        <v>88</v>
      </c>
      <c r="C450" s="16">
        <v>2</v>
      </c>
      <c r="D450" s="21">
        <v>90</v>
      </c>
      <c r="E450" s="16">
        <v>2</v>
      </c>
      <c r="F450" s="15"/>
      <c r="G450" s="23"/>
      <c r="H450" s="15"/>
      <c r="I450" s="23"/>
    </row>
    <row r="451" spans="1:9" x14ac:dyDescent="0.25">
      <c r="A451" s="9" t="s">
        <v>18</v>
      </c>
      <c r="B451" s="15">
        <v>88.5</v>
      </c>
      <c r="C451" s="16">
        <v>2</v>
      </c>
      <c r="D451" s="21">
        <v>74</v>
      </c>
      <c r="E451" s="16">
        <v>2</v>
      </c>
      <c r="F451" s="15"/>
      <c r="G451" s="23"/>
      <c r="H451" s="15"/>
      <c r="I451" s="23"/>
    </row>
    <row r="452" spans="1:9" x14ac:dyDescent="0.25">
      <c r="A452" s="9" t="s">
        <v>53</v>
      </c>
      <c r="B452" s="15"/>
      <c r="C452" s="16"/>
      <c r="D452" s="21">
        <v>87</v>
      </c>
      <c r="E452" s="16">
        <v>2</v>
      </c>
      <c r="F452" s="15"/>
      <c r="G452" s="16"/>
      <c r="H452" s="15"/>
      <c r="I452" s="16"/>
    </row>
    <row r="453" spans="1:9" x14ac:dyDescent="0.25">
      <c r="A453" s="9" t="s">
        <v>31</v>
      </c>
      <c r="B453" s="15">
        <v>21.428571428571427</v>
      </c>
      <c r="C453" s="16">
        <v>7</v>
      </c>
      <c r="D453" s="21">
        <v>84</v>
      </c>
      <c r="E453" s="16">
        <v>1</v>
      </c>
      <c r="F453" s="15">
        <v>84</v>
      </c>
      <c r="G453" s="16">
        <v>1</v>
      </c>
      <c r="H453" s="15"/>
      <c r="I453" s="23"/>
    </row>
    <row r="454" spans="1:9" x14ac:dyDescent="0.25">
      <c r="A454" s="9" t="s">
        <v>66</v>
      </c>
      <c r="B454" s="15">
        <v>70.25</v>
      </c>
      <c r="C454" s="16">
        <v>4</v>
      </c>
      <c r="D454" s="21">
        <v>64</v>
      </c>
      <c r="E454" s="16">
        <v>1</v>
      </c>
      <c r="F454" s="15"/>
      <c r="G454" s="16"/>
      <c r="H454" s="15"/>
      <c r="I454" s="23"/>
    </row>
    <row r="455" spans="1:9" x14ac:dyDescent="0.25">
      <c r="A455" s="9" t="s">
        <v>24</v>
      </c>
      <c r="B455" s="15">
        <v>89</v>
      </c>
      <c r="C455" s="16">
        <v>2</v>
      </c>
      <c r="D455" s="21">
        <v>88</v>
      </c>
      <c r="E455" s="16">
        <v>1</v>
      </c>
      <c r="F455" s="15"/>
      <c r="G455" s="23"/>
      <c r="H455" s="15"/>
      <c r="I455" s="23"/>
    </row>
    <row r="456" spans="1:9" x14ac:dyDescent="0.25">
      <c r="A456" s="9" t="s">
        <v>37</v>
      </c>
      <c r="B456" s="15">
        <v>40</v>
      </c>
      <c r="C456" s="16">
        <v>2</v>
      </c>
      <c r="D456" s="21">
        <v>85</v>
      </c>
      <c r="E456" s="16">
        <v>1</v>
      </c>
      <c r="F456" s="15"/>
      <c r="G456" s="23"/>
      <c r="H456" s="15"/>
      <c r="I456" s="23"/>
    </row>
    <row r="457" spans="1:9" x14ac:dyDescent="0.25">
      <c r="A457" s="9" t="s">
        <v>41</v>
      </c>
      <c r="B457" s="15">
        <v>84.727272727272734</v>
      </c>
      <c r="C457" s="16">
        <v>11</v>
      </c>
      <c r="D457" s="21">
        <v>90</v>
      </c>
      <c r="E457" s="16">
        <v>1</v>
      </c>
      <c r="F457" s="15">
        <v>76</v>
      </c>
      <c r="G457" s="16">
        <v>2</v>
      </c>
      <c r="H457" s="15"/>
      <c r="I457" s="16"/>
    </row>
    <row r="458" spans="1:9" x14ac:dyDescent="0.25">
      <c r="A458" s="9" t="s">
        <v>59</v>
      </c>
      <c r="B458" s="15">
        <v>89</v>
      </c>
      <c r="C458" s="16">
        <v>1</v>
      </c>
      <c r="D458" s="21"/>
      <c r="E458" s="16"/>
      <c r="F458" s="15">
        <v>60</v>
      </c>
      <c r="G458" s="16">
        <v>1</v>
      </c>
      <c r="H458" s="15"/>
      <c r="I458" s="23"/>
    </row>
    <row r="459" spans="1:9" x14ac:dyDescent="0.25">
      <c r="A459" s="9" t="s">
        <v>54</v>
      </c>
      <c r="B459" s="15"/>
      <c r="C459" s="16"/>
      <c r="D459" s="21"/>
      <c r="E459" s="16"/>
      <c r="F459" s="15">
        <v>68</v>
      </c>
      <c r="G459" s="23">
        <v>1</v>
      </c>
      <c r="H459" s="15"/>
      <c r="I459" s="23"/>
    </row>
    <row r="460" spans="1:9" x14ac:dyDescent="0.25">
      <c r="A460" s="2" t="s">
        <v>52</v>
      </c>
      <c r="B460" s="17"/>
      <c r="C460" s="18"/>
      <c r="D460" s="21"/>
      <c r="E460" s="18"/>
      <c r="F460" s="17">
        <v>74</v>
      </c>
      <c r="G460" s="24">
        <v>1</v>
      </c>
      <c r="H460" s="17"/>
      <c r="I460" s="24"/>
    </row>
    <row r="461" spans="1:9" x14ac:dyDescent="0.25">
      <c r="A461" s="2" t="s">
        <v>34</v>
      </c>
      <c r="B461" s="17"/>
      <c r="C461" s="18">
        <v>2</v>
      </c>
      <c r="D461" s="21"/>
      <c r="E461" s="18"/>
      <c r="F461" s="17"/>
      <c r="G461" s="18"/>
      <c r="H461" s="17"/>
      <c r="I461" s="18"/>
    </row>
    <row r="462" spans="1:9" x14ac:dyDescent="0.25">
      <c r="A462" s="2" t="s">
        <v>46</v>
      </c>
      <c r="B462" s="17"/>
      <c r="C462" s="18">
        <v>2</v>
      </c>
      <c r="D462" s="21"/>
      <c r="E462" s="18"/>
      <c r="F462" s="17"/>
      <c r="G462" s="18"/>
      <c r="H462" s="17"/>
      <c r="I462" s="18"/>
    </row>
    <row r="463" spans="1:9" x14ac:dyDescent="0.25">
      <c r="A463" s="9" t="s">
        <v>68</v>
      </c>
      <c r="B463" s="15"/>
      <c r="C463" s="16"/>
      <c r="D463" s="21"/>
      <c r="E463" s="16"/>
      <c r="F463" s="15"/>
      <c r="G463" s="16"/>
      <c r="H463" s="15">
        <v>85</v>
      </c>
      <c r="I463" s="16">
        <v>1</v>
      </c>
    </row>
    <row r="464" spans="1:9" x14ac:dyDescent="0.25">
      <c r="A464" s="9" t="s">
        <v>45</v>
      </c>
      <c r="B464" s="15"/>
      <c r="C464" s="16"/>
      <c r="D464" s="21"/>
      <c r="E464" s="16"/>
      <c r="F464" s="15">
        <v>89</v>
      </c>
      <c r="G464" s="23">
        <v>1</v>
      </c>
      <c r="H464" s="15"/>
      <c r="I464" s="23"/>
    </row>
    <row r="465" spans="1:10" x14ac:dyDescent="0.25">
      <c r="A465" s="9" t="s">
        <v>36</v>
      </c>
      <c r="B465" s="15">
        <v>83.5</v>
      </c>
      <c r="C465" s="16">
        <v>2</v>
      </c>
      <c r="D465" s="21"/>
      <c r="E465" s="16"/>
      <c r="F465" s="15"/>
      <c r="G465" s="16"/>
      <c r="H465" s="15"/>
      <c r="I465" s="16"/>
    </row>
    <row r="466" spans="1:10" x14ac:dyDescent="0.25">
      <c r="A466" s="9" t="s">
        <v>55</v>
      </c>
      <c r="B466" s="15"/>
      <c r="C466" s="16"/>
      <c r="D466" s="21"/>
      <c r="E466" s="16"/>
      <c r="F466" s="15"/>
      <c r="G466" s="16"/>
      <c r="H466" s="15">
        <v>87</v>
      </c>
      <c r="I466" s="16">
        <v>1</v>
      </c>
    </row>
    <row r="467" spans="1:10" x14ac:dyDescent="0.25">
      <c r="A467" s="2" t="s">
        <v>43</v>
      </c>
      <c r="B467" s="17">
        <v>64.142857142857139</v>
      </c>
      <c r="C467" s="18">
        <v>7</v>
      </c>
      <c r="D467" s="21"/>
      <c r="E467" s="18"/>
      <c r="F467" s="17"/>
      <c r="G467" s="18"/>
      <c r="H467" s="17"/>
      <c r="I467" s="18"/>
    </row>
    <row r="468" spans="1:10" x14ac:dyDescent="0.25">
      <c r="A468" s="2" t="s">
        <v>32</v>
      </c>
      <c r="B468" s="17"/>
      <c r="C468" s="18">
        <v>3</v>
      </c>
      <c r="D468" s="21"/>
      <c r="E468" s="18"/>
      <c r="F468" s="17"/>
      <c r="G468" s="18"/>
      <c r="H468" s="17"/>
      <c r="I468" s="18"/>
    </row>
    <row r="469" spans="1:10" x14ac:dyDescent="0.25">
      <c r="A469" s="9" t="s">
        <v>21</v>
      </c>
      <c r="B469" s="15"/>
      <c r="C469" s="16">
        <v>2</v>
      </c>
      <c r="D469" s="21"/>
      <c r="E469" s="16"/>
      <c r="F469" s="15"/>
      <c r="G469" s="23"/>
      <c r="H469" s="15"/>
      <c r="I469" s="23"/>
    </row>
    <row r="470" spans="1:10" x14ac:dyDescent="0.25">
      <c r="A470" s="32" t="s">
        <v>138</v>
      </c>
      <c r="B470" s="33"/>
      <c r="C470" s="34">
        <v>18826</v>
      </c>
      <c r="D470" s="35"/>
      <c r="E470" s="34">
        <v>26238</v>
      </c>
      <c r="F470" s="33">
        <v>76.344113494251332</v>
      </c>
      <c r="G470" s="36">
        <v>39965</v>
      </c>
      <c r="H470" s="33">
        <v>77.995936902485653</v>
      </c>
      <c r="I470" s="36">
        <v>11308</v>
      </c>
      <c r="J470" s="37"/>
    </row>
    <row r="471" spans="1:10" x14ac:dyDescent="0.25">
      <c r="A471" s="2" t="s">
        <v>30</v>
      </c>
      <c r="B471" s="17"/>
      <c r="C471" s="18">
        <v>1</v>
      </c>
      <c r="D471" s="21"/>
      <c r="E471" s="18"/>
      <c r="F471" s="17"/>
      <c r="G471" s="18"/>
      <c r="H471" s="17"/>
      <c r="I471" s="18"/>
    </row>
    <row r="472" spans="1:10" x14ac:dyDescent="0.25">
      <c r="A472" s="25" t="s">
        <v>158</v>
      </c>
      <c r="B472" s="26">
        <v>79.981812992329964</v>
      </c>
      <c r="C472" s="27">
        <f>C473+C688+C803+C913+C1036</f>
        <v>551864</v>
      </c>
      <c r="D472" s="28">
        <v>82.983078673960136</v>
      </c>
      <c r="E472" s="27">
        <f>E473+E688+E803+E913+E1036</f>
        <v>683066</v>
      </c>
      <c r="F472" s="26">
        <v>83.14663051704153</v>
      </c>
      <c r="G472" s="27">
        <f>G473+G688+G803+G913+G1036</f>
        <v>1219020</v>
      </c>
      <c r="H472" s="26">
        <v>82.248666198183912</v>
      </c>
      <c r="I472" s="27">
        <f>I473+I688+I803+I913+I1036</f>
        <v>381822</v>
      </c>
    </row>
    <row r="473" spans="1:10" x14ac:dyDescent="0.25">
      <c r="A473" s="1" t="s">
        <v>93</v>
      </c>
      <c r="B473" s="13">
        <v>81.833581310547771</v>
      </c>
      <c r="C473" s="14">
        <f>C474+C485+C504+C538+C567+C582+C606+C641</f>
        <v>106180</v>
      </c>
      <c r="D473" s="20">
        <v>83.111862127401551</v>
      </c>
      <c r="E473" s="14">
        <f>E474+E485+E504+E538+E567+E582+E606+E641</f>
        <v>129655</v>
      </c>
      <c r="F473" s="13">
        <v>83.54885260578645</v>
      </c>
      <c r="G473" s="14">
        <f>G474+G485+G504+G538+G567+G582+G606+G641</f>
        <v>211960</v>
      </c>
      <c r="H473" s="13">
        <v>83.692177534817134</v>
      </c>
      <c r="I473" s="14">
        <f>I474+I485+I504+I538+I567+I582+I606+I641</f>
        <v>76773</v>
      </c>
    </row>
    <row r="474" spans="1:10" x14ac:dyDescent="0.25">
      <c r="A474" s="6" t="s">
        <v>94</v>
      </c>
      <c r="B474" s="17">
        <v>73.5</v>
      </c>
      <c r="C474" s="18">
        <f>SUM(C475:C484)</f>
        <v>4</v>
      </c>
      <c r="D474" s="21">
        <v>91.468965517241372</v>
      </c>
      <c r="E474" s="18">
        <f>SUM(E475:E484)</f>
        <v>145</v>
      </c>
      <c r="F474" s="17">
        <v>84.333630686886707</v>
      </c>
      <c r="G474" s="18">
        <f>SUM(G475:G484)</f>
        <v>2242</v>
      </c>
      <c r="H474" s="17">
        <v>84.544835414301929</v>
      </c>
      <c r="I474" s="18">
        <f>SUM(I475:I484)</f>
        <v>881</v>
      </c>
    </row>
    <row r="475" spans="1:10" x14ac:dyDescent="0.25">
      <c r="A475" s="9" t="s">
        <v>11</v>
      </c>
      <c r="B475" s="15"/>
      <c r="C475" s="16"/>
      <c r="D475" s="21">
        <v>92.149122807017548</v>
      </c>
      <c r="E475" s="16">
        <v>114</v>
      </c>
      <c r="F475" s="15">
        <v>86.557264957264962</v>
      </c>
      <c r="G475" s="23">
        <v>585</v>
      </c>
      <c r="H475" s="15">
        <v>84.513157894736835</v>
      </c>
      <c r="I475" s="23">
        <v>76</v>
      </c>
    </row>
    <row r="476" spans="1:10" x14ac:dyDescent="0.25">
      <c r="A476" s="9" t="s">
        <v>9</v>
      </c>
      <c r="B476" s="15"/>
      <c r="C476" s="16"/>
      <c r="D476" s="21">
        <v>91.13636363636364</v>
      </c>
      <c r="E476" s="16">
        <v>22</v>
      </c>
      <c r="F476" s="15">
        <v>84.584717607973417</v>
      </c>
      <c r="G476" s="23">
        <v>301</v>
      </c>
      <c r="H476" s="15">
        <v>84.726666666666674</v>
      </c>
      <c r="I476" s="23">
        <v>150</v>
      </c>
    </row>
    <row r="477" spans="1:10" x14ac:dyDescent="0.25">
      <c r="A477" s="9" t="s">
        <v>14</v>
      </c>
      <c r="B477" s="15">
        <v>73.5</v>
      </c>
      <c r="C477" s="16">
        <v>4</v>
      </c>
      <c r="D477" s="21">
        <v>74</v>
      </c>
      <c r="E477" s="16">
        <v>4</v>
      </c>
      <c r="F477" s="15">
        <v>84.307692307692307</v>
      </c>
      <c r="G477" s="23">
        <v>26</v>
      </c>
      <c r="H477" s="15">
        <v>86.142857142857139</v>
      </c>
      <c r="I477" s="23">
        <v>7</v>
      </c>
    </row>
    <row r="478" spans="1:10" x14ac:dyDescent="0.25">
      <c r="A478" s="9" t="s">
        <v>8</v>
      </c>
      <c r="B478" s="15"/>
      <c r="C478" s="16"/>
      <c r="D478" s="21">
        <v>93</v>
      </c>
      <c r="E478" s="16">
        <v>3</v>
      </c>
      <c r="F478" s="15">
        <v>86.054054054054049</v>
      </c>
      <c r="G478" s="23">
        <v>111</v>
      </c>
      <c r="H478" s="15">
        <v>84.09375</v>
      </c>
      <c r="I478" s="23">
        <v>32</v>
      </c>
    </row>
    <row r="479" spans="1:10" x14ac:dyDescent="0.25">
      <c r="A479" s="9" t="s">
        <v>12</v>
      </c>
      <c r="B479" s="15"/>
      <c r="C479" s="16"/>
      <c r="D479" s="21">
        <v>89</v>
      </c>
      <c r="E479" s="16">
        <v>1</v>
      </c>
      <c r="F479" s="15">
        <v>86</v>
      </c>
      <c r="G479" s="23">
        <v>15</v>
      </c>
      <c r="H479" s="15">
        <v>85</v>
      </c>
      <c r="I479" s="23">
        <v>11</v>
      </c>
    </row>
    <row r="480" spans="1:10" x14ac:dyDescent="0.25">
      <c r="A480" s="9" t="s">
        <v>10</v>
      </c>
      <c r="B480" s="15"/>
      <c r="C480" s="16"/>
      <c r="D480" s="21">
        <v>89</v>
      </c>
      <c r="E480" s="16">
        <v>1</v>
      </c>
      <c r="F480" s="15">
        <v>83.6</v>
      </c>
      <c r="G480" s="23">
        <v>75</v>
      </c>
      <c r="H480" s="15">
        <v>84.291666666666671</v>
      </c>
      <c r="I480" s="23">
        <v>24</v>
      </c>
    </row>
    <row r="481" spans="1:9" x14ac:dyDescent="0.25">
      <c r="A481" s="32" t="s">
        <v>138</v>
      </c>
      <c r="B481" s="33"/>
      <c r="C481" s="34"/>
      <c r="D481" s="35"/>
      <c r="E481" s="34"/>
      <c r="F481" s="33">
        <v>82.967081850533802</v>
      </c>
      <c r="G481" s="36">
        <v>1124</v>
      </c>
      <c r="H481" s="33">
        <v>84.50348432055749</v>
      </c>
      <c r="I481" s="36">
        <v>574</v>
      </c>
    </row>
    <row r="482" spans="1:9" x14ac:dyDescent="0.25">
      <c r="A482" s="9" t="s">
        <v>15</v>
      </c>
      <c r="B482" s="15"/>
      <c r="C482" s="16"/>
      <c r="D482" s="21"/>
      <c r="E482" s="16"/>
      <c r="F482" s="15">
        <v>89</v>
      </c>
      <c r="G482" s="23">
        <v>1</v>
      </c>
      <c r="H482" s="15"/>
      <c r="I482" s="23"/>
    </row>
    <row r="483" spans="1:9" x14ac:dyDescent="0.25">
      <c r="A483" s="9" t="s">
        <v>16</v>
      </c>
      <c r="B483" s="15"/>
      <c r="C483" s="16"/>
      <c r="D483" s="21"/>
      <c r="E483" s="16"/>
      <c r="F483" s="15">
        <v>83</v>
      </c>
      <c r="G483" s="23">
        <v>3</v>
      </c>
      <c r="H483" s="15">
        <v>85</v>
      </c>
      <c r="I483" s="23">
        <v>7</v>
      </c>
    </row>
    <row r="484" spans="1:9" x14ac:dyDescent="0.25">
      <c r="A484" s="9" t="s">
        <v>13</v>
      </c>
      <c r="B484" s="15"/>
      <c r="C484" s="16"/>
      <c r="D484" s="21"/>
      <c r="E484" s="16"/>
      <c r="F484" s="15">
        <v>83</v>
      </c>
      <c r="G484" s="23">
        <v>1</v>
      </c>
      <c r="H484" s="15"/>
      <c r="I484" s="23"/>
    </row>
    <row r="485" spans="1:9" x14ac:dyDescent="0.25">
      <c r="A485" s="6" t="s">
        <v>95</v>
      </c>
      <c r="B485" s="17">
        <v>88.270951480781349</v>
      </c>
      <c r="C485" s="18">
        <f>SUM(C486:C503)</f>
        <v>1589</v>
      </c>
      <c r="D485" s="21">
        <v>89.603221957040574</v>
      </c>
      <c r="E485" s="18">
        <f>SUM(E486:E503)</f>
        <v>1676</v>
      </c>
      <c r="F485" s="17">
        <v>91.445464561145798</v>
      </c>
      <c r="G485" s="18">
        <f>SUM(G486:G503)</f>
        <v>2723</v>
      </c>
      <c r="H485" s="17">
        <v>92.881913303437969</v>
      </c>
      <c r="I485" s="18">
        <f>SUM(I486:I503)</f>
        <v>1338</v>
      </c>
    </row>
    <row r="486" spans="1:9" x14ac:dyDescent="0.25">
      <c r="A486" s="9" t="s">
        <v>11</v>
      </c>
      <c r="B486" s="15">
        <v>87.616125150421183</v>
      </c>
      <c r="C486" s="16">
        <v>831</v>
      </c>
      <c r="D486" s="21">
        <v>87.94736842105263</v>
      </c>
      <c r="E486" s="16">
        <v>798</v>
      </c>
      <c r="F486" s="15">
        <v>89.375</v>
      </c>
      <c r="G486" s="23">
        <v>112</v>
      </c>
      <c r="H486" s="15">
        <v>90.8</v>
      </c>
      <c r="I486" s="23">
        <v>20</v>
      </c>
    </row>
    <row r="487" spans="1:9" x14ac:dyDescent="0.25">
      <c r="A487" s="9" t="s">
        <v>9</v>
      </c>
      <c r="B487" s="15">
        <v>89.292682926829272</v>
      </c>
      <c r="C487" s="16">
        <v>533</v>
      </c>
      <c r="D487" s="21">
        <v>91.355172413793099</v>
      </c>
      <c r="E487" s="16">
        <v>580</v>
      </c>
      <c r="F487" s="15">
        <v>92.10010649627263</v>
      </c>
      <c r="G487" s="23">
        <v>939</v>
      </c>
      <c r="H487" s="15">
        <v>93.327345309381244</v>
      </c>
      <c r="I487" s="23">
        <v>501</v>
      </c>
    </row>
    <row r="488" spans="1:9" x14ac:dyDescent="0.25">
      <c r="A488" s="9" t="s">
        <v>14</v>
      </c>
      <c r="B488" s="15">
        <v>87.805555555555557</v>
      </c>
      <c r="C488" s="16">
        <v>72</v>
      </c>
      <c r="D488" s="21">
        <v>89.90384615384616</v>
      </c>
      <c r="E488" s="16">
        <v>104</v>
      </c>
      <c r="F488" s="15">
        <v>89.333333333333329</v>
      </c>
      <c r="G488" s="23">
        <v>42</v>
      </c>
      <c r="H488" s="15">
        <v>90.777777777777771</v>
      </c>
      <c r="I488" s="23">
        <v>18</v>
      </c>
    </row>
    <row r="489" spans="1:9" x14ac:dyDescent="0.25">
      <c r="A489" s="9" t="s">
        <v>8</v>
      </c>
      <c r="B489" s="15">
        <v>88.647058823529406</v>
      </c>
      <c r="C489" s="16">
        <v>34</v>
      </c>
      <c r="D489" s="21">
        <v>90.837837837837839</v>
      </c>
      <c r="E489" s="16">
        <v>74</v>
      </c>
      <c r="F489" s="15">
        <v>90.243589743589737</v>
      </c>
      <c r="G489" s="23">
        <v>78</v>
      </c>
      <c r="H489" s="15">
        <v>90.733333333333334</v>
      </c>
      <c r="I489" s="23">
        <v>30</v>
      </c>
    </row>
    <row r="490" spans="1:9" x14ac:dyDescent="0.25">
      <c r="A490" s="9" t="s">
        <v>10</v>
      </c>
      <c r="B490" s="15">
        <v>90.166666666666671</v>
      </c>
      <c r="C490" s="16">
        <v>42</v>
      </c>
      <c r="D490" s="21">
        <v>90.857142857142861</v>
      </c>
      <c r="E490" s="16">
        <v>49</v>
      </c>
      <c r="F490" s="15">
        <v>91.477272727272734</v>
      </c>
      <c r="G490" s="23">
        <v>44</v>
      </c>
      <c r="H490" s="15">
        <v>90.692307692307693</v>
      </c>
      <c r="I490" s="23">
        <v>13</v>
      </c>
    </row>
    <row r="491" spans="1:9" x14ac:dyDescent="0.25">
      <c r="A491" s="9" t="s">
        <v>12</v>
      </c>
      <c r="B491" s="15">
        <v>90.388888888888886</v>
      </c>
      <c r="C491" s="16">
        <v>36</v>
      </c>
      <c r="D491" s="21">
        <v>90.222222222222229</v>
      </c>
      <c r="E491" s="16">
        <v>27</v>
      </c>
      <c r="F491" s="15">
        <v>92.625</v>
      </c>
      <c r="G491" s="23">
        <v>16</v>
      </c>
      <c r="H491" s="15">
        <v>92.5</v>
      </c>
      <c r="I491" s="23">
        <v>4</v>
      </c>
    </row>
    <row r="492" spans="1:9" x14ac:dyDescent="0.25">
      <c r="A492" s="9" t="s">
        <v>18</v>
      </c>
      <c r="B492" s="15">
        <v>91.13333333333334</v>
      </c>
      <c r="C492" s="16">
        <v>15</v>
      </c>
      <c r="D492" s="21">
        <v>92.961538461538467</v>
      </c>
      <c r="E492" s="16">
        <v>26</v>
      </c>
      <c r="F492" s="15">
        <v>93.139534883720927</v>
      </c>
      <c r="G492" s="23">
        <v>43</v>
      </c>
      <c r="H492" s="15">
        <v>94.428571428571431</v>
      </c>
      <c r="I492" s="23">
        <v>14</v>
      </c>
    </row>
    <row r="493" spans="1:9" x14ac:dyDescent="0.25">
      <c r="A493" s="2" t="s">
        <v>39</v>
      </c>
      <c r="B493" s="15"/>
      <c r="C493" s="16"/>
      <c r="D493" s="21">
        <v>90</v>
      </c>
      <c r="E493" s="16">
        <v>6</v>
      </c>
      <c r="F493" s="15">
        <v>95</v>
      </c>
      <c r="G493" s="16">
        <v>1</v>
      </c>
      <c r="H493" s="15"/>
      <c r="I493" s="16"/>
    </row>
    <row r="494" spans="1:9" x14ac:dyDescent="0.25">
      <c r="A494" s="9" t="s">
        <v>16</v>
      </c>
      <c r="B494" s="15">
        <v>57.083333333333336</v>
      </c>
      <c r="C494" s="16">
        <v>12</v>
      </c>
      <c r="D494" s="21">
        <v>90.4</v>
      </c>
      <c r="E494" s="16">
        <v>5</v>
      </c>
      <c r="F494" s="15">
        <v>90.333333333333329</v>
      </c>
      <c r="G494" s="23">
        <v>21</v>
      </c>
      <c r="H494" s="15">
        <v>90</v>
      </c>
      <c r="I494" s="23">
        <v>32</v>
      </c>
    </row>
    <row r="495" spans="1:9" x14ac:dyDescent="0.25">
      <c r="A495" s="9" t="s">
        <v>13</v>
      </c>
      <c r="B495" s="15">
        <v>90.285714285714292</v>
      </c>
      <c r="C495" s="16">
        <v>7</v>
      </c>
      <c r="D495" s="21">
        <v>94.5</v>
      </c>
      <c r="E495" s="16">
        <v>4</v>
      </c>
      <c r="F495" s="15">
        <v>93.166666666666671</v>
      </c>
      <c r="G495" s="23">
        <v>6</v>
      </c>
      <c r="H495" s="15">
        <v>95</v>
      </c>
      <c r="I495" s="23">
        <v>1</v>
      </c>
    </row>
    <row r="496" spans="1:9" x14ac:dyDescent="0.25">
      <c r="A496" s="9" t="s">
        <v>15</v>
      </c>
      <c r="B496" s="15">
        <v>86</v>
      </c>
      <c r="C496" s="16">
        <v>1</v>
      </c>
      <c r="D496" s="21">
        <v>86</v>
      </c>
      <c r="E496" s="16">
        <v>1</v>
      </c>
      <c r="F496" s="15"/>
      <c r="G496" s="23"/>
      <c r="H496" s="15">
        <v>89</v>
      </c>
      <c r="I496" s="23">
        <v>1</v>
      </c>
    </row>
    <row r="497" spans="1:9" x14ac:dyDescent="0.25">
      <c r="A497" s="9" t="s">
        <v>24</v>
      </c>
      <c r="B497" s="15"/>
      <c r="C497" s="16"/>
      <c r="D497" s="21">
        <v>86</v>
      </c>
      <c r="E497" s="16">
        <v>1</v>
      </c>
      <c r="F497" s="15">
        <v>87.6</v>
      </c>
      <c r="G497" s="23">
        <v>5</v>
      </c>
      <c r="H497" s="15"/>
      <c r="I497" s="23"/>
    </row>
    <row r="498" spans="1:9" x14ac:dyDescent="0.25">
      <c r="A498" s="9" t="s">
        <v>17</v>
      </c>
      <c r="B498" s="15"/>
      <c r="C498" s="16"/>
      <c r="D498" s="21">
        <v>88</v>
      </c>
      <c r="E498" s="16">
        <v>1</v>
      </c>
      <c r="F498" s="15"/>
      <c r="G498" s="23"/>
      <c r="H498" s="15"/>
      <c r="I498" s="23"/>
    </row>
    <row r="499" spans="1:9" x14ac:dyDescent="0.25">
      <c r="A499" s="9" t="s">
        <v>25</v>
      </c>
      <c r="B499" s="15">
        <v>86</v>
      </c>
      <c r="C499" s="16">
        <v>1</v>
      </c>
      <c r="D499" s="21"/>
      <c r="E499" s="16"/>
      <c r="F499" s="15"/>
      <c r="G499" s="23"/>
      <c r="H499" s="15"/>
      <c r="I499" s="23"/>
    </row>
    <row r="500" spans="1:9" x14ac:dyDescent="0.25">
      <c r="A500" s="9" t="s">
        <v>36</v>
      </c>
      <c r="B500" s="15"/>
      <c r="C500" s="16"/>
      <c r="D500" s="21"/>
      <c r="E500" s="16"/>
      <c r="F500" s="15">
        <v>91</v>
      </c>
      <c r="G500" s="16">
        <v>2</v>
      </c>
      <c r="H500" s="15"/>
      <c r="I500" s="16"/>
    </row>
    <row r="501" spans="1:9" x14ac:dyDescent="0.25">
      <c r="A501" s="9" t="s">
        <v>19</v>
      </c>
      <c r="B501" s="15">
        <v>89.75</v>
      </c>
      <c r="C501" s="16">
        <v>4</v>
      </c>
      <c r="D501" s="21"/>
      <c r="E501" s="16"/>
      <c r="F501" s="15"/>
      <c r="G501" s="23"/>
      <c r="H501" s="15">
        <v>95</v>
      </c>
      <c r="I501" s="23">
        <v>1</v>
      </c>
    </row>
    <row r="502" spans="1:9" x14ac:dyDescent="0.25">
      <c r="A502" s="9" t="s">
        <v>33</v>
      </c>
      <c r="B502" s="15">
        <v>92</v>
      </c>
      <c r="C502" s="16">
        <v>1</v>
      </c>
      <c r="D502" s="21"/>
      <c r="E502" s="16"/>
      <c r="F502" s="15"/>
      <c r="G502" s="16"/>
      <c r="H502" s="15"/>
      <c r="I502" s="16"/>
    </row>
    <row r="503" spans="1:9" x14ac:dyDescent="0.25">
      <c r="A503" s="32" t="s">
        <v>138</v>
      </c>
      <c r="B503" s="33"/>
      <c r="C503" s="34"/>
      <c r="D503" s="35"/>
      <c r="E503" s="34"/>
      <c r="F503" s="33">
        <v>91.258840169731258</v>
      </c>
      <c r="G503" s="36">
        <v>1414</v>
      </c>
      <c r="H503" s="33">
        <v>92.911806543385495</v>
      </c>
      <c r="I503" s="36">
        <v>703</v>
      </c>
    </row>
    <row r="504" spans="1:9" x14ac:dyDescent="0.25">
      <c r="A504" s="6" t="s">
        <v>159</v>
      </c>
      <c r="B504" s="17">
        <v>80.945826019114492</v>
      </c>
      <c r="C504" s="18">
        <f>SUM(C505:C537)</f>
        <v>10341</v>
      </c>
      <c r="D504" s="21">
        <v>80.771863427338943</v>
      </c>
      <c r="E504" s="18">
        <f>SUM(E505:E537)</f>
        <v>12282</v>
      </c>
      <c r="F504" s="17">
        <v>81.382103248601439</v>
      </c>
      <c r="G504" s="18">
        <f>SUM(G505:G537)</f>
        <v>20276</v>
      </c>
      <c r="H504" s="17">
        <v>81.961667684789248</v>
      </c>
      <c r="I504" s="18">
        <f>SUM(I505:I537)</f>
        <v>6534</v>
      </c>
    </row>
    <row r="505" spans="1:9" x14ac:dyDescent="0.25">
      <c r="A505" s="9" t="s">
        <v>14</v>
      </c>
      <c r="B505" s="15">
        <v>81.790218031820856</v>
      </c>
      <c r="C505" s="16">
        <v>1697</v>
      </c>
      <c r="D505" s="21">
        <v>80.486190267426565</v>
      </c>
      <c r="E505" s="16">
        <v>2281</v>
      </c>
      <c r="F505" s="15">
        <v>80.174482006543073</v>
      </c>
      <c r="G505" s="23">
        <v>1834</v>
      </c>
      <c r="H505" s="15">
        <v>80.805194805194802</v>
      </c>
      <c r="I505" s="23">
        <v>308</v>
      </c>
    </row>
    <row r="506" spans="1:9" x14ac:dyDescent="0.25">
      <c r="A506" s="9" t="s">
        <v>8</v>
      </c>
      <c r="B506" s="15">
        <v>81.517307692307696</v>
      </c>
      <c r="C506" s="16">
        <v>1040</v>
      </c>
      <c r="D506" s="21">
        <v>79.892994241842615</v>
      </c>
      <c r="E506" s="16">
        <v>2084</v>
      </c>
      <c r="F506" s="15">
        <v>81.806338028169009</v>
      </c>
      <c r="G506" s="23">
        <v>3124</v>
      </c>
      <c r="H506" s="15">
        <v>82.442741208295757</v>
      </c>
      <c r="I506" s="23">
        <v>1109</v>
      </c>
    </row>
    <row r="507" spans="1:9" x14ac:dyDescent="0.25">
      <c r="A507" s="9" t="s">
        <v>10</v>
      </c>
      <c r="B507" s="15">
        <v>80.165007112375534</v>
      </c>
      <c r="C507" s="16">
        <v>703</v>
      </c>
      <c r="D507" s="21">
        <v>79.114854517611022</v>
      </c>
      <c r="E507" s="16">
        <v>1306</v>
      </c>
      <c r="F507" s="15">
        <v>80.223684210526315</v>
      </c>
      <c r="G507" s="23">
        <v>2052</v>
      </c>
      <c r="H507" s="15">
        <v>80.850746268656721</v>
      </c>
      <c r="I507" s="23">
        <v>402</v>
      </c>
    </row>
    <row r="508" spans="1:9" x14ac:dyDescent="0.25">
      <c r="A508" s="9" t="s">
        <v>9</v>
      </c>
      <c r="B508" s="15">
        <v>81.766393442622956</v>
      </c>
      <c r="C508" s="16">
        <v>976</v>
      </c>
      <c r="D508" s="21">
        <v>81.494052339413159</v>
      </c>
      <c r="E508" s="16">
        <v>1261</v>
      </c>
      <c r="F508" s="15">
        <v>81.052109181141432</v>
      </c>
      <c r="G508" s="23">
        <v>1612</v>
      </c>
      <c r="H508" s="15">
        <v>81.238095238095241</v>
      </c>
      <c r="I508" s="23">
        <v>567</v>
      </c>
    </row>
    <row r="509" spans="1:9" x14ac:dyDescent="0.25">
      <c r="A509" s="9" t="s">
        <v>96</v>
      </c>
      <c r="B509" s="15">
        <v>81.522388059701498</v>
      </c>
      <c r="C509" s="16">
        <v>1072</v>
      </c>
      <c r="D509" s="21">
        <v>81.470304975922957</v>
      </c>
      <c r="E509" s="16">
        <v>1246</v>
      </c>
      <c r="F509" s="15">
        <v>81.768339768339771</v>
      </c>
      <c r="G509" s="16">
        <v>1036</v>
      </c>
      <c r="H509" s="15">
        <v>82.033898305084747</v>
      </c>
      <c r="I509" s="16">
        <v>177</v>
      </c>
    </row>
    <row r="510" spans="1:9" x14ac:dyDescent="0.25">
      <c r="A510" s="9" t="s">
        <v>11</v>
      </c>
      <c r="B510" s="15">
        <v>83.907066795740562</v>
      </c>
      <c r="C510" s="16">
        <v>1033</v>
      </c>
      <c r="D510" s="21">
        <v>82.973360655737707</v>
      </c>
      <c r="E510" s="16">
        <v>976</v>
      </c>
      <c r="F510" s="15">
        <v>81.327102803738313</v>
      </c>
      <c r="G510" s="23">
        <v>107</v>
      </c>
      <c r="H510" s="15">
        <v>83.333333333333329</v>
      </c>
      <c r="I510" s="23">
        <v>24</v>
      </c>
    </row>
    <row r="511" spans="1:9" x14ac:dyDescent="0.25">
      <c r="A511" s="9" t="s">
        <v>97</v>
      </c>
      <c r="B511" s="15">
        <v>82.634904714142422</v>
      </c>
      <c r="C511" s="16">
        <v>997</v>
      </c>
      <c r="D511" s="21">
        <v>81.422535211267601</v>
      </c>
      <c r="E511" s="16">
        <v>852</v>
      </c>
      <c r="F511" s="15">
        <v>82.357740585774053</v>
      </c>
      <c r="G511" s="16">
        <v>478</v>
      </c>
      <c r="H511" s="15">
        <v>82.311827956989248</v>
      </c>
      <c r="I511" s="16">
        <v>93</v>
      </c>
    </row>
    <row r="512" spans="1:9" x14ac:dyDescent="0.25">
      <c r="A512" s="9" t="s">
        <v>98</v>
      </c>
      <c r="B512" s="15">
        <v>82.036669970267596</v>
      </c>
      <c r="C512" s="16">
        <v>1009</v>
      </c>
      <c r="D512" s="21">
        <v>81.465454545454548</v>
      </c>
      <c r="E512" s="16">
        <v>825</v>
      </c>
      <c r="F512" s="15">
        <v>81.510115606936409</v>
      </c>
      <c r="G512" s="16">
        <v>692</v>
      </c>
      <c r="H512" s="15">
        <v>81.837500000000006</v>
      </c>
      <c r="I512" s="16">
        <v>160</v>
      </c>
    </row>
    <row r="513" spans="1:9" x14ac:dyDescent="0.25">
      <c r="A513" s="9" t="s">
        <v>12</v>
      </c>
      <c r="B513" s="15">
        <v>80.353765323992988</v>
      </c>
      <c r="C513" s="16">
        <v>571</v>
      </c>
      <c r="D513" s="21">
        <v>78.972477064220186</v>
      </c>
      <c r="E513" s="16">
        <v>327</v>
      </c>
      <c r="F513" s="15">
        <v>80.073118279569897</v>
      </c>
      <c r="G513" s="23">
        <v>465</v>
      </c>
      <c r="H513" s="15">
        <v>80.676056338028175</v>
      </c>
      <c r="I513" s="23">
        <v>142</v>
      </c>
    </row>
    <row r="514" spans="1:9" x14ac:dyDescent="0.25">
      <c r="A514" s="9" t="s">
        <v>99</v>
      </c>
      <c r="B514" s="15">
        <v>59.393650793650792</v>
      </c>
      <c r="C514" s="16">
        <v>630</v>
      </c>
      <c r="D514" s="21">
        <v>83.6</v>
      </c>
      <c r="E514" s="16">
        <v>305</v>
      </c>
      <c r="F514" s="15">
        <v>83.342465753424662</v>
      </c>
      <c r="G514" s="16">
        <v>146</v>
      </c>
      <c r="H514" s="15">
        <v>82.575000000000003</v>
      </c>
      <c r="I514" s="16">
        <v>40</v>
      </c>
    </row>
    <row r="515" spans="1:9" x14ac:dyDescent="0.25">
      <c r="A515" s="9" t="s">
        <v>24</v>
      </c>
      <c r="B515" s="15">
        <v>66.043478260869563</v>
      </c>
      <c r="C515" s="16">
        <v>161</v>
      </c>
      <c r="D515" s="21">
        <v>81.223826714801447</v>
      </c>
      <c r="E515" s="16">
        <v>277</v>
      </c>
      <c r="F515" s="15">
        <v>81.52873563218391</v>
      </c>
      <c r="G515" s="23">
        <v>174</v>
      </c>
      <c r="H515" s="15">
        <v>80.758620689655174</v>
      </c>
      <c r="I515" s="23">
        <v>29</v>
      </c>
    </row>
    <row r="516" spans="1:9" x14ac:dyDescent="0.25">
      <c r="A516" s="2" t="s">
        <v>47</v>
      </c>
      <c r="B516" s="15">
        <v>80.928870292887026</v>
      </c>
      <c r="C516" s="16">
        <v>239</v>
      </c>
      <c r="D516" s="21">
        <v>81.585987261146499</v>
      </c>
      <c r="E516" s="16">
        <v>157</v>
      </c>
      <c r="F516" s="15"/>
      <c r="G516" s="23"/>
      <c r="H516" s="15">
        <v>76</v>
      </c>
      <c r="I516" s="23">
        <v>1</v>
      </c>
    </row>
    <row r="517" spans="1:9" x14ac:dyDescent="0.25">
      <c r="A517" s="2" t="s">
        <v>27</v>
      </c>
      <c r="B517" s="15"/>
      <c r="C517" s="16"/>
      <c r="D517" s="21">
        <v>74.362204724409452</v>
      </c>
      <c r="E517" s="16">
        <v>127</v>
      </c>
      <c r="F517" s="15">
        <v>78.538071065989854</v>
      </c>
      <c r="G517" s="16">
        <v>197</v>
      </c>
      <c r="H517" s="15">
        <v>81.604477611940297</v>
      </c>
      <c r="I517" s="23">
        <v>134</v>
      </c>
    </row>
    <row r="518" spans="1:9" x14ac:dyDescent="0.25">
      <c r="A518" s="9" t="s">
        <v>18</v>
      </c>
      <c r="B518" s="15">
        <v>78.41935483870968</v>
      </c>
      <c r="C518" s="16">
        <v>31</v>
      </c>
      <c r="D518" s="21">
        <v>83.927536231884062</v>
      </c>
      <c r="E518" s="16">
        <v>69</v>
      </c>
      <c r="F518" s="15">
        <v>83.150793650793645</v>
      </c>
      <c r="G518" s="23">
        <v>126</v>
      </c>
      <c r="H518" s="15">
        <v>80.741935483870961</v>
      </c>
      <c r="I518" s="23">
        <v>31</v>
      </c>
    </row>
    <row r="519" spans="1:9" x14ac:dyDescent="0.25">
      <c r="A519" s="9" t="s">
        <v>100</v>
      </c>
      <c r="B519" s="15">
        <v>70.424999999999997</v>
      </c>
      <c r="C519" s="16">
        <v>40</v>
      </c>
      <c r="D519" s="21">
        <v>74.280701754385959</v>
      </c>
      <c r="E519" s="16">
        <v>57</v>
      </c>
      <c r="F519" s="15">
        <v>82.857142857142861</v>
      </c>
      <c r="G519" s="16">
        <v>42</v>
      </c>
      <c r="H519" s="15"/>
      <c r="I519" s="16"/>
    </row>
    <row r="520" spans="1:9" x14ac:dyDescent="0.25">
      <c r="A520" s="9" t="s">
        <v>16</v>
      </c>
      <c r="B520" s="15">
        <v>59.482758620689658</v>
      </c>
      <c r="C520" s="16">
        <v>29</v>
      </c>
      <c r="D520" s="21">
        <v>76.448275862068968</v>
      </c>
      <c r="E520" s="16">
        <v>29</v>
      </c>
      <c r="F520" s="15">
        <v>81.84615384615384</v>
      </c>
      <c r="G520" s="23">
        <v>78</v>
      </c>
      <c r="H520" s="15">
        <v>82.463636363636368</v>
      </c>
      <c r="I520" s="23">
        <v>110</v>
      </c>
    </row>
    <row r="521" spans="1:9" x14ac:dyDescent="0.25">
      <c r="A521" s="9" t="s">
        <v>57</v>
      </c>
      <c r="B521" s="15">
        <v>55.314814814814817</v>
      </c>
      <c r="C521" s="16">
        <v>54</v>
      </c>
      <c r="D521" s="21">
        <v>87.307692307692307</v>
      </c>
      <c r="E521" s="16">
        <v>26</v>
      </c>
      <c r="F521" s="15">
        <v>82.5</v>
      </c>
      <c r="G521" s="16">
        <v>18</v>
      </c>
      <c r="H521" s="15">
        <v>85</v>
      </c>
      <c r="I521" s="16">
        <v>5</v>
      </c>
    </row>
    <row r="522" spans="1:9" x14ac:dyDescent="0.25">
      <c r="A522" s="9" t="s">
        <v>19</v>
      </c>
      <c r="B522" s="15">
        <v>57.090909090909093</v>
      </c>
      <c r="C522" s="16">
        <v>11</v>
      </c>
      <c r="D522" s="21">
        <v>74.739130434782609</v>
      </c>
      <c r="E522" s="16">
        <v>23</v>
      </c>
      <c r="F522" s="15">
        <v>78.916666666666671</v>
      </c>
      <c r="G522" s="23">
        <v>24</v>
      </c>
      <c r="H522" s="15">
        <v>75</v>
      </c>
      <c r="I522" s="23">
        <v>1</v>
      </c>
    </row>
    <row r="523" spans="1:9" x14ac:dyDescent="0.25">
      <c r="A523" s="2" t="s">
        <v>39</v>
      </c>
      <c r="B523" s="15">
        <v>82.25</v>
      </c>
      <c r="C523" s="16">
        <v>4</v>
      </c>
      <c r="D523" s="21">
        <v>76.388888888888886</v>
      </c>
      <c r="E523" s="16">
        <v>18</v>
      </c>
      <c r="F523" s="15">
        <v>77.44736842105263</v>
      </c>
      <c r="G523" s="16">
        <v>38</v>
      </c>
      <c r="H523" s="15">
        <v>74.333333333333329</v>
      </c>
      <c r="I523" s="16">
        <v>3</v>
      </c>
    </row>
    <row r="524" spans="1:9" x14ac:dyDescent="0.25">
      <c r="A524" s="9" t="s">
        <v>21</v>
      </c>
      <c r="B524" s="15"/>
      <c r="C524" s="16"/>
      <c r="D524" s="21">
        <v>76</v>
      </c>
      <c r="E524" s="16">
        <v>8</v>
      </c>
      <c r="F524" s="15"/>
      <c r="G524" s="23"/>
      <c r="H524" s="15"/>
      <c r="I524" s="23"/>
    </row>
    <row r="525" spans="1:9" x14ac:dyDescent="0.25">
      <c r="A525" s="9" t="s">
        <v>15</v>
      </c>
      <c r="B525" s="15">
        <v>57.428571428571431</v>
      </c>
      <c r="C525" s="16">
        <v>7</v>
      </c>
      <c r="D525" s="21">
        <v>81.75</v>
      </c>
      <c r="E525" s="16">
        <v>8</v>
      </c>
      <c r="F525" s="15">
        <v>81.75</v>
      </c>
      <c r="G525" s="23">
        <v>4</v>
      </c>
      <c r="H525" s="15"/>
      <c r="I525" s="23"/>
    </row>
    <row r="526" spans="1:9" x14ac:dyDescent="0.25">
      <c r="A526" s="9" t="s">
        <v>13</v>
      </c>
      <c r="B526" s="15">
        <v>42.352941176470587</v>
      </c>
      <c r="C526" s="16">
        <v>17</v>
      </c>
      <c r="D526" s="21">
        <v>80.125</v>
      </c>
      <c r="E526" s="16">
        <v>8</v>
      </c>
      <c r="F526" s="15">
        <v>82.090909090909093</v>
      </c>
      <c r="G526" s="23">
        <v>11</v>
      </c>
      <c r="H526" s="15">
        <v>81.75</v>
      </c>
      <c r="I526" s="23">
        <v>4</v>
      </c>
    </row>
    <row r="527" spans="1:9" x14ac:dyDescent="0.25">
      <c r="A527" s="2" t="s">
        <v>101</v>
      </c>
      <c r="B527" s="17">
        <v>67.833333333333329</v>
      </c>
      <c r="C527" s="18">
        <v>6</v>
      </c>
      <c r="D527" s="21">
        <v>62</v>
      </c>
      <c r="E527" s="18">
        <v>4</v>
      </c>
      <c r="F527" s="17">
        <v>74</v>
      </c>
      <c r="G527" s="18">
        <v>1</v>
      </c>
      <c r="H527" s="17"/>
      <c r="I527" s="18"/>
    </row>
    <row r="528" spans="1:9" x14ac:dyDescent="0.25">
      <c r="A528" s="9" t="s">
        <v>22</v>
      </c>
      <c r="B528" s="15">
        <v>82</v>
      </c>
      <c r="C528" s="16">
        <v>1</v>
      </c>
      <c r="D528" s="21">
        <v>83</v>
      </c>
      <c r="E528" s="16">
        <v>4</v>
      </c>
      <c r="F528" s="15"/>
      <c r="G528" s="23"/>
      <c r="H528" s="15">
        <v>81</v>
      </c>
      <c r="I528" s="23">
        <v>1</v>
      </c>
    </row>
    <row r="529" spans="1:9" x14ac:dyDescent="0.25">
      <c r="A529" s="9" t="s">
        <v>28</v>
      </c>
      <c r="B529" s="15"/>
      <c r="C529" s="16"/>
      <c r="D529" s="21">
        <v>85</v>
      </c>
      <c r="E529" s="16">
        <v>2</v>
      </c>
      <c r="F529" s="15"/>
      <c r="G529" s="23"/>
      <c r="H529" s="15"/>
      <c r="I529" s="23"/>
    </row>
    <row r="530" spans="1:9" x14ac:dyDescent="0.25">
      <c r="A530" s="9" t="s">
        <v>20</v>
      </c>
      <c r="B530" s="15"/>
      <c r="C530" s="16"/>
      <c r="D530" s="21">
        <v>83</v>
      </c>
      <c r="E530" s="16">
        <v>1</v>
      </c>
      <c r="F530" s="15"/>
      <c r="G530" s="23"/>
      <c r="H530" s="15"/>
      <c r="I530" s="23"/>
    </row>
    <row r="531" spans="1:9" x14ac:dyDescent="0.25">
      <c r="A531" s="9" t="s">
        <v>17</v>
      </c>
      <c r="B531" s="15">
        <v>67</v>
      </c>
      <c r="C531" s="16">
        <v>7</v>
      </c>
      <c r="D531" s="21"/>
      <c r="E531" s="16">
        <v>1</v>
      </c>
      <c r="F531" s="15">
        <v>81.5</v>
      </c>
      <c r="G531" s="23">
        <v>2</v>
      </c>
      <c r="H531" s="15">
        <v>76</v>
      </c>
      <c r="I531" s="23">
        <v>1</v>
      </c>
    </row>
    <row r="532" spans="1:9" x14ac:dyDescent="0.25">
      <c r="A532" s="9" t="s">
        <v>59</v>
      </c>
      <c r="B532" s="15"/>
      <c r="C532" s="16">
        <v>1</v>
      </c>
      <c r="D532" s="21"/>
      <c r="E532" s="16"/>
      <c r="F532" s="15"/>
      <c r="G532" s="16"/>
      <c r="H532" s="15"/>
      <c r="I532" s="23"/>
    </row>
    <row r="533" spans="1:9" x14ac:dyDescent="0.25">
      <c r="A533" s="2" t="s">
        <v>46</v>
      </c>
      <c r="B533" s="17"/>
      <c r="C533" s="18">
        <v>1</v>
      </c>
      <c r="D533" s="21"/>
      <c r="E533" s="18"/>
      <c r="F533" s="17"/>
      <c r="G533" s="18"/>
      <c r="H533" s="17"/>
      <c r="I533" s="18"/>
    </row>
    <row r="534" spans="1:9" x14ac:dyDescent="0.25">
      <c r="A534" s="32" t="s">
        <v>138</v>
      </c>
      <c r="B534" s="33"/>
      <c r="C534" s="34"/>
      <c r="D534" s="35"/>
      <c r="E534" s="34"/>
      <c r="F534" s="33">
        <v>81.816593886462883</v>
      </c>
      <c r="G534" s="36">
        <v>8015</v>
      </c>
      <c r="H534" s="33">
        <v>82.227828267000945</v>
      </c>
      <c r="I534" s="36">
        <v>3191</v>
      </c>
    </row>
    <row r="535" spans="1:9" x14ac:dyDescent="0.25">
      <c r="A535" s="9" t="s">
        <v>29</v>
      </c>
      <c r="B535" s="15"/>
      <c r="C535" s="16">
        <v>2</v>
      </c>
      <c r="D535" s="21"/>
      <c r="E535" s="16"/>
      <c r="F535" s="15"/>
      <c r="G535" s="16"/>
      <c r="H535" s="15">
        <v>82</v>
      </c>
      <c r="I535" s="23">
        <v>1</v>
      </c>
    </row>
    <row r="536" spans="1:9" x14ac:dyDescent="0.25">
      <c r="A536" s="2" t="s">
        <v>34</v>
      </c>
      <c r="B536" s="17"/>
      <c r="C536" s="18">
        <v>1</v>
      </c>
      <c r="D536" s="21"/>
      <c r="E536" s="18"/>
      <c r="F536" s="17"/>
      <c r="G536" s="18"/>
      <c r="H536" s="17"/>
      <c r="I536" s="18"/>
    </row>
    <row r="537" spans="1:9" x14ac:dyDescent="0.25">
      <c r="A537" s="9" t="s">
        <v>61</v>
      </c>
      <c r="B537" s="15"/>
      <c r="C537" s="16">
        <v>1</v>
      </c>
      <c r="D537" s="21"/>
      <c r="E537" s="16"/>
      <c r="F537" s="15"/>
      <c r="G537" s="16"/>
      <c r="H537" s="15"/>
      <c r="I537" s="16"/>
    </row>
    <row r="538" spans="1:9" x14ac:dyDescent="0.25">
      <c r="A538" s="6" t="s">
        <v>102</v>
      </c>
      <c r="B538" s="17">
        <v>80.544053868979688</v>
      </c>
      <c r="C538" s="18">
        <f>SUM(C539:C566)</f>
        <v>8811</v>
      </c>
      <c r="D538" s="21">
        <v>81.147242853927523</v>
      </c>
      <c r="E538" s="18">
        <f>SUM(E539:E566)</f>
        <v>11350</v>
      </c>
      <c r="F538" s="17">
        <v>82.233955105912102</v>
      </c>
      <c r="G538" s="18">
        <f>SUM(G539:G566)</f>
        <v>23721</v>
      </c>
      <c r="H538" s="17">
        <v>82.315609570831754</v>
      </c>
      <c r="I538" s="18">
        <f>SUM(I539:I566)</f>
        <v>7899</v>
      </c>
    </row>
    <row r="539" spans="1:9" x14ac:dyDescent="0.25">
      <c r="A539" s="9" t="s">
        <v>8</v>
      </c>
      <c r="B539" s="15">
        <v>80.829584775086502</v>
      </c>
      <c r="C539" s="16">
        <v>1156</v>
      </c>
      <c r="D539" s="21">
        <v>81.005046257359126</v>
      </c>
      <c r="E539" s="16">
        <v>2378</v>
      </c>
      <c r="F539" s="15">
        <v>82.493811881188122</v>
      </c>
      <c r="G539" s="23">
        <v>4040</v>
      </c>
      <c r="H539" s="15">
        <v>82.223159509202461</v>
      </c>
      <c r="I539" s="23">
        <v>1304</v>
      </c>
    </row>
    <row r="540" spans="1:9" x14ac:dyDescent="0.25">
      <c r="A540" s="9" t="s">
        <v>14</v>
      </c>
      <c r="B540" s="15">
        <v>80.857526881720432</v>
      </c>
      <c r="C540" s="16">
        <v>1860</v>
      </c>
      <c r="D540" s="21">
        <v>80.980598903416279</v>
      </c>
      <c r="E540" s="16">
        <v>2371</v>
      </c>
      <c r="F540" s="15">
        <v>82.397511848341239</v>
      </c>
      <c r="G540" s="23">
        <v>1688</v>
      </c>
      <c r="H540" s="15">
        <v>82.301886792452834</v>
      </c>
      <c r="I540" s="23">
        <v>371</v>
      </c>
    </row>
    <row r="541" spans="1:9" x14ac:dyDescent="0.25">
      <c r="A541" s="9" t="s">
        <v>10</v>
      </c>
      <c r="B541" s="15">
        <v>81.059593975114609</v>
      </c>
      <c r="C541" s="16">
        <v>1527</v>
      </c>
      <c r="D541" s="21">
        <v>80.605558264261333</v>
      </c>
      <c r="E541" s="16">
        <v>2051</v>
      </c>
      <c r="F541" s="15">
        <v>81.834449760765551</v>
      </c>
      <c r="G541" s="23">
        <v>3135</v>
      </c>
      <c r="H541" s="15">
        <v>81.919484702093399</v>
      </c>
      <c r="I541" s="23">
        <v>621</v>
      </c>
    </row>
    <row r="542" spans="1:9" x14ac:dyDescent="0.25">
      <c r="A542" s="9" t="s">
        <v>9</v>
      </c>
      <c r="B542" s="15">
        <v>80.826552462526763</v>
      </c>
      <c r="C542" s="16">
        <v>1401</v>
      </c>
      <c r="D542" s="21">
        <v>81.215903371917463</v>
      </c>
      <c r="E542" s="16">
        <v>1987</v>
      </c>
      <c r="F542" s="15">
        <v>82.576747453459788</v>
      </c>
      <c r="G542" s="23">
        <v>2847</v>
      </c>
      <c r="H542" s="15">
        <v>82.779909706546277</v>
      </c>
      <c r="I542" s="23">
        <v>886</v>
      </c>
    </row>
    <row r="543" spans="1:9" x14ac:dyDescent="0.25">
      <c r="A543" s="9" t="s">
        <v>12</v>
      </c>
      <c r="B543" s="15">
        <v>78.076246334310852</v>
      </c>
      <c r="C543" s="16">
        <v>1364</v>
      </c>
      <c r="D543" s="21">
        <v>81.118372379778052</v>
      </c>
      <c r="E543" s="16">
        <v>811</v>
      </c>
      <c r="F543" s="15">
        <v>82.294403892944032</v>
      </c>
      <c r="G543" s="23">
        <v>822</v>
      </c>
      <c r="H543" s="15">
        <v>82.09375</v>
      </c>
      <c r="I543" s="23">
        <v>256</v>
      </c>
    </row>
    <row r="544" spans="1:9" x14ac:dyDescent="0.25">
      <c r="A544" s="9" t="s">
        <v>11</v>
      </c>
      <c r="B544" s="15">
        <v>81.616766467065872</v>
      </c>
      <c r="C544" s="16">
        <v>668</v>
      </c>
      <c r="D544" s="21">
        <v>83.357251908396947</v>
      </c>
      <c r="E544" s="16">
        <v>655</v>
      </c>
      <c r="F544" s="15">
        <v>85.357142857142861</v>
      </c>
      <c r="G544" s="23">
        <v>98</v>
      </c>
      <c r="H544" s="15">
        <v>84</v>
      </c>
      <c r="I544" s="23">
        <v>8</v>
      </c>
    </row>
    <row r="545" spans="1:9" x14ac:dyDescent="0.25">
      <c r="A545" s="2" t="s">
        <v>47</v>
      </c>
      <c r="B545" s="15">
        <v>80.28023032629558</v>
      </c>
      <c r="C545" s="16">
        <v>521</v>
      </c>
      <c r="D545" s="21">
        <v>80.824489795918367</v>
      </c>
      <c r="E545" s="16">
        <v>490</v>
      </c>
      <c r="F545" s="15">
        <v>79</v>
      </c>
      <c r="G545" s="23">
        <v>1</v>
      </c>
      <c r="H545" s="15"/>
      <c r="I545" s="23"/>
    </row>
    <row r="546" spans="1:9" x14ac:dyDescent="0.25">
      <c r="A546" s="2" t="s">
        <v>39</v>
      </c>
      <c r="B546" s="15">
        <v>81.5</v>
      </c>
      <c r="C546" s="16">
        <v>2</v>
      </c>
      <c r="D546" s="21">
        <v>82.550943396226415</v>
      </c>
      <c r="E546" s="16">
        <v>265</v>
      </c>
      <c r="F546" s="15">
        <v>82.680232558139537</v>
      </c>
      <c r="G546" s="16">
        <v>344</v>
      </c>
      <c r="H546" s="15">
        <v>82.82352941176471</v>
      </c>
      <c r="I546" s="16">
        <v>34</v>
      </c>
    </row>
    <row r="547" spans="1:9" x14ac:dyDescent="0.25">
      <c r="A547" s="9" t="s">
        <v>16</v>
      </c>
      <c r="B547" s="15">
        <v>64.817307692307693</v>
      </c>
      <c r="C547" s="16">
        <v>104</v>
      </c>
      <c r="D547" s="21">
        <v>80.513888888888886</v>
      </c>
      <c r="E547" s="16">
        <v>72</v>
      </c>
      <c r="F547" s="15">
        <v>82.444444444444443</v>
      </c>
      <c r="G547" s="23">
        <v>153</v>
      </c>
      <c r="H547" s="15">
        <v>82.361445783132524</v>
      </c>
      <c r="I547" s="23">
        <v>83</v>
      </c>
    </row>
    <row r="548" spans="1:9" x14ac:dyDescent="0.25">
      <c r="A548" s="9" t="s">
        <v>103</v>
      </c>
      <c r="B548" s="15"/>
      <c r="C548" s="16"/>
      <c r="D548" s="21">
        <v>81.5</v>
      </c>
      <c r="E548" s="16">
        <v>48</v>
      </c>
      <c r="F548" s="15">
        <v>81.727272727272734</v>
      </c>
      <c r="G548" s="16">
        <v>44</v>
      </c>
      <c r="H548" s="15"/>
      <c r="I548" s="16"/>
    </row>
    <row r="549" spans="1:9" x14ac:dyDescent="0.25">
      <c r="A549" s="9" t="s">
        <v>18</v>
      </c>
      <c r="B549" s="15">
        <v>80.72</v>
      </c>
      <c r="C549" s="16">
        <v>25</v>
      </c>
      <c r="D549" s="21">
        <v>80.976190476190482</v>
      </c>
      <c r="E549" s="16">
        <v>42</v>
      </c>
      <c r="F549" s="15">
        <v>80.8</v>
      </c>
      <c r="G549" s="23">
        <v>55</v>
      </c>
      <c r="H549" s="15">
        <v>79.625</v>
      </c>
      <c r="I549" s="23">
        <v>16</v>
      </c>
    </row>
    <row r="550" spans="1:9" x14ac:dyDescent="0.25">
      <c r="A550" s="9" t="s">
        <v>19</v>
      </c>
      <c r="B550" s="15">
        <v>81.913043478260875</v>
      </c>
      <c r="C550" s="16">
        <v>23</v>
      </c>
      <c r="D550" s="21">
        <v>81.214285714285708</v>
      </c>
      <c r="E550" s="16">
        <v>42</v>
      </c>
      <c r="F550" s="15">
        <v>81.84375</v>
      </c>
      <c r="G550" s="23">
        <v>32</v>
      </c>
      <c r="H550" s="15">
        <v>82</v>
      </c>
      <c r="I550" s="23">
        <v>2</v>
      </c>
    </row>
    <row r="551" spans="1:9" x14ac:dyDescent="0.25">
      <c r="A551" s="9" t="s">
        <v>13</v>
      </c>
      <c r="B551" s="15">
        <v>77.904761904761898</v>
      </c>
      <c r="C551" s="16">
        <v>42</v>
      </c>
      <c r="D551" s="21">
        <v>80.474999999999994</v>
      </c>
      <c r="E551" s="16">
        <v>40</v>
      </c>
      <c r="F551" s="15">
        <v>81.8125</v>
      </c>
      <c r="G551" s="23">
        <v>32</v>
      </c>
      <c r="H551" s="15">
        <v>82.066666666666663</v>
      </c>
      <c r="I551" s="23">
        <v>15</v>
      </c>
    </row>
    <row r="552" spans="1:9" x14ac:dyDescent="0.25">
      <c r="A552" s="9" t="s">
        <v>24</v>
      </c>
      <c r="B552" s="15">
        <v>71.055555555555557</v>
      </c>
      <c r="C552" s="16">
        <v>36</v>
      </c>
      <c r="D552" s="21">
        <v>82.384615384615387</v>
      </c>
      <c r="E552" s="16">
        <v>26</v>
      </c>
      <c r="F552" s="15">
        <v>84.36363636363636</v>
      </c>
      <c r="G552" s="23">
        <v>22</v>
      </c>
      <c r="H552" s="15">
        <v>85.333333333333329</v>
      </c>
      <c r="I552" s="23">
        <v>3</v>
      </c>
    </row>
    <row r="553" spans="1:9" x14ac:dyDescent="0.25">
      <c r="A553" s="9" t="s">
        <v>17</v>
      </c>
      <c r="B553" s="15">
        <v>79.571428571428569</v>
      </c>
      <c r="C553" s="16">
        <v>21</v>
      </c>
      <c r="D553" s="21">
        <v>81.96</v>
      </c>
      <c r="E553" s="16">
        <v>25</v>
      </c>
      <c r="F553" s="15">
        <v>80.05263157894737</v>
      </c>
      <c r="G553" s="23">
        <v>19</v>
      </c>
      <c r="H553" s="15">
        <v>81.166666666666671</v>
      </c>
      <c r="I553" s="23">
        <v>6</v>
      </c>
    </row>
    <row r="554" spans="1:9" x14ac:dyDescent="0.25">
      <c r="A554" s="9" t="s">
        <v>15</v>
      </c>
      <c r="B554" s="15">
        <v>79.545454545454547</v>
      </c>
      <c r="C554" s="16">
        <v>11</v>
      </c>
      <c r="D554" s="21">
        <v>78.8125</v>
      </c>
      <c r="E554" s="16">
        <v>16</v>
      </c>
      <c r="F554" s="15">
        <v>80.86666666666666</v>
      </c>
      <c r="G554" s="23">
        <v>15</v>
      </c>
      <c r="H554" s="15"/>
      <c r="I554" s="23"/>
    </row>
    <row r="555" spans="1:9" x14ac:dyDescent="0.25">
      <c r="A555" s="9" t="s">
        <v>98</v>
      </c>
      <c r="B555" s="15">
        <v>80.777777777777771</v>
      </c>
      <c r="C555" s="16">
        <v>18</v>
      </c>
      <c r="D555" s="21">
        <v>80.416666666666671</v>
      </c>
      <c r="E555" s="16">
        <v>12</v>
      </c>
      <c r="F555" s="15">
        <v>80.666666666666671</v>
      </c>
      <c r="G555" s="16">
        <v>12</v>
      </c>
      <c r="H555" s="15">
        <v>83</v>
      </c>
      <c r="I555" s="16">
        <v>5</v>
      </c>
    </row>
    <row r="556" spans="1:9" x14ac:dyDescent="0.25">
      <c r="A556" s="9" t="s">
        <v>36</v>
      </c>
      <c r="B556" s="15">
        <v>80</v>
      </c>
      <c r="C556" s="16">
        <v>1</v>
      </c>
      <c r="D556" s="21">
        <v>82.857142857142861</v>
      </c>
      <c r="E556" s="16">
        <v>7</v>
      </c>
      <c r="F556" s="15"/>
      <c r="G556" s="16"/>
      <c r="H556" s="15"/>
      <c r="I556" s="16"/>
    </row>
    <row r="557" spans="1:9" x14ac:dyDescent="0.25">
      <c r="A557" s="9" t="s">
        <v>22</v>
      </c>
      <c r="B557" s="15">
        <v>82.666666666666671</v>
      </c>
      <c r="C557" s="16">
        <v>3</v>
      </c>
      <c r="D557" s="21">
        <v>80.166666666666671</v>
      </c>
      <c r="E557" s="16">
        <v>6</v>
      </c>
      <c r="F557" s="15">
        <v>83.333333333333329</v>
      </c>
      <c r="G557" s="23">
        <v>3</v>
      </c>
      <c r="H557" s="15"/>
      <c r="I557" s="23"/>
    </row>
    <row r="558" spans="1:9" x14ac:dyDescent="0.25">
      <c r="A558" s="9" t="s">
        <v>61</v>
      </c>
      <c r="B558" s="15">
        <v>82.625</v>
      </c>
      <c r="C558" s="16">
        <v>8</v>
      </c>
      <c r="D558" s="21">
        <v>78</v>
      </c>
      <c r="E558" s="16">
        <v>2</v>
      </c>
      <c r="F558" s="15"/>
      <c r="G558" s="16"/>
      <c r="H558" s="15"/>
      <c r="I558" s="16"/>
    </row>
    <row r="559" spans="1:9" x14ac:dyDescent="0.25">
      <c r="A559" s="9" t="s">
        <v>20</v>
      </c>
      <c r="B559" s="15">
        <v>81</v>
      </c>
      <c r="C559" s="16">
        <v>1</v>
      </c>
      <c r="D559" s="21">
        <v>83.5</v>
      </c>
      <c r="E559" s="16">
        <v>2</v>
      </c>
      <c r="F559" s="15"/>
      <c r="G559" s="23"/>
      <c r="H559" s="15"/>
      <c r="I559" s="23"/>
    </row>
    <row r="560" spans="1:9" x14ac:dyDescent="0.25">
      <c r="A560" s="9" t="s">
        <v>37</v>
      </c>
      <c r="B560" s="15"/>
      <c r="C560" s="16"/>
      <c r="D560" s="21">
        <v>80</v>
      </c>
      <c r="E560" s="16">
        <v>2</v>
      </c>
      <c r="F560" s="15"/>
      <c r="G560" s="23"/>
      <c r="H560" s="15">
        <v>85</v>
      </c>
      <c r="I560" s="23">
        <v>1</v>
      </c>
    </row>
    <row r="561" spans="1:9" x14ac:dyDescent="0.25">
      <c r="A561" s="9" t="s">
        <v>25</v>
      </c>
      <c r="B561" s="15">
        <v>84</v>
      </c>
      <c r="C561" s="16">
        <v>1</v>
      </c>
      <c r="D561" s="21"/>
      <c r="E561" s="16"/>
      <c r="F561" s="15"/>
      <c r="G561" s="23"/>
      <c r="H561" s="15"/>
      <c r="I561" s="23"/>
    </row>
    <row r="562" spans="1:9" x14ac:dyDescent="0.25">
      <c r="A562" s="9" t="s">
        <v>31</v>
      </c>
      <c r="B562" s="15"/>
      <c r="C562" s="16">
        <v>12</v>
      </c>
      <c r="D562" s="21"/>
      <c r="E562" s="16"/>
      <c r="F562" s="15"/>
      <c r="G562" s="16"/>
      <c r="H562" s="15"/>
      <c r="I562" s="23"/>
    </row>
    <row r="563" spans="1:9" x14ac:dyDescent="0.25">
      <c r="A563" s="9" t="s">
        <v>29</v>
      </c>
      <c r="B563" s="15">
        <v>40.5</v>
      </c>
      <c r="C563" s="16">
        <v>2</v>
      </c>
      <c r="D563" s="21"/>
      <c r="E563" s="16"/>
      <c r="F563" s="15">
        <v>81</v>
      </c>
      <c r="G563" s="16">
        <v>1</v>
      </c>
      <c r="H563" s="15"/>
      <c r="I563" s="23"/>
    </row>
    <row r="564" spans="1:9" x14ac:dyDescent="0.25">
      <c r="A564" s="32" t="s">
        <v>138</v>
      </c>
      <c r="B564" s="33"/>
      <c r="C564" s="34"/>
      <c r="D564" s="35"/>
      <c r="E564" s="34"/>
      <c r="F564" s="33">
        <v>82.09615755937439</v>
      </c>
      <c r="G564" s="36">
        <v>10358</v>
      </c>
      <c r="H564" s="33">
        <v>82.320662313432834</v>
      </c>
      <c r="I564" s="36">
        <v>4288</v>
      </c>
    </row>
    <row r="565" spans="1:9" x14ac:dyDescent="0.25">
      <c r="A565" s="2" t="s">
        <v>43</v>
      </c>
      <c r="B565" s="17"/>
      <c r="C565" s="18">
        <v>2</v>
      </c>
      <c r="D565" s="21"/>
      <c r="E565" s="18"/>
      <c r="F565" s="17"/>
      <c r="G565" s="18"/>
      <c r="H565" s="17"/>
      <c r="I565" s="18"/>
    </row>
    <row r="566" spans="1:9" x14ac:dyDescent="0.25">
      <c r="A566" s="9" t="s">
        <v>33</v>
      </c>
      <c r="B566" s="15">
        <v>82</v>
      </c>
      <c r="C566" s="16">
        <v>2</v>
      </c>
      <c r="D566" s="21"/>
      <c r="E566" s="16"/>
      <c r="F566" s="15"/>
      <c r="G566" s="16"/>
      <c r="H566" s="15"/>
      <c r="I566" s="16"/>
    </row>
    <row r="567" spans="1:9" x14ac:dyDescent="0.25">
      <c r="A567" s="6" t="s">
        <v>104</v>
      </c>
      <c r="B567" s="17">
        <v>77.899567099567093</v>
      </c>
      <c r="C567" s="18">
        <f>SUM(C568:C581)</f>
        <v>579</v>
      </c>
      <c r="D567" s="21">
        <v>80.540977443609023</v>
      </c>
      <c r="E567" s="18">
        <f>SUM(E568:E581)</f>
        <v>1335</v>
      </c>
      <c r="F567" s="17">
        <v>80.976010101010104</v>
      </c>
      <c r="G567" s="18">
        <f>SUM(G568:G581)</f>
        <v>1584</v>
      </c>
      <c r="H567" s="17">
        <v>81.077946768060841</v>
      </c>
      <c r="I567" s="18">
        <f>SUM(I568:I581)</f>
        <v>526</v>
      </c>
    </row>
    <row r="568" spans="1:9" x14ac:dyDescent="0.25">
      <c r="A568" s="9" t="s">
        <v>14</v>
      </c>
      <c r="B568" s="15">
        <v>77.675496688741717</v>
      </c>
      <c r="C568" s="16">
        <v>151</v>
      </c>
      <c r="D568" s="21">
        <v>80.717948717948715</v>
      </c>
      <c r="E568" s="16">
        <v>468</v>
      </c>
      <c r="F568" s="15">
        <v>79.19911504424779</v>
      </c>
      <c r="G568" s="23">
        <v>226</v>
      </c>
      <c r="H568" s="15">
        <v>79.795918367346943</v>
      </c>
      <c r="I568" s="23">
        <v>49</v>
      </c>
    </row>
    <row r="569" spans="1:9" x14ac:dyDescent="0.25">
      <c r="A569" s="9" t="s">
        <v>9</v>
      </c>
      <c r="B569" s="15">
        <v>80.317204301075265</v>
      </c>
      <c r="C569" s="16">
        <v>186</v>
      </c>
      <c r="D569" s="21">
        <v>82.127329192546583</v>
      </c>
      <c r="E569" s="16">
        <v>322</v>
      </c>
      <c r="F569" s="15">
        <v>83.21447028423772</v>
      </c>
      <c r="G569" s="23">
        <v>387</v>
      </c>
      <c r="H569" s="15">
        <v>82.938461538461539</v>
      </c>
      <c r="I569" s="23">
        <v>130</v>
      </c>
    </row>
    <row r="570" spans="1:9" x14ac:dyDescent="0.25">
      <c r="A570" s="9" t="s">
        <v>8</v>
      </c>
      <c r="B570" s="15">
        <v>79.78947368421052</v>
      </c>
      <c r="C570" s="16">
        <v>38</v>
      </c>
      <c r="D570" s="21">
        <v>81.689075630252105</v>
      </c>
      <c r="E570" s="16">
        <v>238</v>
      </c>
      <c r="F570" s="15">
        <v>80.862318840579704</v>
      </c>
      <c r="G570" s="23">
        <v>276</v>
      </c>
      <c r="H570" s="15">
        <v>82.563829787234042</v>
      </c>
      <c r="I570" s="23">
        <v>94</v>
      </c>
    </row>
    <row r="571" spans="1:9" x14ac:dyDescent="0.25">
      <c r="A571" s="9" t="s">
        <v>10</v>
      </c>
      <c r="B571" s="15">
        <v>78.04651162790698</v>
      </c>
      <c r="C571" s="16">
        <v>43</v>
      </c>
      <c r="D571" s="21">
        <v>79.645454545454541</v>
      </c>
      <c r="E571" s="16">
        <v>110</v>
      </c>
      <c r="F571" s="15">
        <v>80.036363636363632</v>
      </c>
      <c r="G571" s="23">
        <v>110</v>
      </c>
      <c r="H571" s="15">
        <v>78.766666666666666</v>
      </c>
      <c r="I571" s="23">
        <v>30</v>
      </c>
    </row>
    <row r="572" spans="1:9" x14ac:dyDescent="0.25">
      <c r="A572" s="9" t="s">
        <v>11</v>
      </c>
      <c r="B572" s="15">
        <v>75.141304347826093</v>
      </c>
      <c r="C572" s="16">
        <v>92</v>
      </c>
      <c r="D572" s="21">
        <v>75.036363636363632</v>
      </c>
      <c r="E572" s="16">
        <v>110</v>
      </c>
      <c r="F572" s="15">
        <v>75.826086956521735</v>
      </c>
      <c r="G572" s="23">
        <v>46</v>
      </c>
      <c r="H572" s="15">
        <v>75.909090909090907</v>
      </c>
      <c r="I572" s="23">
        <v>11</v>
      </c>
    </row>
    <row r="573" spans="1:9" x14ac:dyDescent="0.25">
      <c r="A573" s="9" t="s">
        <v>12</v>
      </c>
      <c r="B573" s="15">
        <v>77.882352941176464</v>
      </c>
      <c r="C573" s="16">
        <v>34</v>
      </c>
      <c r="D573" s="21">
        <v>79.959183673469383</v>
      </c>
      <c r="E573" s="16">
        <v>49</v>
      </c>
      <c r="F573" s="15">
        <v>80.634146341463421</v>
      </c>
      <c r="G573" s="23">
        <v>41</v>
      </c>
      <c r="H573" s="15">
        <v>81</v>
      </c>
      <c r="I573" s="23">
        <v>10</v>
      </c>
    </row>
    <row r="574" spans="1:9" x14ac:dyDescent="0.25">
      <c r="A574" s="9" t="s">
        <v>16</v>
      </c>
      <c r="B574" s="15">
        <v>45.285714285714285</v>
      </c>
      <c r="C574" s="16">
        <v>7</v>
      </c>
      <c r="D574" s="21">
        <v>79.666666666666671</v>
      </c>
      <c r="E574" s="16">
        <v>12</v>
      </c>
      <c r="F574" s="15">
        <v>76.785714285714292</v>
      </c>
      <c r="G574" s="23">
        <v>14</v>
      </c>
      <c r="H574" s="15">
        <v>74.333333333333329</v>
      </c>
      <c r="I574" s="23">
        <v>3</v>
      </c>
    </row>
    <row r="575" spans="1:9" x14ac:dyDescent="0.25">
      <c r="A575" s="2" t="s">
        <v>47</v>
      </c>
      <c r="B575" s="15">
        <v>71.333333333333329</v>
      </c>
      <c r="C575" s="16">
        <v>15</v>
      </c>
      <c r="D575" s="21">
        <v>66.5</v>
      </c>
      <c r="E575" s="16">
        <v>10</v>
      </c>
      <c r="F575" s="15"/>
      <c r="G575" s="23"/>
      <c r="H575" s="15"/>
      <c r="I575" s="23"/>
    </row>
    <row r="576" spans="1:9" x14ac:dyDescent="0.25">
      <c r="A576" s="9" t="s">
        <v>13</v>
      </c>
      <c r="B576" s="15">
        <v>75</v>
      </c>
      <c r="C576" s="16">
        <v>7</v>
      </c>
      <c r="D576" s="21">
        <v>77.7</v>
      </c>
      <c r="E576" s="16">
        <v>10</v>
      </c>
      <c r="F576" s="15">
        <v>81.125</v>
      </c>
      <c r="G576" s="23">
        <v>8</v>
      </c>
      <c r="H576" s="15">
        <v>83</v>
      </c>
      <c r="I576" s="23">
        <v>2</v>
      </c>
    </row>
    <row r="577" spans="1:9" x14ac:dyDescent="0.25">
      <c r="A577" s="9" t="s">
        <v>19</v>
      </c>
      <c r="B577" s="15">
        <v>83</v>
      </c>
      <c r="C577" s="16">
        <v>2</v>
      </c>
      <c r="D577" s="21">
        <v>81.5</v>
      </c>
      <c r="E577" s="16">
        <v>4</v>
      </c>
      <c r="F577" s="15">
        <v>73</v>
      </c>
      <c r="G577" s="23">
        <v>1</v>
      </c>
      <c r="H577" s="15">
        <v>83</v>
      </c>
      <c r="I577" s="23">
        <v>1</v>
      </c>
    </row>
    <row r="578" spans="1:9" x14ac:dyDescent="0.25">
      <c r="A578" s="9" t="s">
        <v>15</v>
      </c>
      <c r="B578" s="15">
        <v>73.5</v>
      </c>
      <c r="C578" s="16">
        <v>2</v>
      </c>
      <c r="D578" s="21">
        <v>60</v>
      </c>
      <c r="E578" s="16">
        <v>1</v>
      </c>
      <c r="F578" s="15"/>
      <c r="G578" s="23"/>
      <c r="H578" s="15"/>
      <c r="I578" s="23"/>
    </row>
    <row r="579" spans="1:9" x14ac:dyDescent="0.25">
      <c r="A579" s="9" t="s">
        <v>61</v>
      </c>
      <c r="B579" s="15">
        <v>77</v>
      </c>
      <c r="C579" s="16">
        <v>1</v>
      </c>
      <c r="D579" s="21">
        <v>72</v>
      </c>
      <c r="E579" s="16">
        <v>1</v>
      </c>
      <c r="F579" s="15"/>
      <c r="G579" s="16"/>
      <c r="H579" s="15"/>
      <c r="I579" s="16"/>
    </row>
    <row r="580" spans="1:9" x14ac:dyDescent="0.25">
      <c r="A580" s="32" t="s">
        <v>138</v>
      </c>
      <c r="B580" s="33"/>
      <c r="C580" s="34"/>
      <c r="D580" s="35"/>
      <c r="E580" s="34"/>
      <c r="F580" s="33">
        <v>80.94736842105263</v>
      </c>
      <c r="G580" s="36">
        <v>475</v>
      </c>
      <c r="H580" s="33">
        <v>80.173469387755105</v>
      </c>
      <c r="I580" s="36">
        <v>196</v>
      </c>
    </row>
    <row r="581" spans="1:9" x14ac:dyDescent="0.25">
      <c r="A581" s="9" t="s">
        <v>17</v>
      </c>
      <c r="B581" s="15">
        <v>68</v>
      </c>
      <c r="C581" s="16">
        <v>1</v>
      </c>
      <c r="D581" s="21"/>
      <c r="E581" s="16"/>
      <c r="F581" s="15"/>
      <c r="G581" s="23"/>
      <c r="H581" s="15"/>
      <c r="I581" s="23"/>
    </row>
    <row r="582" spans="1:9" x14ac:dyDescent="0.25">
      <c r="A582" s="6" t="s">
        <v>105</v>
      </c>
      <c r="B582" s="17">
        <v>87.344613159797547</v>
      </c>
      <c r="C582" s="18">
        <f>SUM(C583:C605)</f>
        <v>3460</v>
      </c>
      <c r="D582" s="21">
        <v>85.092997465145757</v>
      </c>
      <c r="E582" s="18">
        <f>SUM(E583:E605)</f>
        <v>3185</v>
      </c>
      <c r="F582" s="17">
        <v>82.665725711597275</v>
      </c>
      <c r="G582" s="18">
        <f>SUM(G583:G605)</f>
        <v>6376</v>
      </c>
      <c r="H582" s="17">
        <v>83.390392128490817</v>
      </c>
      <c r="I582" s="18">
        <f>SUM(I583:I605)</f>
        <v>3455</v>
      </c>
    </row>
    <row r="583" spans="1:9" x14ac:dyDescent="0.25">
      <c r="A583" s="9" t="s">
        <v>11</v>
      </c>
      <c r="B583" s="15">
        <v>88.363313609467454</v>
      </c>
      <c r="C583" s="16">
        <v>1690</v>
      </c>
      <c r="D583" s="21">
        <v>86.038630377524143</v>
      </c>
      <c r="E583" s="16">
        <v>1139</v>
      </c>
      <c r="F583" s="15">
        <v>82.727659574468092</v>
      </c>
      <c r="G583" s="23">
        <v>470</v>
      </c>
      <c r="H583" s="15">
        <v>83.503401360544217</v>
      </c>
      <c r="I583" s="23">
        <v>147</v>
      </c>
    </row>
    <row r="584" spans="1:9" x14ac:dyDescent="0.25">
      <c r="A584" s="9" t="s">
        <v>9</v>
      </c>
      <c r="B584" s="15">
        <v>86.458390177353337</v>
      </c>
      <c r="C584" s="16">
        <v>733</v>
      </c>
      <c r="D584" s="21">
        <v>84.54016620498615</v>
      </c>
      <c r="E584" s="16">
        <v>722</v>
      </c>
      <c r="F584" s="15">
        <v>82.780669144981417</v>
      </c>
      <c r="G584" s="23">
        <v>807</v>
      </c>
      <c r="H584" s="15">
        <v>83.140255009107463</v>
      </c>
      <c r="I584" s="23">
        <v>549</v>
      </c>
    </row>
    <row r="585" spans="1:9" x14ac:dyDescent="0.25">
      <c r="A585" s="9" t="s">
        <v>14</v>
      </c>
      <c r="B585" s="15">
        <v>86.708333333333329</v>
      </c>
      <c r="C585" s="16">
        <v>336</v>
      </c>
      <c r="D585" s="21">
        <v>84.553819444444443</v>
      </c>
      <c r="E585" s="16">
        <v>576</v>
      </c>
      <c r="F585" s="15">
        <v>82.603508771929825</v>
      </c>
      <c r="G585" s="23">
        <v>285</v>
      </c>
      <c r="H585" s="15">
        <v>83.154362416107389</v>
      </c>
      <c r="I585" s="23">
        <v>149</v>
      </c>
    </row>
    <row r="586" spans="1:9" x14ac:dyDescent="0.25">
      <c r="A586" s="9" t="s">
        <v>8</v>
      </c>
      <c r="B586" s="15">
        <v>86.538461538461533</v>
      </c>
      <c r="C586" s="16">
        <v>247</v>
      </c>
      <c r="D586" s="21">
        <v>84.711316397228643</v>
      </c>
      <c r="E586" s="16">
        <v>433</v>
      </c>
      <c r="F586" s="15">
        <v>82.858627858627855</v>
      </c>
      <c r="G586" s="23">
        <v>481</v>
      </c>
      <c r="H586" s="15">
        <v>83.33223684210526</v>
      </c>
      <c r="I586" s="23">
        <v>304</v>
      </c>
    </row>
    <row r="587" spans="1:9" x14ac:dyDescent="0.25">
      <c r="A587" s="9" t="s">
        <v>10</v>
      </c>
      <c r="B587" s="15">
        <v>86.456521739130437</v>
      </c>
      <c r="C587" s="16">
        <v>138</v>
      </c>
      <c r="D587" s="21">
        <v>84.068965517241381</v>
      </c>
      <c r="E587" s="16">
        <v>145</v>
      </c>
      <c r="F587" s="15">
        <v>82.557142857142864</v>
      </c>
      <c r="G587" s="23">
        <v>140</v>
      </c>
      <c r="H587" s="15">
        <v>83.319148936170208</v>
      </c>
      <c r="I587" s="23">
        <v>47</v>
      </c>
    </row>
    <row r="588" spans="1:9" x14ac:dyDescent="0.25">
      <c r="A588" s="9" t="s">
        <v>12</v>
      </c>
      <c r="B588" s="15">
        <v>86.483606557377044</v>
      </c>
      <c r="C588" s="16">
        <v>122</v>
      </c>
      <c r="D588" s="21">
        <v>84.268656716417908</v>
      </c>
      <c r="E588" s="16">
        <v>67</v>
      </c>
      <c r="F588" s="15">
        <v>82.453125</v>
      </c>
      <c r="G588" s="23">
        <v>64</v>
      </c>
      <c r="H588" s="15">
        <v>83.294117647058826</v>
      </c>
      <c r="I588" s="23">
        <v>34</v>
      </c>
    </row>
    <row r="589" spans="1:9" x14ac:dyDescent="0.25">
      <c r="A589" s="2" t="s">
        <v>47</v>
      </c>
      <c r="B589" s="15">
        <v>86.358108108108112</v>
      </c>
      <c r="C589" s="16">
        <v>148</v>
      </c>
      <c r="D589" s="21">
        <v>86.517241379310349</v>
      </c>
      <c r="E589" s="16">
        <v>58</v>
      </c>
      <c r="F589" s="15"/>
      <c r="G589" s="23"/>
      <c r="H589" s="15"/>
      <c r="I589" s="23"/>
    </row>
    <row r="590" spans="1:9" x14ac:dyDescent="0.25">
      <c r="A590" s="9" t="s">
        <v>18</v>
      </c>
      <c r="B590" s="15"/>
      <c r="C590" s="16"/>
      <c r="D590" s="21">
        <v>84.130434782608702</v>
      </c>
      <c r="E590" s="16">
        <v>23</v>
      </c>
      <c r="F590" s="15">
        <v>82.583333333333329</v>
      </c>
      <c r="G590" s="23">
        <v>12</v>
      </c>
      <c r="H590" s="15">
        <v>82.875</v>
      </c>
      <c r="I590" s="23">
        <v>8</v>
      </c>
    </row>
    <row r="591" spans="1:9" x14ac:dyDescent="0.25">
      <c r="A591" s="9" t="s">
        <v>16</v>
      </c>
      <c r="B591" s="15">
        <v>72.040000000000006</v>
      </c>
      <c r="C591" s="16">
        <v>25</v>
      </c>
      <c r="D591" s="21">
        <v>86</v>
      </c>
      <c r="E591" s="16">
        <v>6</v>
      </c>
      <c r="F591" s="15">
        <v>82.291666666666671</v>
      </c>
      <c r="G591" s="23">
        <v>24</v>
      </c>
      <c r="H591" s="15">
        <v>84.142857142857139</v>
      </c>
      <c r="I591" s="23">
        <v>21</v>
      </c>
    </row>
    <row r="592" spans="1:9" x14ac:dyDescent="0.25">
      <c r="A592" s="2" t="s">
        <v>39</v>
      </c>
      <c r="B592" s="15">
        <v>86</v>
      </c>
      <c r="C592" s="16">
        <v>2</v>
      </c>
      <c r="D592" s="21">
        <v>83.8</v>
      </c>
      <c r="E592" s="16">
        <v>5</v>
      </c>
      <c r="F592" s="15">
        <v>82.8</v>
      </c>
      <c r="G592" s="16">
        <v>5</v>
      </c>
      <c r="H592" s="15">
        <v>83</v>
      </c>
      <c r="I592" s="16">
        <v>1</v>
      </c>
    </row>
    <row r="593" spans="1:9" x14ac:dyDescent="0.25">
      <c r="A593" s="9" t="s">
        <v>19</v>
      </c>
      <c r="B593" s="15">
        <v>83.5</v>
      </c>
      <c r="C593" s="16">
        <v>2</v>
      </c>
      <c r="D593" s="21">
        <v>83.8</v>
      </c>
      <c r="E593" s="16">
        <v>5</v>
      </c>
      <c r="F593" s="15">
        <v>81.75</v>
      </c>
      <c r="G593" s="23">
        <v>4</v>
      </c>
      <c r="H593" s="15"/>
      <c r="I593" s="23"/>
    </row>
    <row r="594" spans="1:9" x14ac:dyDescent="0.25">
      <c r="A594" s="9" t="s">
        <v>98</v>
      </c>
      <c r="B594" s="15"/>
      <c r="C594" s="16"/>
      <c r="D594" s="21">
        <v>85.666666666666671</v>
      </c>
      <c r="E594" s="16">
        <v>3</v>
      </c>
      <c r="F594" s="15"/>
      <c r="G594" s="16"/>
      <c r="H594" s="15"/>
      <c r="I594" s="16"/>
    </row>
    <row r="595" spans="1:9" x14ac:dyDescent="0.25">
      <c r="A595" s="9" t="s">
        <v>13</v>
      </c>
      <c r="B595" s="15">
        <v>85</v>
      </c>
      <c r="C595" s="16">
        <v>3</v>
      </c>
      <c r="D595" s="21">
        <v>83.5</v>
      </c>
      <c r="E595" s="16">
        <v>2</v>
      </c>
      <c r="F595" s="15">
        <v>82.5</v>
      </c>
      <c r="G595" s="23">
        <v>6</v>
      </c>
      <c r="H595" s="15">
        <v>82.5</v>
      </c>
      <c r="I595" s="23">
        <v>4</v>
      </c>
    </row>
    <row r="596" spans="1:9" x14ac:dyDescent="0.25">
      <c r="A596" s="9" t="s">
        <v>37</v>
      </c>
      <c r="B596" s="15">
        <v>86.333333333333329</v>
      </c>
      <c r="C596" s="16">
        <v>6</v>
      </c>
      <c r="D596" s="21">
        <v>87</v>
      </c>
      <c r="E596" s="16">
        <v>1</v>
      </c>
      <c r="F596" s="15"/>
      <c r="G596" s="23"/>
      <c r="H596" s="15"/>
      <c r="I596" s="23"/>
    </row>
    <row r="597" spans="1:9" x14ac:dyDescent="0.25">
      <c r="A597" s="9" t="s">
        <v>25</v>
      </c>
      <c r="B597" s="15">
        <v>87</v>
      </c>
      <c r="C597" s="16">
        <v>1</v>
      </c>
      <c r="D597" s="21"/>
      <c r="E597" s="16"/>
      <c r="F597" s="15"/>
      <c r="G597" s="23"/>
      <c r="H597" s="15"/>
      <c r="I597" s="23"/>
    </row>
    <row r="598" spans="1:9" x14ac:dyDescent="0.25">
      <c r="A598" s="9" t="s">
        <v>17</v>
      </c>
      <c r="B598" s="15"/>
      <c r="C598" s="16"/>
      <c r="D598" s="21"/>
      <c r="E598" s="16"/>
      <c r="F598" s="15"/>
      <c r="G598" s="23"/>
      <c r="H598" s="15">
        <v>85</v>
      </c>
      <c r="I598" s="23">
        <v>1</v>
      </c>
    </row>
    <row r="599" spans="1:9" x14ac:dyDescent="0.25">
      <c r="A599" s="9" t="s">
        <v>31</v>
      </c>
      <c r="B599" s="15"/>
      <c r="C599" s="16">
        <v>1</v>
      </c>
      <c r="D599" s="21"/>
      <c r="E599" s="16"/>
      <c r="F599" s="15"/>
      <c r="G599" s="16"/>
      <c r="H599" s="15"/>
      <c r="I599" s="23"/>
    </row>
    <row r="600" spans="1:9" x14ac:dyDescent="0.25">
      <c r="A600" s="9" t="s">
        <v>29</v>
      </c>
      <c r="B600" s="15"/>
      <c r="C600" s="16"/>
      <c r="D600" s="21"/>
      <c r="E600" s="16"/>
      <c r="F600" s="15">
        <v>83</v>
      </c>
      <c r="G600" s="16">
        <v>1</v>
      </c>
      <c r="H600" s="15"/>
      <c r="I600" s="23"/>
    </row>
    <row r="601" spans="1:9" x14ac:dyDescent="0.25">
      <c r="A601" s="2" t="s">
        <v>43</v>
      </c>
      <c r="B601" s="17">
        <v>85.5</v>
      </c>
      <c r="C601" s="18">
        <v>2</v>
      </c>
      <c r="D601" s="21"/>
      <c r="E601" s="18"/>
      <c r="F601" s="17"/>
      <c r="G601" s="18"/>
      <c r="H601" s="17"/>
      <c r="I601" s="18"/>
    </row>
    <row r="602" spans="1:9" x14ac:dyDescent="0.25">
      <c r="A602" s="9" t="s">
        <v>36</v>
      </c>
      <c r="B602" s="15">
        <v>87.5</v>
      </c>
      <c r="C602" s="16">
        <v>2</v>
      </c>
      <c r="D602" s="21"/>
      <c r="E602" s="16"/>
      <c r="F602" s="15">
        <v>84</v>
      </c>
      <c r="G602" s="16">
        <v>1</v>
      </c>
      <c r="H602" s="15"/>
      <c r="I602" s="16"/>
    </row>
    <row r="603" spans="1:9" x14ac:dyDescent="0.25">
      <c r="A603" s="9" t="s">
        <v>61</v>
      </c>
      <c r="B603" s="15">
        <v>84</v>
      </c>
      <c r="C603" s="16">
        <v>1</v>
      </c>
      <c r="D603" s="21"/>
      <c r="E603" s="16"/>
      <c r="F603" s="15"/>
      <c r="G603" s="16"/>
      <c r="H603" s="15"/>
      <c r="I603" s="16"/>
    </row>
    <row r="604" spans="1:9" x14ac:dyDescent="0.25">
      <c r="A604" s="32" t="s">
        <v>138</v>
      </c>
      <c r="B604" s="33"/>
      <c r="C604" s="34"/>
      <c r="D604" s="35"/>
      <c r="E604" s="34"/>
      <c r="F604" s="33">
        <v>82.627576054955838</v>
      </c>
      <c r="G604" s="36">
        <v>4076</v>
      </c>
      <c r="H604" s="33">
        <v>83.468493150684935</v>
      </c>
      <c r="I604" s="36">
        <v>2190</v>
      </c>
    </row>
    <row r="605" spans="1:9" x14ac:dyDescent="0.25">
      <c r="A605" s="9" t="s">
        <v>15</v>
      </c>
      <c r="B605" s="15">
        <v>87</v>
      </c>
      <c r="C605" s="16">
        <v>1</v>
      </c>
      <c r="D605" s="21"/>
      <c r="E605" s="16"/>
      <c r="F605" s="15"/>
      <c r="G605" s="23"/>
      <c r="H605" s="15"/>
      <c r="I605" s="23"/>
    </row>
    <row r="606" spans="1:9" x14ac:dyDescent="0.25">
      <c r="A606" s="6" t="s">
        <v>106</v>
      </c>
      <c r="B606" s="17">
        <v>87.291167692251008</v>
      </c>
      <c r="C606" s="18">
        <f>SUM(C607:C640)</f>
        <v>13596</v>
      </c>
      <c r="D606" s="21">
        <v>87.522926795145324</v>
      </c>
      <c r="E606" s="18">
        <f>SUM(E607:E640)</f>
        <v>14405</v>
      </c>
      <c r="F606" s="17">
        <v>87.225351574442072</v>
      </c>
      <c r="G606" s="18">
        <f>SUM(G607:G640)</f>
        <v>26161</v>
      </c>
      <c r="H606" s="17">
        <v>86.72857405028445</v>
      </c>
      <c r="I606" s="18">
        <f>SUM(I607:I640)</f>
        <v>10896</v>
      </c>
    </row>
    <row r="607" spans="1:9" x14ac:dyDescent="0.25">
      <c r="A607" s="9" t="s">
        <v>9</v>
      </c>
      <c r="B607" s="15">
        <v>88.201566052033343</v>
      </c>
      <c r="C607" s="16">
        <v>3959</v>
      </c>
      <c r="D607" s="21">
        <v>88.293931063649822</v>
      </c>
      <c r="E607" s="16">
        <v>4729</v>
      </c>
      <c r="F607" s="15">
        <v>88.377821393523064</v>
      </c>
      <c r="G607" s="23">
        <v>6114</v>
      </c>
      <c r="H607" s="15">
        <v>87.649310872894333</v>
      </c>
      <c r="I607" s="23">
        <v>2612</v>
      </c>
    </row>
    <row r="608" spans="1:9" x14ac:dyDescent="0.25">
      <c r="A608" s="9" t="s">
        <v>11</v>
      </c>
      <c r="B608" s="15">
        <v>87.580092011710576</v>
      </c>
      <c r="C608" s="16">
        <v>4782</v>
      </c>
      <c r="D608" s="21">
        <v>87.583204214440656</v>
      </c>
      <c r="E608" s="16">
        <v>3227</v>
      </c>
      <c r="F608" s="15">
        <v>87.954198473282446</v>
      </c>
      <c r="G608" s="23">
        <v>1179</v>
      </c>
      <c r="H608" s="15">
        <v>84.271903323262833</v>
      </c>
      <c r="I608" s="23">
        <v>331</v>
      </c>
    </row>
    <row r="609" spans="1:9" x14ac:dyDescent="0.25">
      <c r="A609" s="9" t="s">
        <v>14</v>
      </c>
      <c r="B609" s="15">
        <v>85.733830845771138</v>
      </c>
      <c r="C609" s="16">
        <v>2010</v>
      </c>
      <c r="D609" s="21">
        <v>86.215397923875429</v>
      </c>
      <c r="E609" s="16">
        <v>2312</v>
      </c>
      <c r="F609" s="15">
        <v>86.306786703601105</v>
      </c>
      <c r="G609" s="23">
        <v>1444</v>
      </c>
      <c r="H609" s="15">
        <v>83.388768898488124</v>
      </c>
      <c r="I609" s="23">
        <v>463</v>
      </c>
    </row>
    <row r="610" spans="1:9" x14ac:dyDescent="0.25">
      <c r="A610" s="9" t="s">
        <v>8</v>
      </c>
      <c r="B610" s="15">
        <v>87.429219600725958</v>
      </c>
      <c r="C610" s="16">
        <v>1102</v>
      </c>
      <c r="D610" s="21">
        <v>87.376018099547508</v>
      </c>
      <c r="E610" s="16">
        <v>2210</v>
      </c>
      <c r="F610" s="15">
        <v>87.497250589159464</v>
      </c>
      <c r="G610" s="23">
        <v>2546</v>
      </c>
      <c r="H610" s="15">
        <v>86.00277777777778</v>
      </c>
      <c r="I610" s="23">
        <v>1080</v>
      </c>
    </row>
    <row r="611" spans="1:9" x14ac:dyDescent="0.25">
      <c r="A611" s="9" t="s">
        <v>10</v>
      </c>
      <c r="B611" s="15">
        <v>86.811881188118818</v>
      </c>
      <c r="C611" s="16">
        <v>606</v>
      </c>
      <c r="D611" s="21">
        <v>87.307189542483655</v>
      </c>
      <c r="E611" s="16">
        <v>918</v>
      </c>
      <c r="F611" s="15">
        <v>87.245173745173744</v>
      </c>
      <c r="G611" s="23">
        <v>1036</v>
      </c>
      <c r="H611" s="15">
        <v>86.003558718861214</v>
      </c>
      <c r="I611" s="23">
        <v>281</v>
      </c>
    </row>
    <row r="612" spans="1:9" x14ac:dyDescent="0.25">
      <c r="A612" s="9" t="s">
        <v>12</v>
      </c>
      <c r="B612" s="15">
        <v>83.053117782909936</v>
      </c>
      <c r="C612" s="16">
        <v>433</v>
      </c>
      <c r="D612" s="21">
        <v>87.797583081570991</v>
      </c>
      <c r="E612" s="16">
        <v>331</v>
      </c>
      <c r="F612" s="15">
        <v>87.579617834394909</v>
      </c>
      <c r="G612" s="23">
        <v>314</v>
      </c>
      <c r="H612" s="15">
        <v>86.305084745762713</v>
      </c>
      <c r="I612" s="23">
        <v>118</v>
      </c>
    </row>
    <row r="613" spans="1:9" x14ac:dyDescent="0.25">
      <c r="A613" s="2" t="s">
        <v>47</v>
      </c>
      <c r="B613" s="15">
        <v>88.697969543147209</v>
      </c>
      <c r="C613" s="16">
        <v>394</v>
      </c>
      <c r="D613" s="21">
        <v>88.013215859030836</v>
      </c>
      <c r="E613" s="16">
        <v>227</v>
      </c>
      <c r="F613" s="15">
        <v>85.6</v>
      </c>
      <c r="G613" s="23">
        <v>5</v>
      </c>
      <c r="H613" s="15">
        <v>90</v>
      </c>
      <c r="I613" s="23">
        <v>2</v>
      </c>
    </row>
    <row r="614" spans="1:9" x14ac:dyDescent="0.25">
      <c r="A614" s="9" t="s">
        <v>18</v>
      </c>
      <c r="B614" s="15">
        <v>86.21875</v>
      </c>
      <c r="C614" s="16">
        <v>32</v>
      </c>
      <c r="D614" s="21">
        <v>86.1640625</v>
      </c>
      <c r="E614" s="16">
        <v>128</v>
      </c>
      <c r="F614" s="15">
        <v>86.492957746478879</v>
      </c>
      <c r="G614" s="23">
        <v>213</v>
      </c>
      <c r="H614" s="15">
        <v>88.709677419354833</v>
      </c>
      <c r="I614" s="23">
        <v>93</v>
      </c>
    </row>
    <row r="615" spans="1:9" x14ac:dyDescent="0.25">
      <c r="A615" s="9" t="s">
        <v>13</v>
      </c>
      <c r="B615" s="15">
        <v>87.188405797101453</v>
      </c>
      <c r="C615" s="16">
        <v>69</v>
      </c>
      <c r="D615" s="21">
        <v>87.02</v>
      </c>
      <c r="E615" s="16">
        <v>100</v>
      </c>
      <c r="F615" s="15">
        <v>87.357142857142861</v>
      </c>
      <c r="G615" s="23">
        <v>70</v>
      </c>
      <c r="H615" s="15">
        <v>86</v>
      </c>
      <c r="I615" s="23">
        <v>18</v>
      </c>
    </row>
    <row r="616" spans="1:9" x14ac:dyDescent="0.25">
      <c r="A616" s="9" t="s">
        <v>16</v>
      </c>
      <c r="B616" s="15">
        <v>75.318584070796462</v>
      </c>
      <c r="C616" s="16">
        <v>113</v>
      </c>
      <c r="D616" s="21">
        <v>87.304347826086953</v>
      </c>
      <c r="E616" s="16">
        <v>92</v>
      </c>
      <c r="F616" s="15">
        <v>86.938679245283012</v>
      </c>
      <c r="G616" s="23">
        <v>212</v>
      </c>
      <c r="H616" s="15">
        <v>85.818749999999994</v>
      </c>
      <c r="I616" s="23">
        <v>160</v>
      </c>
    </row>
    <row r="617" spans="1:9" x14ac:dyDescent="0.25">
      <c r="A617" s="9" t="s">
        <v>19</v>
      </c>
      <c r="B617" s="15">
        <v>87.333333333333329</v>
      </c>
      <c r="C617" s="16">
        <v>18</v>
      </c>
      <c r="D617" s="21">
        <v>83.517241379310349</v>
      </c>
      <c r="E617" s="16">
        <v>29</v>
      </c>
      <c r="F617" s="15">
        <v>86.555555555555557</v>
      </c>
      <c r="G617" s="23">
        <v>27</v>
      </c>
      <c r="H617" s="15">
        <v>86.333333333333329</v>
      </c>
      <c r="I617" s="23">
        <v>3</v>
      </c>
    </row>
    <row r="618" spans="1:9" x14ac:dyDescent="0.25">
      <c r="A618" s="2" t="s">
        <v>39</v>
      </c>
      <c r="B618" s="15">
        <v>82.5</v>
      </c>
      <c r="C618" s="16">
        <v>2</v>
      </c>
      <c r="D618" s="21">
        <v>84.647058823529406</v>
      </c>
      <c r="E618" s="16">
        <v>17</v>
      </c>
      <c r="F618" s="15">
        <v>84.714285714285708</v>
      </c>
      <c r="G618" s="16">
        <v>28</v>
      </c>
      <c r="H618" s="15">
        <v>84.2</v>
      </c>
      <c r="I618" s="16">
        <v>5</v>
      </c>
    </row>
    <row r="619" spans="1:9" x14ac:dyDescent="0.25">
      <c r="A619" s="9" t="s">
        <v>24</v>
      </c>
      <c r="B619" s="15">
        <v>43.125</v>
      </c>
      <c r="C619" s="16">
        <v>8</v>
      </c>
      <c r="D619" s="21">
        <v>85.6875</v>
      </c>
      <c r="E619" s="16">
        <v>16</v>
      </c>
      <c r="F619" s="15">
        <v>85.791666666666671</v>
      </c>
      <c r="G619" s="23">
        <v>24</v>
      </c>
      <c r="H619" s="15">
        <v>87.2</v>
      </c>
      <c r="I619" s="23">
        <v>10</v>
      </c>
    </row>
    <row r="620" spans="1:9" x14ac:dyDescent="0.25">
      <c r="A620" s="9" t="s">
        <v>98</v>
      </c>
      <c r="B620" s="15">
        <v>83.4</v>
      </c>
      <c r="C620" s="16">
        <v>5</v>
      </c>
      <c r="D620" s="21">
        <v>84.142857142857139</v>
      </c>
      <c r="E620" s="16">
        <v>14</v>
      </c>
      <c r="F620" s="15">
        <v>83.206896551724142</v>
      </c>
      <c r="G620" s="16">
        <v>29</v>
      </c>
      <c r="H620" s="15">
        <v>81</v>
      </c>
      <c r="I620" s="16">
        <v>1</v>
      </c>
    </row>
    <row r="621" spans="1:9" x14ac:dyDescent="0.25">
      <c r="A621" s="9" t="s">
        <v>15</v>
      </c>
      <c r="B621" s="15">
        <v>87.666666666666671</v>
      </c>
      <c r="C621" s="16">
        <v>3</v>
      </c>
      <c r="D621" s="21">
        <v>84.818181818181813</v>
      </c>
      <c r="E621" s="16">
        <v>11</v>
      </c>
      <c r="F621" s="15">
        <v>91.333333333333329</v>
      </c>
      <c r="G621" s="23">
        <v>3</v>
      </c>
      <c r="H621" s="15"/>
      <c r="I621" s="23"/>
    </row>
    <row r="622" spans="1:9" x14ac:dyDescent="0.25">
      <c r="A622" s="9" t="s">
        <v>52</v>
      </c>
      <c r="B622" s="15">
        <v>93.5</v>
      </c>
      <c r="C622" s="16">
        <v>6</v>
      </c>
      <c r="D622" s="21">
        <v>93.545454545454547</v>
      </c>
      <c r="E622" s="16">
        <v>11</v>
      </c>
      <c r="F622" s="15">
        <v>93.8</v>
      </c>
      <c r="G622" s="23">
        <v>5</v>
      </c>
      <c r="H622" s="15">
        <v>93.5</v>
      </c>
      <c r="I622" s="23">
        <v>2</v>
      </c>
    </row>
    <row r="623" spans="1:9" x14ac:dyDescent="0.25">
      <c r="A623" s="2" t="s">
        <v>27</v>
      </c>
      <c r="B623" s="15"/>
      <c r="C623" s="16"/>
      <c r="D623" s="21">
        <v>88.125</v>
      </c>
      <c r="E623" s="16">
        <v>8</v>
      </c>
      <c r="F623" s="15">
        <v>87.178571428571431</v>
      </c>
      <c r="G623" s="16">
        <v>28</v>
      </c>
      <c r="H623" s="15">
        <v>89.038461538461533</v>
      </c>
      <c r="I623" s="23">
        <v>26</v>
      </c>
    </row>
    <row r="624" spans="1:9" x14ac:dyDescent="0.25">
      <c r="A624" s="9" t="s">
        <v>61</v>
      </c>
      <c r="B624" s="15">
        <v>86.666666666666671</v>
      </c>
      <c r="C624" s="16">
        <v>21</v>
      </c>
      <c r="D624" s="21">
        <v>82.875</v>
      </c>
      <c r="E624" s="16">
        <v>8</v>
      </c>
      <c r="F624" s="15"/>
      <c r="G624" s="16"/>
      <c r="H624" s="15"/>
      <c r="I624" s="16"/>
    </row>
    <row r="625" spans="1:9" x14ac:dyDescent="0.25">
      <c r="A625" s="9" t="s">
        <v>17</v>
      </c>
      <c r="B625" s="15">
        <v>83.333333333333329</v>
      </c>
      <c r="C625" s="16">
        <v>6</v>
      </c>
      <c r="D625" s="21">
        <v>84.833333333333329</v>
      </c>
      <c r="E625" s="16">
        <v>6</v>
      </c>
      <c r="F625" s="15">
        <v>83.769230769230774</v>
      </c>
      <c r="G625" s="23">
        <v>13</v>
      </c>
      <c r="H625" s="15">
        <v>85.8</v>
      </c>
      <c r="I625" s="23">
        <v>5</v>
      </c>
    </row>
    <row r="626" spans="1:9" x14ac:dyDescent="0.25">
      <c r="A626" s="9" t="s">
        <v>36</v>
      </c>
      <c r="B626" s="15">
        <v>89</v>
      </c>
      <c r="C626" s="16">
        <v>2</v>
      </c>
      <c r="D626" s="21">
        <v>88.5</v>
      </c>
      <c r="E626" s="16">
        <v>4</v>
      </c>
      <c r="F626" s="15"/>
      <c r="G626" s="16"/>
      <c r="H626" s="15">
        <v>75</v>
      </c>
      <c r="I626" s="16">
        <v>1</v>
      </c>
    </row>
    <row r="627" spans="1:9" x14ac:dyDescent="0.25">
      <c r="A627" s="9" t="s">
        <v>25</v>
      </c>
      <c r="B627" s="15">
        <v>87.4</v>
      </c>
      <c r="C627" s="16">
        <v>5</v>
      </c>
      <c r="D627" s="21">
        <v>88.5</v>
      </c>
      <c r="E627" s="16">
        <v>2</v>
      </c>
      <c r="F627" s="15">
        <v>96</v>
      </c>
      <c r="G627" s="23">
        <v>1</v>
      </c>
      <c r="H627" s="15"/>
      <c r="I627" s="23"/>
    </row>
    <row r="628" spans="1:9" x14ac:dyDescent="0.25">
      <c r="A628" s="9" t="s">
        <v>107</v>
      </c>
      <c r="B628" s="15">
        <v>65.25</v>
      </c>
      <c r="C628" s="16">
        <v>4</v>
      </c>
      <c r="D628" s="21">
        <v>90</v>
      </c>
      <c r="E628" s="16">
        <v>1</v>
      </c>
      <c r="F628" s="15"/>
      <c r="G628" s="16"/>
      <c r="H628" s="15"/>
      <c r="I628" s="16"/>
    </row>
    <row r="629" spans="1:9" x14ac:dyDescent="0.25">
      <c r="A629" s="2" t="s">
        <v>70</v>
      </c>
      <c r="B629" s="17"/>
      <c r="C629" s="18"/>
      <c r="D629" s="21">
        <v>90</v>
      </c>
      <c r="E629" s="18">
        <v>1</v>
      </c>
      <c r="F629" s="17"/>
      <c r="G629" s="24"/>
      <c r="H629" s="17"/>
      <c r="I629" s="24"/>
    </row>
    <row r="630" spans="1:9" x14ac:dyDescent="0.25">
      <c r="A630" s="9" t="s">
        <v>28</v>
      </c>
      <c r="B630" s="15"/>
      <c r="C630" s="16"/>
      <c r="D630" s="21">
        <v>88</v>
      </c>
      <c r="E630" s="16">
        <v>1</v>
      </c>
      <c r="F630" s="15">
        <v>81</v>
      </c>
      <c r="G630" s="23">
        <v>1</v>
      </c>
      <c r="H630" s="15">
        <v>83</v>
      </c>
      <c r="I630" s="23">
        <v>1</v>
      </c>
    </row>
    <row r="631" spans="1:9" x14ac:dyDescent="0.25">
      <c r="A631" s="9" t="s">
        <v>22</v>
      </c>
      <c r="B631" s="15"/>
      <c r="C631" s="16"/>
      <c r="D631" s="21">
        <v>92</v>
      </c>
      <c r="E631" s="16">
        <v>1</v>
      </c>
      <c r="F631" s="15">
        <v>95</v>
      </c>
      <c r="G631" s="23">
        <v>1</v>
      </c>
      <c r="H631" s="15"/>
      <c r="I631" s="23"/>
    </row>
    <row r="632" spans="1:9" x14ac:dyDescent="0.25">
      <c r="A632" s="9" t="s">
        <v>57</v>
      </c>
      <c r="B632" s="15"/>
      <c r="C632" s="16"/>
      <c r="D632" s="21">
        <v>94</v>
      </c>
      <c r="E632" s="16">
        <v>1</v>
      </c>
      <c r="F632" s="15"/>
      <c r="G632" s="16"/>
      <c r="H632" s="15"/>
      <c r="I632" s="16"/>
    </row>
    <row r="633" spans="1:9" x14ac:dyDescent="0.25">
      <c r="A633" s="9" t="s">
        <v>31</v>
      </c>
      <c r="B633" s="15"/>
      <c r="C633" s="16">
        <v>4</v>
      </c>
      <c r="D633" s="21"/>
      <c r="E633" s="16"/>
      <c r="F633" s="15"/>
      <c r="G633" s="16"/>
      <c r="H633" s="15"/>
      <c r="I633" s="23"/>
    </row>
    <row r="634" spans="1:9" x14ac:dyDescent="0.25">
      <c r="A634" s="2" t="s">
        <v>34</v>
      </c>
      <c r="B634" s="17"/>
      <c r="C634" s="18">
        <v>1</v>
      </c>
      <c r="D634" s="21"/>
      <c r="E634" s="18"/>
      <c r="F634" s="17"/>
      <c r="G634" s="18"/>
      <c r="H634" s="17"/>
      <c r="I634" s="18"/>
    </row>
    <row r="635" spans="1:9" x14ac:dyDescent="0.25">
      <c r="A635" s="32" t="s">
        <v>138</v>
      </c>
      <c r="B635" s="33"/>
      <c r="C635" s="34"/>
      <c r="D635" s="35"/>
      <c r="E635" s="34"/>
      <c r="F635" s="33">
        <v>86.686358336572098</v>
      </c>
      <c r="G635" s="36">
        <v>12865</v>
      </c>
      <c r="H635" s="33">
        <v>86.892838289635762</v>
      </c>
      <c r="I635" s="36">
        <v>5683</v>
      </c>
    </row>
    <row r="636" spans="1:9" x14ac:dyDescent="0.25">
      <c r="A636" s="9" t="s">
        <v>37</v>
      </c>
      <c r="B636" s="15">
        <v>81</v>
      </c>
      <c r="C636" s="16">
        <v>1</v>
      </c>
      <c r="D636" s="21"/>
      <c r="E636" s="16"/>
      <c r="F636" s="15"/>
      <c r="G636" s="23"/>
      <c r="H636" s="15"/>
      <c r="I636" s="23"/>
    </row>
    <row r="637" spans="1:9" x14ac:dyDescent="0.25">
      <c r="A637" s="2" t="s">
        <v>108</v>
      </c>
      <c r="B637" s="15"/>
      <c r="C637" s="16"/>
      <c r="D637" s="21"/>
      <c r="E637" s="16"/>
      <c r="F637" s="15">
        <v>83</v>
      </c>
      <c r="G637" s="16">
        <v>1</v>
      </c>
      <c r="H637" s="15">
        <v>77</v>
      </c>
      <c r="I637" s="16">
        <v>1</v>
      </c>
    </row>
    <row r="638" spans="1:9" x14ac:dyDescent="0.25">
      <c r="A638" s="2" t="s">
        <v>32</v>
      </c>
      <c r="B638" s="17"/>
      <c r="C638" s="18">
        <v>5</v>
      </c>
      <c r="D638" s="21"/>
      <c r="E638" s="18"/>
      <c r="F638" s="17"/>
      <c r="G638" s="18"/>
      <c r="H638" s="17"/>
      <c r="I638" s="18"/>
    </row>
    <row r="639" spans="1:9" x14ac:dyDescent="0.25">
      <c r="A639" s="2" t="s">
        <v>68</v>
      </c>
      <c r="B639" s="15"/>
      <c r="C639" s="16"/>
      <c r="D639" s="21"/>
      <c r="E639" s="16"/>
      <c r="F639" s="15">
        <v>84</v>
      </c>
      <c r="G639" s="16">
        <v>2</v>
      </c>
      <c r="H639" s="15"/>
      <c r="I639" s="16"/>
    </row>
    <row r="640" spans="1:9" x14ac:dyDescent="0.25">
      <c r="A640" s="9" t="s">
        <v>20</v>
      </c>
      <c r="B640" s="15">
        <v>84.6</v>
      </c>
      <c r="C640" s="16">
        <v>5</v>
      </c>
      <c r="D640" s="21"/>
      <c r="E640" s="16"/>
      <c r="F640" s="15"/>
      <c r="G640" s="23"/>
      <c r="H640" s="15"/>
      <c r="I640" s="23"/>
    </row>
    <row r="641" spans="1:9" x14ac:dyDescent="0.25">
      <c r="A641" s="6" t="s">
        <v>160</v>
      </c>
      <c r="B641" s="17">
        <v>80.6417695321162</v>
      </c>
      <c r="C641" s="18">
        <f>SUM(C642:C687)</f>
        <v>67800</v>
      </c>
      <c r="D641" s="21">
        <v>82.788029866263415</v>
      </c>
      <c r="E641" s="18">
        <f>SUM(E642:E687)</f>
        <v>85277</v>
      </c>
      <c r="F641" s="17">
        <v>83.282121432889497</v>
      </c>
      <c r="G641" s="18">
        <f>SUM(G642:G687)</f>
        <v>128877</v>
      </c>
      <c r="H641" s="17">
        <v>83.217072066601162</v>
      </c>
      <c r="I641" s="18">
        <f>SUM(I642:I687)</f>
        <v>45244</v>
      </c>
    </row>
    <row r="642" spans="1:9" x14ac:dyDescent="0.25">
      <c r="A642" s="9" t="s">
        <v>14</v>
      </c>
      <c r="B642" s="15">
        <v>80.617800364868387</v>
      </c>
      <c r="C642" s="16">
        <v>15348</v>
      </c>
      <c r="D642" s="21">
        <v>82.487936886524167</v>
      </c>
      <c r="E642" s="16">
        <v>21802</v>
      </c>
      <c r="F642" s="15">
        <v>82.492749170455937</v>
      </c>
      <c r="G642" s="23">
        <v>16274</v>
      </c>
      <c r="H642" s="15">
        <v>82.145296966607191</v>
      </c>
      <c r="I642" s="23">
        <v>3923</v>
      </c>
    </row>
    <row r="643" spans="1:9" x14ac:dyDescent="0.25">
      <c r="A643" s="9" t="s">
        <v>11</v>
      </c>
      <c r="B643" s="15">
        <v>84.912046314851921</v>
      </c>
      <c r="C643" s="16">
        <v>17964</v>
      </c>
      <c r="D643" s="21">
        <v>85.517752291060745</v>
      </c>
      <c r="E643" s="16">
        <v>18223</v>
      </c>
      <c r="F643" s="15">
        <v>85.346907993966823</v>
      </c>
      <c r="G643" s="23">
        <v>2652</v>
      </c>
      <c r="H643" s="15">
        <v>84.40504451038575</v>
      </c>
      <c r="I643" s="23">
        <v>674</v>
      </c>
    </row>
    <row r="644" spans="1:9" x14ac:dyDescent="0.25">
      <c r="A644" s="9" t="s">
        <v>9</v>
      </c>
      <c r="B644" s="15">
        <v>78.294647509863765</v>
      </c>
      <c r="C644" s="16">
        <v>13433</v>
      </c>
      <c r="D644" s="21">
        <v>81.604495219172975</v>
      </c>
      <c r="E644" s="16">
        <v>16106</v>
      </c>
      <c r="F644" s="15">
        <v>84.219883274305388</v>
      </c>
      <c r="G644" s="23">
        <v>20047</v>
      </c>
      <c r="H644" s="15">
        <v>84.103184713375796</v>
      </c>
      <c r="I644" s="23">
        <v>7850</v>
      </c>
    </row>
    <row r="645" spans="1:9" x14ac:dyDescent="0.25">
      <c r="A645" s="9" t="s">
        <v>8</v>
      </c>
      <c r="B645" s="15">
        <v>75.619728463294479</v>
      </c>
      <c r="C645" s="16">
        <v>8323</v>
      </c>
      <c r="D645" s="21">
        <v>80.746737802918304</v>
      </c>
      <c r="E645" s="16">
        <v>15557</v>
      </c>
      <c r="F645" s="15">
        <v>82.796798029556655</v>
      </c>
      <c r="G645" s="23">
        <v>19488</v>
      </c>
      <c r="H645" s="15">
        <v>82.649821966584497</v>
      </c>
      <c r="I645" s="23">
        <v>7302</v>
      </c>
    </row>
    <row r="646" spans="1:9" x14ac:dyDescent="0.25">
      <c r="A646" s="9" t="s">
        <v>10</v>
      </c>
      <c r="B646" s="15">
        <v>80.231589387552688</v>
      </c>
      <c r="C646" s="16">
        <v>4033</v>
      </c>
      <c r="D646" s="21">
        <v>83.387563268257409</v>
      </c>
      <c r="E646" s="16">
        <v>5532</v>
      </c>
      <c r="F646" s="15">
        <v>83.610719322990121</v>
      </c>
      <c r="G646" s="23">
        <v>7090</v>
      </c>
      <c r="H646" s="15">
        <v>83.032589016294509</v>
      </c>
      <c r="I646" s="23">
        <v>1657</v>
      </c>
    </row>
    <row r="647" spans="1:9" x14ac:dyDescent="0.25">
      <c r="A647" s="9" t="s">
        <v>12</v>
      </c>
      <c r="B647" s="15">
        <v>79.863678804855269</v>
      </c>
      <c r="C647" s="16">
        <v>3213</v>
      </c>
      <c r="D647" s="21">
        <v>82.111903700401243</v>
      </c>
      <c r="E647" s="16">
        <v>2243</v>
      </c>
      <c r="F647" s="15">
        <v>83.947238252267113</v>
      </c>
      <c r="G647" s="23">
        <v>2426</v>
      </c>
      <c r="H647" s="15">
        <v>83.24393530997304</v>
      </c>
      <c r="I647" s="23">
        <v>742</v>
      </c>
    </row>
    <row r="648" spans="1:9" x14ac:dyDescent="0.25">
      <c r="A648" s="2" t="s">
        <v>47</v>
      </c>
      <c r="B648" s="15">
        <v>82.899926144756279</v>
      </c>
      <c r="C648" s="16">
        <v>2708</v>
      </c>
      <c r="D648" s="21">
        <v>84.83228750713063</v>
      </c>
      <c r="E648" s="16">
        <v>1753</v>
      </c>
      <c r="F648" s="15">
        <v>82.554216867469876</v>
      </c>
      <c r="G648" s="23">
        <v>83</v>
      </c>
      <c r="H648" s="15">
        <v>83.5</v>
      </c>
      <c r="I648" s="23">
        <v>22</v>
      </c>
    </row>
    <row r="649" spans="1:9" x14ac:dyDescent="0.25">
      <c r="A649" s="2" t="s">
        <v>39</v>
      </c>
      <c r="B649" s="15">
        <v>83.022727272727266</v>
      </c>
      <c r="C649" s="16">
        <v>44</v>
      </c>
      <c r="D649" s="21">
        <v>83.243708609271522</v>
      </c>
      <c r="E649" s="16">
        <v>755</v>
      </c>
      <c r="F649" s="15">
        <v>83.502086811352257</v>
      </c>
      <c r="G649" s="16">
        <v>2396</v>
      </c>
      <c r="H649" s="15">
        <v>82.396449704142015</v>
      </c>
      <c r="I649" s="16">
        <v>338</v>
      </c>
    </row>
    <row r="650" spans="1:9" x14ac:dyDescent="0.25">
      <c r="A650" s="9" t="s">
        <v>18</v>
      </c>
      <c r="B650" s="15">
        <v>56.291666666666664</v>
      </c>
      <c r="C650" s="16">
        <v>168</v>
      </c>
      <c r="D650" s="21">
        <v>85.790830945558739</v>
      </c>
      <c r="E650" s="16">
        <v>698</v>
      </c>
      <c r="F650" s="15">
        <v>85.38095238095238</v>
      </c>
      <c r="G650" s="23">
        <v>1554</v>
      </c>
      <c r="H650" s="15">
        <v>85.96641791044776</v>
      </c>
      <c r="I650" s="23">
        <v>536</v>
      </c>
    </row>
    <row r="651" spans="1:9" x14ac:dyDescent="0.25">
      <c r="A651" s="9" t="s">
        <v>13</v>
      </c>
      <c r="B651" s="15">
        <v>81.879581151832454</v>
      </c>
      <c r="C651" s="16">
        <v>573</v>
      </c>
      <c r="D651" s="21">
        <v>83.80147058823529</v>
      </c>
      <c r="E651" s="16">
        <v>544</v>
      </c>
      <c r="F651" s="15">
        <v>84.023550724637687</v>
      </c>
      <c r="G651" s="23">
        <v>552</v>
      </c>
      <c r="H651" s="15">
        <v>83.474576271186436</v>
      </c>
      <c r="I651" s="23">
        <v>177</v>
      </c>
    </row>
    <row r="652" spans="1:9" x14ac:dyDescent="0.25">
      <c r="A652" s="9" t="s">
        <v>48</v>
      </c>
      <c r="B652" s="15"/>
      <c r="C652" s="16"/>
      <c r="D652" s="21">
        <v>89.092213114754102</v>
      </c>
      <c r="E652" s="16">
        <v>488</v>
      </c>
      <c r="F652" s="15">
        <v>86.515037593984957</v>
      </c>
      <c r="G652" s="16">
        <v>266</v>
      </c>
      <c r="H652" s="15">
        <v>87.888888888888886</v>
      </c>
      <c r="I652" s="16">
        <v>27</v>
      </c>
    </row>
    <row r="653" spans="1:9" x14ac:dyDescent="0.25">
      <c r="A653" s="9" t="s">
        <v>16</v>
      </c>
      <c r="B653" s="15">
        <v>68.117777777777775</v>
      </c>
      <c r="C653" s="16">
        <v>450</v>
      </c>
      <c r="D653" s="21">
        <v>79.380487804878044</v>
      </c>
      <c r="E653" s="16">
        <v>410</v>
      </c>
      <c r="F653" s="15">
        <v>83.571428571428569</v>
      </c>
      <c r="G653" s="23">
        <v>1043</v>
      </c>
      <c r="H653" s="15">
        <v>83.784140969162991</v>
      </c>
      <c r="I653" s="23">
        <v>681</v>
      </c>
    </row>
    <row r="654" spans="1:9" x14ac:dyDescent="0.25">
      <c r="A654" s="9" t="s">
        <v>28</v>
      </c>
      <c r="B654" s="15">
        <v>78.167539267015712</v>
      </c>
      <c r="C654" s="16">
        <v>382</v>
      </c>
      <c r="D654" s="21">
        <v>78.520900321543408</v>
      </c>
      <c r="E654" s="16">
        <v>311</v>
      </c>
      <c r="F654" s="15">
        <v>81.789808917197448</v>
      </c>
      <c r="G654" s="23">
        <v>157</v>
      </c>
      <c r="H654" s="15">
        <v>77.802469135802468</v>
      </c>
      <c r="I654" s="23">
        <v>81</v>
      </c>
    </row>
    <row r="655" spans="1:9" x14ac:dyDescent="0.25">
      <c r="A655" s="9" t="s">
        <v>19</v>
      </c>
      <c r="B655" s="15">
        <v>75.465000000000003</v>
      </c>
      <c r="C655" s="16">
        <v>200</v>
      </c>
      <c r="D655" s="21">
        <v>82.97254901960784</v>
      </c>
      <c r="E655" s="16">
        <v>255</v>
      </c>
      <c r="F655" s="15">
        <v>83.631147540983605</v>
      </c>
      <c r="G655" s="23">
        <v>244</v>
      </c>
      <c r="H655" s="15">
        <v>81</v>
      </c>
      <c r="I655" s="23">
        <v>20</v>
      </c>
    </row>
    <row r="656" spans="1:9" x14ac:dyDescent="0.25">
      <c r="A656" s="9" t="s">
        <v>107</v>
      </c>
      <c r="B656" s="15">
        <v>63.722222222222221</v>
      </c>
      <c r="C656" s="16">
        <v>288</v>
      </c>
      <c r="D656" s="21">
        <v>82.57692307692308</v>
      </c>
      <c r="E656" s="16">
        <v>208</v>
      </c>
      <c r="F656" s="15">
        <v>80.978021978021971</v>
      </c>
      <c r="G656" s="16">
        <v>91</v>
      </c>
      <c r="H656" s="15"/>
      <c r="I656" s="16"/>
    </row>
    <row r="657" spans="1:9" x14ac:dyDescent="0.25">
      <c r="A657" s="9" t="s">
        <v>98</v>
      </c>
      <c r="B657" s="15">
        <v>84.282608695652172</v>
      </c>
      <c r="C657" s="16">
        <v>46</v>
      </c>
      <c r="D657" s="21">
        <v>84.17647058823529</v>
      </c>
      <c r="E657" s="16">
        <v>68</v>
      </c>
      <c r="F657" s="15">
        <v>82.705882352941174</v>
      </c>
      <c r="G657" s="16">
        <v>34</v>
      </c>
      <c r="H657" s="15">
        <v>85.4</v>
      </c>
      <c r="I657" s="16">
        <v>5</v>
      </c>
    </row>
    <row r="658" spans="1:9" x14ac:dyDescent="0.25">
      <c r="A658" s="2" t="s">
        <v>91</v>
      </c>
      <c r="B658" s="17">
        <v>88.1875</v>
      </c>
      <c r="C658" s="18">
        <v>80</v>
      </c>
      <c r="D658" s="21">
        <v>87.022222222222226</v>
      </c>
      <c r="E658" s="18">
        <v>45</v>
      </c>
      <c r="F658" s="17"/>
      <c r="G658" s="18"/>
      <c r="H658" s="17"/>
      <c r="I658" s="18"/>
    </row>
    <row r="659" spans="1:9" x14ac:dyDescent="0.25">
      <c r="A659" s="9" t="s">
        <v>15</v>
      </c>
      <c r="B659" s="15">
        <v>80.177777777777777</v>
      </c>
      <c r="C659" s="16">
        <v>45</v>
      </c>
      <c r="D659" s="21">
        <v>79.11363636363636</v>
      </c>
      <c r="E659" s="16">
        <v>44</v>
      </c>
      <c r="F659" s="15">
        <v>82.166666666666671</v>
      </c>
      <c r="G659" s="23">
        <v>24</v>
      </c>
      <c r="H659" s="15">
        <v>81.599999999999994</v>
      </c>
      <c r="I659" s="23">
        <v>5</v>
      </c>
    </row>
    <row r="660" spans="1:9" x14ac:dyDescent="0.25">
      <c r="A660" s="9" t="s">
        <v>24</v>
      </c>
      <c r="B660" s="15">
        <v>70.276595744680847</v>
      </c>
      <c r="C660" s="16">
        <v>47</v>
      </c>
      <c r="D660" s="21">
        <v>82.146341463414629</v>
      </c>
      <c r="E660" s="16">
        <v>41</v>
      </c>
      <c r="F660" s="15">
        <v>83.8125</v>
      </c>
      <c r="G660" s="23">
        <v>32</v>
      </c>
      <c r="H660" s="15">
        <v>81.75</v>
      </c>
      <c r="I660" s="23">
        <v>16</v>
      </c>
    </row>
    <row r="661" spans="1:9" x14ac:dyDescent="0.25">
      <c r="A661" s="9" t="s">
        <v>61</v>
      </c>
      <c r="B661" s="15">
        <v>78.80193236714976</v>
      </c>
      <c r="C661" s="16">
        <v>207</v>
      </c>
      <c r="D661" s="21">
        <v>74.264705882352942</v>
      </c>
      <c r="E661" s="16">
        <v>34</v>
      </c>
      <c r="F661" s="15">
        <v>87</v>
      </c>
      <c r="G661" s="16">
        <v>1</v>
      </c>
      <c r="H661" s="15"/>
      <c r="I661" s="16"/>
    </row>
    <row r="662" spans="1:9" x14ac:dyDescent="0.25">
      <c r="A662" s="9" t="s">
        <v>17</v>
      </c>
      <c r="B662" s="15">
        <v>77.607142857142861</v>
      </c>
      <c r="C662" s="16">
        <v>28</v>
      </c>
      <c r="D662" s="21">
        <v>80.266666666666666</v>
      </c>
      <c r="E662" s="16">
        <v>30</v>
      </c>
      <c r="F662" s="15">
        <v>81.714285714285708</v>
      </c>
      <c r="G662" s="23">
        <v>21</v>
      </c>
      <c r="H662" s="15">
        <v>79.555555555555557</v>
      </c>
      <c r="I662" s="23">
        <v>9</v>
      </c>
    </row>
    <row r="663" spans="1:9" x14ac:dyDescent="0.25">
      <c r="A663" s="9" t="s">
        <v>109</v>
      </c>
      <c r="B663" s="15">
        <v>72.393442622950815</v>
      </c>
      <c r="C663" s="16">
        <v>61</v>
      </c>
      <c r="D663" s="21">
        <v>75.5</v>
      </c>
      <c r="E663" s="16">
        <v>26</v>
      </c>
      <c r="F663" s="15">
        <v>81.3</v>
      </c>
      <c r="G663" s="16">
        <v>10</v>
      </c>
      <c r="H663" s="15">
        <v>87</v>
      </c>
      <c r="I663" s="16">
        <v>1</v>
      </c>
    </row>
    <row r="664" spans="1:9" x14ac:dyDescent="0.25">
      <c r="A664" s="9" t="s">
        <v>37</v>
      </c>
      <c r="B664" s="15">
        <v>67.064516129032256</v>
      </c>
      <c r="C664" s="16">
        <v>31</v>
      </c>
      <c r="D664" s="21">
        <v>78.130434782608702</v>
      </c>
      <c r="E664" s="16">
        <v>23</v>
      </c>
      <c r="F664" s="15">
        <v>82</v>
      </c>
      <c r="G664" s="23">
        <v>2</v>
      </c>
      <c r="H664" s="15"/>
      <c r="I664" s="23"/>
    </row>
    <row r="665" spans="1:9" x14ac:dyDescent="0.25">
      <c r="A665" s="2" t="s">
        <v>27</v>
      </c>
      <c r="B665" s="15"/>
      <c r="C665" s="16"/>
      <c r="D665" s="21">
        <v>84.65</v>
      </c>
      <c r="E665" s="16">
        <v>20</v>
      </c>
      <c r="F665" s="15">
        <v>85.126315789473679</v>
      </c>
      <c r="G665" s="16">
        <v>95</v>
      </c>
      <c r="H665" s="15">
        <v>85.509803921568633</v>
      </c>
      <c r="I665" s="23">
        <v>51</v>
      </c>
    </row>
    <row r="666" spans="1:9" x14ac:dyDescent="0.25">
      <c r="A666" s="2" t="s">
        <v>60</v>
      </c>
      <c r="B666" s="15">
        <v>71.400000000000006</v>
      </c>
      <c r="C666" s="16">
        <v>15</v>
      </c>
      <c r="D666" s="21">
        <v>79.578947368421055</v>
      </c>
      <c r="E666" s="16">
        <v>19</v>
      </c>
      <c r="F666" s="15">
        <v>80.222222222222229</v>
      </c>
      <c r="G666" s="16">
        <v>9</v>
      </c>
      <c r="H666" s="15">
        <v>79</v>
      </c>
      <c r="I666" s="16">
        <v>1</v>
      </c>
    </row>
    <row r="667" spans="1:9" x14ac:dyDescent="0.25">
      <c r="A667" s="9" t="s">
        <v>23</v>
      </c>
      <c r="B667" s="15">
        <v>81.117647058823536</v>
      </c>
      <c r="C667" s="16">
        <v>17</v>
      </c>
      <c r="D667" s="21">
        <v>82.5</v>
      </c>
      <c r="E667" s="16">
        <v>12</v>
      </c>
      <c r="F667" s="15">
        <v>82.333333333333329</v>
      </c>
      <c r="G667" s="23">
        <v>6</v>
      </c>
      <c r="H667" s="15">
        <v>80</v>
      </c>
      <c r="I667" s="23">
        <v>1</v>
      </c>
    </row>
    <row r="668" spans="1:9" x14ac:dyDescent="0.25">
      <c r="A668" s="9" t="s">
        <v>20</v>
      </c>
      <c r="B668" s="15">
        <v>49.846153846153847</v>
      </c>
      <c r="C668" s="16">
        <v>13</v>
      </c>
      <c r="D668" s="21">
        <v>74.666666666666671</v>
      </c>
      <c r="E668" s="16">
        <v>9</v>
      </c>
      <c r="F668" s="15">
        <v>82.333333333333329</v>
      </c>
      <c r="G668" s="23">
        <v>3</v>
      </c>
      <c r="H668" s="15"/>
      <c r="I668" s="23"/>
    </row>
    <row r="669" spans="1:9" x14ac:dyDescent="0.25">
      <c r="A669" s="9" t="s">
        <v>25</v>
      </c>
      <c r="B669" s="15">
        <v>66.545454545454547</v>
      </c>
      <c r="C669" s="16">
        <v>11</v>
      </c>
      <c r="D669" s="21">
        <v>73</v>
      </c>
      <c r="E669" s="16">
        <v>8</v>
      </c>
      <c r="F669" s="15">
        <v>79.444444444444443</v>
      </c>
      <c r="G669" s="23">
        <v>9</v>
      </c>
      <c r="H669" s="15">
        <v>82</v>
      </c>
      <c r="I669" s="23">
        <v>4</v>
      </c>
    </row>
    <row r="670" spans="1:9" x14ac:dyDescent="0.25">
      <c r="A670" s="9" t="s">
        <v>36</v>
      </c>
      <c r="B670" s="15">
        <v>83.75</v>
      </c>
      <c r="C670" s="16">
        <v>4</v>
      </c>
      <c r="D670" s="21">
        <v>89.8</v>
      </c>
      <c r="E670" s="16">
        <v>5</v>
      </c>
      <c r="F670" s="15">
        <v>86.454545454545453</v>
      </c>
      <c r="G670" s="16">
        <v>11</v>
      </c>
      <c r="H670" s="15"/>
      <c r="I670" s="16"/>
    </row>
    <row r="671" spans="1:9" x14ac:dyDescent="0.25">
      <c r="A671" s="9" t="s">
        <v>52</v>
      </c>
      <c r="B671" s="15">
        <v>77</v>
      </c>
      <c r="C671" s="16">
        <v>7</v>
      </c>
      <c r="D671" s="21">
        <v>69</v>
      </c>
      <c r="E671" s="16">
        <v>4</v>
      </c>
      <c r="F671" s="15"/>
      <c r="G671" s="23"/>
      <c r="H671" s="15"/>
      <c r="I671" s="23"/>
    </row>
    <row r="672" spans="1:9" x14ac:dyDescent="0.25">
      <c r="A672" s="9" t="s">
        <v>22</v>
      </c>
      <c r="B672" s="15">
        <v>62.444444444444443</v>
      </c>
      <c r="C672" s="16">
        <v>9</v>
      </c>
      <c r="D672" s="21"/>
      <c r="E672" s="16">
        <v>2</v>
      </c>
      <c r="F672" s="15">
        <v>80</v>
      </c>
      <c r="G672" s="23">
        <v>2</v>
      </c>
      <c r="H672" s="15"/>
      <c r="I672" s="23"/>
    </row>
    <row r="673" spans="1:9" x14ac:dyDescent="0.25">
      <c r="A673" s="9" t="s">
        <v>31</v>
      </c>
      <c r="B673" s="15">
        <v>6.2</v>
      </c>
      <c r="C673" s="16">
        <v>25</v>
      </c>
      <c r="D673" s="21"/>
      <c r="E673" s="16">
        <v>1</v>
      </c>
      <c r="F673" s="15">
        <v>76</v>
      </c>
      <c r="G673" s="16">
        <v>1</v>
      </c>
      <c r="H673" s="15"/>
      <c r="I673" s="23"/>
    </row>
    <row r="674" spans="1:9" x14ac:dyDescent="0.25">
      <c r="A674" s="9" t="s">
        <v>69</v>
      </c>
      <c r="B674" s="15">
        <v>78</v>
      </c>
      <c r="C674" s="16">
        <v>1</v>
      </c>
      <c r="D674" s="21">
        <v>78</v>
      </c>
      <c r="E674" s="16">
        <v>1</v>
      </c>
      <c r="F674" s="15"/>
      <c r="G674" s="23"/>
      <c r="H674" s="15">
        <v>79</v>
      </c>
      <c r="I674" s="23">
        <v>1</v>
      </c>
    </row>
    <row r="675" spans="1:9" x14ac:dyDescent="0.25">
      <c r="A675" s="2" t="s">
        <v>82</v>
      </c>
      <c r="B675" s="17">
        <v>83</v>
      </c>
      <c r="C675" s="18">
        <v>1</v>
      </c>
      <c r="D675" s="21"/>
      <c r="E675" s="18"/>
      <c r="F675" s="17"/>
      <c r="G675" s="18"/>
      <c r="H675" s="17"/>
      <c r="I675" s="18"/>
    </row>
    <row r="676" spans="1:9" x14ac:dyDescent="0.25">
      <c r="A676" s="2" t="s">
        <v>55</v>
      </c>
      <c r="B676" s="17">
        <v>83</v>
      </c>
      <c r="C676" s="18">
        <v>1</v>
      </c>
      <c r="D676" s="21"/>
      <c r="E676" s="18"/>
      <c r="F676" s="17"/>
      <c r="G676" s="18"/>
      <c r="H676" s="17"/>
      <c r="I676" s="18"/>
    </row>
    <row r="677" spans="1:9" x14ac:dyDescent="0.25">
      <c r="A677" s="2" t="s">
        <v>108</v>
      </c>
      <c r="B677" s="15"/>
      <c r="C677" s="16"/>
      <c r="D677" s="21"/>
      <c r="E677" s="16"/>
      <c r="F677" s="15">
        <v>81.45794392523365</v>
      </c>
      <c r="G677" s="16">
        <v>107</v>
      </c>
      <c r="H677" s="15">
        <v>81.878787878787875</v>
      </c>
      <c r="I677" s="16">
        <v>33</v>
      </c>
    </row>
    <row r="678" spans="1:9" x14ac:dyDescent="0.25">
      <c r="A678" s="2" t="s">
        <v>43</v>
      </c>
      <c r="B678" s="17"/>
      <c r="C678" s="18">
        <v>1</v>
      </c>
      <c r="D678" s="21"/>
      <c r="E678" s="18"/>
      <c r="F678" s="17"/>
      <c r="G678" s="18"/>
      <c r="H678" s="17"/>
      <c r="I678" s="18"/>
    </row>
    <row r="679" spans="1:9" x14ac:dyDescent="0.25">
      <c r="A679" s="2" t="s">
        <v>80</v>
      </c>
      <c r="B679" s="17"/>
      <c r="C679" s="18"/>
      <c r="D679" s="21"/>
      <c r="E679" s="18"/>
      <c r="F679" s="17"/>
      <c r="G679" s="18"/>
      <c r="H679" s="17">
        <v>82</v>
      </c>
      <c r="I679" s="18">
        <v>1</v>
      </c>
    </row>
    <row r="680" spans="1:9" x14ac:dyDescent="0.25">
      <c r="A680" s="9" t="s">
        <v>53</v>
      </c>
      <c r="B680" s="15"/>
      <c r="C680" s="16"/>
      <c r="D680" s="21"/>
      <c r="E680" s="16"/>
      <c r="F680" s="15"/>
      <c r="G680" s="16"/>
      <c r="H680" s="15">
        <v>89</v>
      </c>
      <c r="I680" s="16">
        <v>1</v>
      </c>
    </row>
    <row r="681" spans="1:9" x14ac:dyDescent="0.25">
      <c r="A681" s="2" t="s">
        <v>45</v>
      </c>
      <c r="B681" s="17">
        <v>17.2</v>
      </c>
      <c r="C681" s="18">
        <v>5</v>
      </c>
      <c r="D681" s="21"/>
      <c r="E681" s="18"/>
      <c r="F681" s="17">
        <v>75</v>
      </c>
      <c r="G681" s="24">
        <v>1</v>
      </c>
      <c r="H681" s="17"/>
      <c r="I681" s="24"/>
    </row>
    <row r="682" spans="1:9" x14ac:dyDescent="0.25">
      <c r="A682" s="9" t="s">
        <v>29</v>
      </c>
      <c r="B682" s="15"/>
      <c r="C682" s="16">
        <v>3</v>
      </c>
      <c r="D682" s="21"/>
      <c r="E682" s="16"/>
      <c r="F682" s="15">
        <v>81</v>
      </c>
      <c r="G682" s="16">
        <v>5</v>
      </c>
      <c r="H682" s="15">
        <v>84</v>
      </c>
      <c r="I682" s="23">
        <v>2</v>
      </c>
    </row>
    <row r="683" spans="1:9" x14ac:dyDescent="0.25">
      <c r="A683" s="9" t="s">
        <v>59</v>
      </c>
      <c r="B683" s="15">
        <v>45</v>
      </c>
      <c r="C683" s="16">
        <v>2</v>
      </c>
      <c r="D683" s="21"/>
      <c r="E683" s="16"/>
      <c r="F683" s="15"/>
      <c r="G683" s="16"/>
      <c r="H683" s="15"/>
      <c r="I683" s="23"/>
    </row>
    <row r="684" spans="1:9" x14ac:dyDescent="0.25">
      <c r="A684" s="2" t="s">
        <v>34</v>
      </c>
      <c r="B684" s="17"/>
      <c r="C684" s="18">
        <v>5</v>
      </c>
      <c r="D684" s="21"/>
      <c r="E684" s="18"/>
      <c r="F684" s="17"/>
      <c r="G684" s="18"/>
      <c r="H684" s="17"/>
      <c r="I684" s="18"/>
    </row>
    <row r="685" spans="1:9" x14ac:dyDescent="0.25">
      <c r="A685" s="2" t="s">
        <v>68</v>
      </c>
      <c r="B685" s="15"/>
      <c r="C685" s="16"/>
      <c r="D685" s="21"/>
      <c r="E685" s="16"/>
      <c r="F685" s="15">
        <v>85.1</v>
      </c>
      <c r="G685" s="16">
        <v>20</v>
      </c>
      <c r="H685" s="15">
        <v>84.8</v>
      </c>
      <c r="I685" s="16">
        <v>5</v>
      </c>
    </row>
    <row r="686" spans="1:9" x14ac:dyDescent="0.25">
      <c r="A686" s="2" t="s">
        <v>32</v>
      </c>
      <c r="B686" s="17"/>
      <c r="C686" s="18">
        <v>8</v>
      </c>
      <c r="D686" s="21"/>
      <c r="E686" s="18"/>
      <c r="F686" s="17"/>
      <c r="G686" s="18"/>
      <c r="H686" s="17"/>
      <c r="I686" s="18"/>
    </row>
    <row r="687" spans="1:9" x14ac:dyDescent="0.25">
      <c r="A687" s="32" t="s">
        <v>138</v>
      </c>
      <c r="B687" s="33"/>
      <c r="C687" s="34"/>
      <c r="D687" s="35"/>
      <c r="E687" s="34"/>
      <c r="F687" s="33">
        <v>83.079784187284048</v>
      </c>
      <c r="G687" s="36">
        <v>54121</v>
      </c>
      <c r="H687" s="33">
        <v>83.196081222127333</v>
      </c>
      <c r="I687" s="36">
        <v>21078</v>
      </c>
    </row>
    <row r="688" spans="1:9" x14ac:dyDescent="0.25">
      <c r="A688" s="1" t="s">
        <v>161</v>
      </c>
      <c r="B688" s="13">
        <v>77.04577389316249</v>
      </c>
      <c r="C688" s="14">
        <f>C689+C735+C757+C773</f>
        <v>210466</v>
      </c>
      <c r="D688" s="20">
        <v>80.594212360116657</v>
      </c>
      <c r="E688" s="14">
        <f>E689+E735+E757+E773</f>
        <v>211648</v>
      </c>
      <c r="F688" s="13">
        <v>79.970705097428933</v>
      </c>
      <c r="G688" s="14">
        <f>G689+G735+G757+G773</f>
        <v>422744</v>
      </c>
      <c r="H688" s="13">
        <v>79.783024835484369</v>
      </c>
      <c r="I688" s="14">
        <f>I689+I735+I757+I773</f>
        <v>150950</v>
      </c>
    </row>
    <row r="689" spans="1:9" x14ac:dyDescent="0.25">
      <c r="A689" s="6" t="s">
        <v>110</v>
      </c>
      <c r="B689" s="17">
        <v>76.950037801499803</v>
      </c>
      <c r="C689" s="18">
        <f>SUM(C690:C734)</f>
        <v>171730</v>
      </c>
      <c r="D689" s="21">
        <v>80.460408529564489</v>
      </c>
      <c r="E689" s="18">
        <f>SUM(E690:E734)</f>
        <v>177439</v>
      </c>
      <c r="F689" s="17">
        <v>79.867080397935283</v>
      </c>
      <c r="G689" s="18">
        <f>SUM(G690:G734)</f>
        <v>355719</v>
      </c>
      <c r="H689" s="17">
        <v>79.929359867224662</v>
      </c>
      <c r="I689" s="18">
        <f>SUM(I690:I734)</f>
        <v>125904</v>
      </c>
    </row>
    <row r="690" spans="1:9" x14ac:dyDescent="0.25">
      <c r="A690" s="2" t="s">
        <v>47</v>
      </c>
      <c r="B690" s="15">
        <v>77.767351348356627</v>
      </c>
      <c r="C690" s="16">
        <v>72199</v>
      </c>
      <c r="D690" s="21">
        <v>82.62421582110359</v>
      </c>
      <c r="E690" s="16">
        <v>53081</v>
      </c>
      <c r="F690" s="15">
        <v>80.304903793956214</v>
      </c>
      <c r="G690" s="23">
        <v>16579</v>
      </c>
      <c r="H690" s="15">
        <v>79.339882121807463</v>
      </c>
      <c r="I690" s="23">
        <v>3563</v>
      </c>
    </row>
    <row r="691" spans="1:9" x14ac:dyDescent="0.25">
      <c r="A691" s="9" t="s">
        <v>8</v>
      </c>
      <c r="B691" s="15">
        <v>74.012412883005481</v>
      </c>
      <c r="C691" s="16">
        <v>24249</v>
      </c>
      <c r="D691" s="21">
        <v>77.553907586993731</v>
      </c>
      <c r="E691" s="16">
        <v>49084</v>
      </c>
      <c r="F691" s="15">
        <v>77.512892353357287</v>
      </c>
      <c r="G691" s="23">
        <v>72097</v>
      </c>
      <c r="H691" s="15">
        <v>77.835762802411665</v>
      </c>
      <c r="I691" s="23">
        <v>26206</v>
      </c>
    </row>
    <row r="692" spans="1:9" x14ac:dyDescent="0.25">
      <c r="A692" s="9" t="s">
        <v>9</v>
      </c>
      <c r="B692" s="15">
        <v>75.821169070599723</v>
      </c>
      <c r="C692" s="16">
        <v>36884</v>
      </c>
      <c r="D692" s="21">
        <v>81.074214977612598</v>
      </c>
      <c r="E692" s="16">
        <v>34171</v>
      </c>
      <c r="F692" s="15">
        <v>80.275513540020711</v>
      </c>
      <c r="G692" s="23">
        <v>36706</v>
      </c>
      <c r="H692" s="15">
        <v>80.305466237942127</v>
      </c>
      <c r="I692" s="23">
        <v>12751</v>
      </c>
    </row>
    <row r="693" spans="1:9" x14ac:dyDescent="0.25">
      <c r="A693" s="9" t="s">
        <v>10</v>
      </c>
      <c r="B693" s="15">
        <v>76.697084353438683</v>
      </c>
      <c r="C693" s="16">
        <v>8986</v>
      </c>
      <c r="D693" s="21">
        <v>81.364093557914899</v>
      </c>
      <c r="E693" s="16">
        <v>12527</v>
      </c>
      <c r="F693" s="15">
        <v>80.117945729981685</v>
      </c>
      <c r="G693" s="23">
        <v>24028</v>
      </c>
      <c r="H693" s="15">
        <v>80.072032812099465</v>
      </c>
      <c r="I693" s="23">
        <v>3901</v>
      </c>
    </row>
    <row r="694" spans="1:9" x14ac:dyDescent="0.25">
      <c r="A694" s="9" t="s">
        <v>14</v>
      </c>
      <c r="B694" s="15">
        <v>75.633443054641205</v>
      </c>
      <c r="C694" s="16">
        <v>7595</v>
      </c>
      <c r="D694" s="21">
        <v>78.306919245819998</v>
      </c>
      <c r="E694" s="16">
        <v>11244</v>
      </c>
      <c r="F694" s="15">
        <v>77.196701094496689</v>
      </c>
      <c r="G694" s="23">
        <v>6487</v>
      </c>
      <c r="H694" s="15">
        <v>77.371617161716173</v>
      </c>
      <c r="I694" s="23">
        <v>1515</v>
      </c>
    </row>
    <row r="695" spans="1:9" x14ac:dyDescent="0.25">
      <c r="A695" s="9" t="s">
        <v>11</v>
      </c>
      <c r="B695" s="15">
        <v>83.321020148847339</v>
      </c>
      <c r="C695" s="16">
        <v>11018</v>
      </c>
      <c r="D695" s="21">
        <v>83.716140093068816</v>
      </c>
      <c r="E695" s="16">
        <v>8166</v>
      </c>
      <c r="F695" s="15">
        <v>81.766666666666666</v>
      </c>
      <c r="G695" s="23">
        <v>1980</v>
      </c>
      <c r="H695" s="15">
        <v>81.3118932038835</v>
      </c>
      <c r="I695" s="23">
        <v>824</v>
      </c>
    </row>
    <row r="696" spans="1:9" x14ac:dyDescent="0.25">
      <c r="A696" s="9" t="s">
        <v>12</v>
      </c>
      <c r="B696" s="15">
        <v>74.706969954993312</v>
      </c>
      <c r="C696" s="16">
        <v>8221</v>
      </c>
      <c r="D696" s="21">
        <v>78.692908366533871</v>
      </c>
      <c r="E696" s="16">
        <v>6275</v>
      </c>
      <c r="F696" s="15">
        <v>80.175410421127765</v>
      </c>
      <c r="G696" s="23">
        <v>5604</v>
      </c>
      <c r="H696" s="15">
        <v>80.122772277227725</v>
      </c>
      <c r="I696" s="23">
        <v>1515</v>
      </c>
    </row>
    <row r="697" spans="1:9" x14ac:dyDescent="0.25">
      <c r="A697" s="9" t="s">
        <v>19</v>
      </c>
      <c r="B697" s="15">
        <v>80.092150170648466</v>
      </c>
      <c r="C697" s="16">
        <v>586</v>
      </c>
      <c r="D697" s="21">
        <v>81.355088495575217</v>
      </c>
      <c r="E697" s="16">
        <v>904</v>
      </c>
      <c r="F697" s="15">
        <v>79.877659574468083</v>
      </c>
      <c r="G697" s="23">
        <v>752</v>
      </c>
      <c r="H697" s="15">
        <v>79.69047619047619</v>
      </c>
      <c r="I697" s="23">
        <v>84</v>
      </c>
    </row>
    <row r="698" spans="1:9" x14ac:dyDescent="0.25">
      <c r="A698" s="9" t="s">
        <v>16</v>
      </c>
      <c r="B698" s="15">
        <v>63.273092369477915</v>
      </c>
      <c r="C698" s="16">
        <v>747</v>
      </c>
      <c r="D698" s="21">
        <v>78.530903328050712</v>
      </c>
      <c r="E698" s="16">
        <v>631</v>
      </c>
      <c r="F698" s="15">
        <v>79.478731074260992</v>
      </c>
      <c r="G698" s="23">
        <v>1387</v>
      </c>
      <c r="H698" s="15">
        <v>80.01614987080103</v>
      </c>
      <c r="I698" s="23">
        <v>1548</v>
      </c>
    </row>
    <row r="699" spans="1:9" x14ac:dyDescent="0.25">
      <c r="A699" s="9" t="s">
        <v>13</v>
      </c>
      <c r="B699" s="15">
        <v>74.941176470588232</v>
      </c>
      <c r="C699" s="16">
        <v>272</v>
      </c>
      <c r="D699" s="21">
        <v>79.34615384615384</v>
      </c>
      <c r="E699" s="16">
        <v>338</v>
      </c>
      <c r="F699" s="15">
        <v>78.405737704918039</v>
      </c>
      <c r="G699" s="23">
        <v>244</v>
      </c>
      <c r="H699" s="15">
        <v>77</v>
      </c>
      <c r="I699" s="23">
        <v>66</v>
      </c>
    </row>
    <row r="700" spans="1:9" x14ac:dyDescent="0.25">
      <c r="A700" s="9" t="s">
        <v>18</v>
      </c>
      <c r="B700" s="15">
        <v>79.5</v>
      </c>
      <c r="C700" s="16">
        <v>140</v>
      </c>
      <c r="D700" s="21">
        <v>85.414012738853501</v>
      </c>
      <c r="E700" s="16">
        <v>314</v>
      </c>
      <c r="F700" s="15">
        <v>83.224089635854341</v>
      </c>
      <c r="G700" s="23">
        <v>357</v>
      </c>
      <c r="H700" s="15">
        <v>84.096774193548384</v>
      </c>
      <c r="I700" s="23">
        <v>93</v>
      </c>
    </row>
    <row r="701" spans="1:9" x14ac:dyDescent="0.25">
      <c r="A701" s="9" t="s">
        <v>20</v>
      </c>
      <c r="B701" s="15">
        <v>69.67307692307692</v>
      </c>
      <c r="C701" s="16">
        <v>52</v>
      </c>
      <c r="D701" s="21">
        <v>80.841269841269835</v>
      </c>
      <c r="E701" s="16">
        <v>189</v>
      </c>
      <c r="F701" s="15">
        <v>79.651376146788991</v>
      </c>
      <c r="G701" s="23">
        <v>109</v>
      </c>
      <c r="H701" s="15"/>
      <c r="I701" s="23"/>
    </row>
    <row r="702" spans="1:9" x14ac:dyDescent="0.25">
      <c r="A702" s="9" t="s">
        <v>15</v>
      </c>
      <c r="B702" s="15">
        <v>75.705128205128204</v>
      </c>
      <c r="C702" s="16">
        <v>78</v>
      </c>
      <c r="D702" s="21">
        <v>78.820754716981128</v>
      </c>
      <c r="E702" s="16">
        <v>106</v>
      </c>
      <c r="F702" s="15">
        <v>79.085714285714289</v>
      </c>
      <c r="G702" s="23">
        <v>70</v>
      </c>
      <c r="H702" s="15">
        <v>78.7</v>
      </c>
      <c r="I702" s="23">
        <v>10</v>
      </c>
    </row>
    <row r="703" spans="1:9" x14ac:dyDescent="0.25">
      <c r="A703" s="9" t="s">
        <v>21</v>
      </c>
      <c r="B703" s="15">
        <v>72.405063291139243</v>
      </c>
      <c r="C703" s="16">
        <v>79</v>
      </c>
      <c r="D703" s="21">
        <v>79.905882352941177</v>
      </c>
      <c r="E703" s="16">
        <v>85</v>
      </c>
      <c r="F703" s="15">
        <v>81.725490196078425</v>
      </c>
      <c r="G703" s="23">
        <v>102</v>
      </c>
      <c r="H703" s="15">
        <v>82.304347826086953</v>
      </c>
      <c r="I703" s="23">
        <v>46</v>
      </c>
    </row>
    <row r="704" spans="1:9" x14ac:dyDescent="0.25">
      <c r="A704" s="9" t="s">
        <v>37</v>
      </c>
      <c r="B704" s="15">
        <v>77.752475247524757</v>
      </c>
      <c r="C704" s="16">
        <v>101</v>
      </c>
      <c r="D704" s="21">
        <v>80.235294117647058</v>
      </c>
      <c r="E704" s="16">
        <v>51</v>
      </c>
      <c r="F704" s="15">
        <v>78.263157894736835</v>
      </c>
      <c r="G704" s="23">
        <v>19</v>
      </c>
      <c r="H704" s="15">
        <v>75.25</v>
      </c>
      <c r="I704" s="23">
        <v>4</v>
      </c>
    </row>
    <row r="705" spans="1:9" x14ac:dyDescent="0.25">
      <c r="A705" s="9" t="s">
        <v>17</v>
      </c>
      <c r="B705" s="15">
        <v>78.478260869565219</v>
      </c>
      <c r="C705" s="16">
        <v>92</v>
      </c>
      <c r="D705" s="21">
        <v>80.234042553191486</v>
      </c>
      <c r="E705" s="16">
        <v>47</v>
      </c>
      <c r="F705" s="15">
        <v>81.302325581395351</v>
      </c>
      <c r="G705" s="23">
        <v>43</v>
      </c>
      <c r="H705" s="15">
        <v>77.5</v>
      </c>
      <c r="I705" s="23">
        <v>14</v>
      </c>
    </row>
    <row r="706" spans="1:9" x14ac:dyDescent="0.25">
      <c r="A706" s="2" t="s">
        <v>39</v>
      </c>
      <c r="B706" s="15">
        <v>84.333333333333329</v>
      </c>
      <c r="C706" s="16">
        <v>3</v>
      </c>
      <c r="D706" s="21">
        <v>82.130434782608702</v>
      </c>
      <c r="E706" s="16">
        <v>46</v>
      </c>
      <c r="F706" s="15">
        <v>78.508771929824562</v>
      </c>
      <c r="G706" s="16">
        <v>114</v>
      </c>
      <c r="H706" s="15">
        <v>75.94736842105263</v>
      </c>
      <c r="I706" s="16">
        <v>19</v>
      </c>
    </row>
    <row r="707" spans="1:9" x14ac:dyDescent="0.25">
      <c r="A707" s="9" t="s">
        <v>48</v>
      </c>
      <c r="B707" s="15"/>
      <c r="C707" s="16"/>
      <c r="D707" s="21">
        <v>89</v>
      </c>
      <c r="E707" s="16">
        <v>41</v>
      </c>
      <c r="F707" s="15">
        <v>84</v>
      </c>
      <c r="G707" s="16">
        <v>5</v>
      </c>
      <c r="H707" s="15"/>
      <c r="I707" s="16"/>
    </row>
    <row r="708" spans="1:9" x14ac:dyDescent="0.25">
      <c r="A708" s="9" t="s">
        <v>22</v>
      </c>
      <c r="B708" s="15">
        <v>75.099999999999994</v>
      </c>
      <c r="C708" s="16">
        <v>30</v>
      </c>
      <c r="D708" s="21">
        <v>74.058823529411768</v>
      </c>
      <c r="E708" s="16">
        <v>34</v>
      </c>
      <c r="F708" s="15">
        <v>76.677419354838705</v>
      </c>
      <c r="G708" s="23">
        <v>31</v>
      </c>
      <c r="H708" s="15">
        <v>77.333333333333329</v>
      </c>
      <c r="I708" s="23">
        <v>9</v>
      </c>
    </row>
    <row r="709" spans="1:9" x14ac:dyDescent="0.25">
      <c r="A709" s="9" t="s">
        <v>24</v>
      </c>
      <c r="B709" s="15">
        <v>80.055555555555557</v>
      </c>
      <c r="C709" s="16">
        <v>18</v>
      </c>
      <c r="D709" s="21">
        <v>79.666666666666671</v>
      </c>
      <c r="E709" s="16">
        <v>33</v>
      </c>
      <c r="F709" s="15">
        <v>78.740740740740748</v>
      </c>
      <c r="G709" s="23">
        <v>27</v>
      </c>
      <c r="H709" s="15">
        <v>77.8</v>
      </c>
      <c r="I709" s="23">
        <v>10</v>
      </c>
    </row>
    <row r="710" spans="1:9" x14ac:dyDescent="0.25">
      <c r="A710" s="32" t="s">
        <v>138</v>
      </c>
      <c r="B710" s="33">
        <v>71.375</v>
      </c>
      <c r="C710" s="34">
        <v>72</v>
      </c>
      <c r="D710" s="35">
        <v>80.900000000000006</v>
      </c>
      <c r="E710" s="34">
        <v>20</v>
      </c>
      <c r="F710" s="33">
        <v>80.677002953224729</v>
      </c>
      <c r="G710" s="36">
        <v>188946</v>
      </c>
      <c r="H710" s="33">
        <v>80.65734303788858</v>
      </c>
      <c r="I710" s="36">
        <v>73505</v>
      </c>
    </row>
    <row r="711" spans="1:9" x14ac:dyDescent="0.25">
      <c r="A711" s="2" t="s">
        <v>91</v>
      </c>
      <c r="B711" s="17">
        <v>79.933333333333337</v>
      </c>
      <c r="C711" s="18">
        <v>45</v>
      </c>
      <c r="D711" s="21">
        <v>81.421052631578945</v>
      </c>
      <c r="E711" s="18">
        <v>19</v>
      </c>
      <c r="F711" s="17"/>
      <c r="G711" s="18"/>
      <c r="H711" s="17"/>
      <c r="I711" s="18"/>
    </row>
    <row r="712" spans="1:9" x14ac:dyDescent="0.25">
      <c r="A712" s="9" t="s">
        <v>61</v>
      </c>
      <c r="B712" s="15">
        <v>78.588235294117652</v>
      </c>
      <c r="C712" s="16">
        <v>17</v>
      </c>
      <c r="D712" s="21">
        <v>79</v>
      </c>
      <c r="E712" s="16">
        <v>11</v>
      </c>
      <c r="F712" s="15">
        <v>74</v>
      </c>
      <c r="G712" s="16">
        <v>1</v>
      </c>
      <c r="H712" s="15"/>
      <c r="I712" s="16"/>
    </row>
    <row r="713" spans="1:9" x14ac:dyDescent="0.25">
      <c r="A713" s="9" t="s">
        <v>25</v>
      </c>
      <c r="B713" s="15">
        <v>71.090909090909093</v>
      </c>
      <c r="C713" s="16">
        <v>11</v>
      </c>
      <c r="D713" s="21">
        <v>60.4</v>
      </c>
      <c r="E713" s="16">
        <v>5</v>
      </c>
      <c r="F713" s="15">
        <v>85.333333333333329</v>
      </c>
      <c r="G713" s="23">
        <v>3</v>
      </c>
      <c r="H713" s="15">
        <v>81</v>
      </c>
      <c r="I713" s="23">
        <v>1</v>
      </c>
    </row>
    <row r="714" spans="1:9" x14ac:dyDescent="0.25">
      <c r="A714" s="2" t="s">
        <v>79</v>
      </c>
      <c r="B714" s="17">
        <v>78.548387096774192</v>
      </c>
      <c r="C714" s="18">
        <v>31</v>
      </c>
      <c r="D714" s="21">
        <v>77</v>
      </c>
      <c r="E714" s="18">
        <v>5</v>
      </c>
      <c r="F714" s="17"/>
      <c r="G714" s="18"/>
      <c r="H714" s="17"/>
      <c r="I714" s="18"/>
    </row>
    <row r="715" spans="1:9" x14ac:dyDescent="0.25">
      <c r="A715" s="9" t="s">
        <v>36</v>
      </c>
      <c r="B715" s="15">
        <v>78.625</v>
      </c>
      <c r="C715" s="16">
        <v>8</v>
      </c>
      <c r="D715" s="21">
        <v>83</v>
      </c>
      <c r="E715" s="16">
        <v>3</v>
      </c>
      <c r="F715" s="15">
        <v>80</v>
      </c>
      <c r="G715" s="16">
        <v>8</v>
      </c>
      <c r="H715" s="15">
        <v>79.5</v>
      </c>
      <c r="I715" s="16">
        <v>4</v>
      </c>
    </row>
    <row r="716" spans="1:9" x14ac:dyDescent="0.25">
      <c r="A716" s="2" t="s">
        <v>43</v>
      </c>
      <c r="B716" s="17">
        <v>60.333333333333336</v>
      </c>
      <c r="C716" s="18">
        <v>18</v>
      </c>
      <c r="D716" s="21">
        <v>90.333333333333329</v>
      </c>
      <c r="E716" s="18">
        <v>3</v>
      </c>
      <c r="F716" s="17"/>
      <c r="G716" s="18"/>
      <c r="H716" s="17"/>
      <c r="I716" s="18"/>
    </row>
    <row r="717" spans="1:9" x14ac:dyDescent="0.25">
      <c r="A717" s="2" t="s">
        <v>68</v>
      </c>
      <c r="B717" s="15"/>
      <c r="C717" s="16"/>
      <c r="D717" s="21">
        <v>70</v>
      </c>
      <c r="E717" s="16">
        <v>2</v>
      </c>
      <c r="F717" s="15">
        <v>76</v>
      </c>
      <c r="G717" s="16">
        <v>1</v>
      </c>
      <c r="H717" s="15"/>
      <c r="I717" s="16"/>
    </row>
    <row r="718" spans="1:9" x14ac:dyDescent="0.25">
      <c r="A718" s="9" t="s">
        <v>31</v>
      </c>
      <c r="B718" s="15">
        <v>4.4705882352941178</v>
      </c>
      <c r="C718" s="16">
        <v>68</v>
      </c>
      <c r="D718" s="21">
        <v>90</v>
      </c>
      <c r="E718" s="16">
        <v>1</v>
      </c>
      <c r="F718" s="15">
        <v>80.666666666666671</v>
      </c>
      <c r="G718" s="16">
        <v>3</v>
      </c>
      <c r="H718" s="15">
        <v>81</v>
      </c>
      <c r="I718" s="23">
        <v>1</v>
      </c>
    </row>
    <row r="719" spans="1:9" x14ac:dyDescent="0.25">
      <c r="A719" s="2" t="s">
        <v>46</v>
      </c>
      <c r="B719" s="17">
        <v>54.833333333333336</v>
      </c>
      <c r="C719" s="18">
        <v>12</v>
      </c>
      <c r="D719" s="21"/>
      <c r="E719" s="18">
        <v>1</v>
      </c>
      <c r="F719" s="17"/>
      <c r="G719" s="18"/>
      <c r="H719" s="17"/>
      <c r="I719" s="18"/>
    </row>
    <row r="720" spans="1:9" x14ac:dyDescent="0.25">
      <c r="A720" s="9" t="s">
        <v>59</v>
      </c>
      <c r="B720" s="15"/>
      <c r="C720" s="16"/>
      <c r="D720" s="21">
        <v>68</v>
      </c>
      <c r="E720" s="16">
        <v>1</v>
      </c>
      <c r="F720" s="15">
        <v>75</v>
      </c>
      <c r="G720" s="16">
        <v>2</v>
      </c>
      <c r="H720" s="15"/>
      <c r="I720" s="23"/>
    </row>
    <row r="721" spans="1:9" x14ac:dyDescent="0.25">
      <c r="A721" s="9" t="s">
        <v>98</v>
      </c>
      <c r="B721" s="15"/>
      <c r="C721" s="16"/>
      <c r="D721" s="21">
        <v>80</v>
      </c>
      <c r="E721" s="16">
        <v>1</v>
      </c>
      <c r="F721" s="15"/>
      <c r="G721" s="16"/>
      <c r="H721" s="15"/>
      <c r="I721" s="16"/>
    </row>
    <row r="722" spans="1:9" x14ac:dyDescent="0.25">
      <c r="A722" s="2" t="s">
        <v>34</v>
      </c>
      <c r="B722" s="17"/>
      <c r="C722" s="18">
        <v>1</v>
      </c>
      <c r="D722" s="21"/>
      <c r="E722" s="18"/>
      <c r="F722" s="17"/>
      <c r="G722" s="18"/>
      <c r="H722" s="17"/>
      <c r="I722" s="18"/>
    </row>
    <row r="723" spans="1:9" x14ac:dyDescent="0.25">
      <c r="A723" s="9" t="s">
        <v>33</v>
      </c>
      <c r="B723" s="15">
        <v>79.5</v>
      </c>
      <c r="C723" s="16">
        <v>2</v>
      </c>
      <c r="D723" s="21"/>
      <c r="E723" s="16"/>
      <c r="F723" s="15"/>
      <c r="G723" s="16"/>
      <c r="H723" s="15"/>
      <c r="I723" s="16"/>
    </row>
    <row r="724" spans="1:9" x14ac:dyDescent="0.25">
      <c r="A724" s="2" t="s">
        <v>32</v>
      </c>
      <c r="B724" s="17">
        <v>67.75</v>
      </c>
      <c r="C724" s="18">
        <v>8</v>
      </c>
      <c r="D724" s="21"/>
      <c r="E724" s="18"/>
      <c r="F724" s="17"/>
      <c r="G724" s="18"/>
      <c r="H724" s="17"/>
      <c r="I724" s="18"/>
    </row>
    <row r="725" spans="1:9" x14ac:dyDescent="0.25">
      <c r="A725" s="9" t="s">
        <v>109</v>
      </c>
      <c r="B725" s="15"/>
      <c r="C725" s="16">
        <v>28</v>
      </c>
      <c r="D725" s="21"/>
      <c r="E725" s="16"/>
      <c r="F725" s="15"/>
      <c r="G725" s="16"/>
      <c r="H725" s="15"/>
      <c r="I725" s="16"/>
    </row>
    <row r="726" spans="1:9" x14ac:dyDescent="0.25">
      <c r="A726" s="2" t="s">
        <v>111</v>
      </c>
      <c r="B726" s="17"/>
      <c r="C726" s="18">
        <v>36</v>
      </c>
      <c r="D726" s="21"/>
      <c r="E726" s="18"/>
      <c r="F726" s="17"/>
      <c r="G726" s="18"/>
      <c r="H726" s="17"/>
      <c r="I726" s="18"/>
    </row>
    <row r="727" spans="1:9" x14ac:dyDescent="0.25">
      <c r="A727" s="9" t="s">
        <v>29</v>
      </c>
      <c r="B727" s="15">
        <v>39</v>
      </c>
      <c r="C727" s="16">
        <v>6</v>
      </c>
      <c r="D727" s="21"/>
      <c r="E727" s="16"/>
      <c r="F727" s="15">
        <v>78.666666666666671</v>
      </c>
      <c r="G727" s="16">
        <v>9</v>
      </c>
      <c r="H727" s="15">
        <v>77.25</v>
      </c>
      <c r="I727" s="23">
        <v>4</v>
      </c>
    </row>
    <row r="728" spans="1:9" x14ac:dyDescent="0.25">
      <c r="A728" s="9" t="s">
        <v>53</v>
      </c>
      <c r="B728" s="15"/>
      <c r="C728" s="16"/>
      <c r="D728" s="21"/>
      <c r="E728" s="16"/>
      <c r="F728" s="15">
        <v>81</v>
      </c>
      <c r="G728" s="16">
        <v>1</v>
      </c>
      <c r="H728" s="15"/>
      <c r="I728" s="16"/>
    </row>
    <row r="729" spans="1:9" x14ac:dyDescent="0.25">
      <c r="A729" s="9" t="s">
        <v>28</v>
      </c>
      <c r="B729" s="15">
        <v>82</v>
      </c>
      <c r="C729" s="16">
        <v>3</v>
      </c>
      <c r="D729" s="21"/>
      <c r="E729" s="16"/>
      <c r="F729" s="15"/>
      <c r="G729" s="23"/>
      <c r="H729" s="15"/>
      <c r="I729" s="23"/>
    </row>
    <row r="730" spans="1:9" x14ac:dyDescent="0.25">
      <c r="A730" s="9" t="s">
        <v>56</v>
      </c>
      <c r="B730" s="15"/>
      <c r="C730" s="16"/>
      <c r="D730" s="21"/>
      <c r="E730" s="16"/>
      <c r="F730" s="15">
        <v>84</v>
      </c>
      <c r="G730" s="16">
        <v>1</v>
      </c>
      <c r="H730" s="15">
        <v>81.312796208530813</v>
      </c>
      <c r="I730" s="16">
        <v>211</v>
      </c>
    </row>
    <row r="731" spans="1:9" x14ac:dyDescent="0.25">
      <c r="A731" s="2" t="s">
        <v>41</v>
      </c>
      <c r="B731" s="17"/>
      <c r="C731" s="18"/>
      <c r="D731" s="21"/>
      <c r="E731" s="18"/>
      <c r="F731" s="17">
        <v>85.5</v>
      </c>
      <c r="G731" s="18">
        <v>2</v>
      </c>
      <c r="H731" s="17"/>
      <c r="I731" s="18"/>
    </row>
    <row r="732" spans="1:9" x14ac:dyDescent="0.25">
      <c r="A732" s="2" t="s">
        <v>112</v>
      </c>
      <c r="B732" s="17">
        <v>73.307692307692307</v>
      </c>
      <c r="C732" s="18">
        <v>13</v>
      </c>
      <c r="D732" s="21"/>
      <c r="E732" s="18"/>
      <c r="F732" s="17"/>
      <c r="G732" s="18"/>
      <c r="H732" s="17"/>
      <c r="I732" s="18"/>
    </row>
    <row r="733" spans="1:9" x14ac:dyDescent="0.25">
      <c r="A733" s="2" t="s">
        <v>60</v>
      </c>
      <c r="B733" s="15"/>
      <c r="C733" s="16"/>
      <c r="D733" s="21"/>
      <c r="E733" s="16"/>
      <c r="F733" s="15">
        <v>71</v>
      </c>
      <c r="G733" s="16">
        <v>1</v>
      </c>
      <c r="H733" s="15"/>
      <c r="I733" s="16"/>
    </row>
    <row r="734" spans="1:9" x14ac:dyDescent="0.25">
      <c r="A734" s="2" t="s">
        <v>35</v>
      </c>
      <c r="B734" s="17">
        <v>69</v>
      </c>
      <c r="C734" s="18">
        <v>1</v>
      </c>
      <c r="D734" s="21"/>
      <c r="E734" s="18"/>
      <c r="F734" s="17"/>
      <c r="G734" s="24"/>
      <c r="H734" s="17"/>
      <c r="I734" s="24"/>
    </row>
    <row r="735" spans="1:9" x14ac:dyDescent="0.25">
      <c r="A735" s="6" t="s">
        <v>113</v>
      </c>
      <c r="B735" s="17">
        <v>80.594118409120355</v>
      </c>
      <c r="C735" s="18">
        <f>SUM(C736:C756)</f>
        <v>3860</v>
      </c>
      <c r="D735" s="21">
        <v>80.539347129116877</v>
      </c>
      <c r="E735" s="18">
        <f>SUM(E736:E756)</f>
        <v>3436</v>
      </c>
      <c r="F735" s="17">
        <v>77.032537631138823</v>
      </c>
      <c r="G735" s="18">
        <f>SUM(G736:G756)</f>
        <v>6577</v>
      </c>
      <c r="H735" s="17">
        <v>77.047117794486212</v>
      </c>
      <c r="I735" s="18">
        <f>SUM(I736:I756)</f>
        <v>1995</v>
      </c>
    </row>
    <row r="736" spans="1:9" x14ac:dyDescent="0.25">
      <c r="A736" s="9" t="s">
        <v>11</v>
      </c>
      <c r="B736" s="15">
        <v>82.127659574468083</v>
      </c>
      <c r="C736" s="16">
        <v>1222</v>
      </c>
      <c r="D736" s="21">
        <v>82.160621761658035</v>
      </c>
      <c r="E736" s="16">
        <v>965</v>
      </c>
      <c r="F736" s="15">
        <v>78.814207650273218</v>
      </c>
      <c r="G736" s="23">
        <v>183</v>
      </c>
      <c r="H736" s="15">
        <v>78.195121951219505</v>
      </c>
      <c r="I736" s="23">
        <v>41</v>
      </c>
    </row>
    <row r="737" spans="1:9" x14ac:dyDescent="0.25">
      <c r="A737" s="9" t="s">
        <v>9</v>
      </c>
      <c r="B737" s="15">
        <v>81.026136363636368</v>
      </c>
      <c r="C737" s="16">
        <v>880</v>
      </c>
      <c r="D737" s="21">
        <v>80.723577235772353</v>
      </c>
      <c r="E737" s="16">
        <v>861</v>
      </c>
      <c r="F737" s="15">
        <v>77.478688524590169</v>
      </c>
      <c r="G737" s="23">
        <v>915</v>
      </c>
      <c r="H737" s="15">
        <v>77.102941176470594</v>
      </c>
      <c r="I737" s="23">
        <v>272</v>
      </c>
    </row>
    <row r="738" spans="1:9" x14ac:dyDescent="0.25">
      <c r="A738" s="9" t="s">
        <v>8</v>
      </c>
      <c r="B738" s="15">
        <v>78.465949820788524</v>
      </c>
      <c r="C738" s="16">
        <v>279</v>
      </c>
      <c r="D738" s="21">
        <v>77.043071161048687</v>
      </c>
      <c r="E738" s="16">
        <v>534</v>
      </c>
      <c r="F738" s="15">
        <v>74.892280071813289</v>
      </c>
      <c r="G738" s="23">
        <v>557</v>
      </c>
      <c r="H738" s="15">
        <v>73.93564356435644</v>
      </c>
      <c r="I738" s="23">
        <v>202</v>
      </c>
    </row>
    <row r="739" spans="1:9" x14ac:dyDescent="0.25">
      <c r="A739" s="9" t="s">
        <v>10</v>
      </c>
      <c r="B739" s="15">
        <v>80.466321243523311</v>
      </c>
      <c r="C739" s="16">
        <v>386</v>
      </c>
      <c r="D739" s="21">
        <v>80.36951501154735</v>
      </c>
      <c r="E739" s="16">
        <v>433</v>
      </c>
      <c r="F739" s="15">
        <v>76.691056910569102</v>
      </c>
      <c r="G739" s="23">
        <v>369</v>
      </c>
      <c r="H739" s="15">
        <v>72.759259259259252</v>
      </c>
      <c r="I739" s="23">
        <v>54</v>
      </c>
    </row>
    <row r="740" spans="1:9" x14ac:dyDescent="0.25">
      <c r="A740" s="9" t="s">
        <v>12</v>
      </c>
      <c r="B740" s="15">
        <v>80.67768595041322</v>
      </c>
      <c r="C740" s="16">
        <v>363</v>
      </c>
      <c r="D740" s="21">
        <v>81.495356037151709</v>
      </c>
      <c r="E740" s="16">
        <v>323</v>
      </c>
      <c r="F740" s="15">
        <v>77.188118811881182</v>
      </c>
      <c r="G740" s="23">
        <v>202</v>
      </c>
      <c r="H740" s="15">
        <v>76.770491803278688</v>
      </c>
      <c r="I740" s="23">
        <v>61</v>
      </c>
    </row>
    <row r="741" spans="1:9" x14ac:dyDescent="0.25">
      <c r="A741" s="2" t="s">
        <v>47</v>
      </c>
      <c r="B741" s="15">
        <v>78.15619694397283</v>
      </c>
      <c r="C741" s="16">
        <v>589</v>
      </c>
      <c r="D741" s="21">
        <v>80.672043010752688</v>
      </c>
      <c r="E741" s="16">
        <v>186</v>
      </c>
      <c r="F741" s="15">
        <v>77.423728813559322</v>
      </c>
      <c r="G741" s="23">
        <v>59</v>
      </c>
      <c r="H741" s="15">
        <v>76.75</v>
      </c>
      <c r="I741" s="23">
        <v>12</v>
      </c>
    </row>
    <row r="742" spans="1:9" x14ac:dyDescent="0.25">
      <c r="A742" s="9" t="s">
        <v>14</v>
      </c>
      <c r="B742" s="15">
        <v>79.520833333333329</v>
      </c>
      <c r="C742" s="16">
        <v>96</v>
      </c>
      <c r="D742" s="21">
        <v>79.395348837209298</v>
      </c>
      <c r="E742" s="16">
        <v>86</v>
      </c>
      <c r="F742" s="15">
        <v>75.450980392156865</v>
      </c>
      <c r="G742" s="23">
        <v>51</v>
      </c>
      <c r="H742" s="15">
        <v>74.333333333333329</v>
      </c>
      <c r="I742" s="23">
        <v>15</v>
      </c>
    </row>
    <row r="743" spans="1:9" x14ac:dyDescent="0.25">
      <c r="A743" s="9" t="s">
        <v>16</v>
      </c>
      <c r="B743" s="15">
        <v>77.611111111111114</v>
      </c>
      <c r="C743" s="16">
        <v>18</v>
      </c>
      <c r="D743" s="21">
        <v>79.599999999999994</v>
      </c>
      <c r="E743" s="16">
        <v>20</v>
      </c>
      <c r="F743" s="15">
        <v>75.12</v>
      </c>
      <c r="G743" s="23">
        <v>25</v>
      </c>
      <c r="H743" s="15">
        <v>76.7</v>
      </c>
      <c r="I743" s="23">
        <v>20</v>
      </c>
    </row>
    <row r="744" spans="1:9" x14ac:dyDescent="0.25">
      <c r="A744" s="9" t="s">
        <v>19</v>
      </c>
      <c r="B744" s="15">
        <v>76.428571428571431</v>
      </c>
      <c r="C744" s="16">
        <v>14</v>
      </c>
      <c r="D744" s="21">
        <v>78.599999999999994</v>
      </c>
      <c r="E744" s="16">
        <v>15</v>
      </c>
      <c r="F744" s="15">
        <v>78.333333333333329</v>
      </c>
      <c r="G744" s="23">
        <v>15</v>
      </c>
      <c r="H744" s="15"/>
      <c r="I744" s="23"/>
    </row>
    <row r="745" spans="1:9" x14ac:dyDescent="0.25">
      <c r="A745" s="9" t="s">
        <v>13</v>
      </c>
      <c r="B745" s="15">
        <v>77</v>
      </c>
      <c r="C745" s="16">
        <v>7</v>
      </c>
      <c r="D745" s="21">
        <v>74.714285714285708</v>
      </c>
      <c r="E745" s="16">
        <v>7</v>
      </c>
      <c r="F745" s="15">
        <v>76.857142857142861</v>
      </c>
      <c r="G745" s="23">
        <v>7</v>
      </c>
      <c r="H745" s="15">
        <v>69</v>
      </c>
      <c r="I745" s="23">
        <v>1</v>
      </c>
    </row>
    <row r="746" spans="1:9" x14ac:dyDescent="0.25">
      <c r="A746" s="9" t="s">
        <v>20</v>
      </c>
      <c r="B746" s="15">
        <v>86</v>
      </c>
      <c r="C746" s="16">
        <v>1</v>
      </c>
      <c r="D746" s="21">
        <v>76.666666666666671</v>
      </c>
      <c r="E746" s="16">
        <v>3</v>
      </c>
      <c r="F746" s="15">
        <v>83</v>
      </c>
      <c r="G746" s="23">
        <v>2</v>
      </c>
      <c r="H746" s="15"/>
      <c r="I746" s="23"/>
    </row>
    <row r="747" spans="1:9" x14ac:dyDescent="0.25">
      <c r="A747" s="9" t="s">
        <v>18</v>
      </c>
      <c r="B747" s="15">
        <v>86</v>
      </c>
      <c r="C747" s="16">
        <v>1</v>
      </c>
      <c r="D747" s="21">
        <v>86.333333333333329</v>
      </c>
      <c r="E747" s="16">
        <v>3</v>
      </c>
      <c r="F747" s="15">
        <v>80.5</v>
      </c>
      <c r="G747" s="23">
        <v>4</v>
      </c>
      <c r="H747" s="15">
        <v>83</v>
      </c>
      <c r="I747" s="23">
        <v>2</v>
      </c>
    </row>
    <row r="748" spans="1:9" x14ac:dyDescent="0.25">
      <c r="A748" s="2" t="s">
        <v>43</v>
      </c>
      <c r="B748" s="17">
        <v>73</v>
      </c>
      <c r="C748" s="18">
        <v>1</v>
      </c>
      <c r="D748" s="21"/>
      <c r="E748" s="18"/>
      <c r="F748" s="17"/>
      <c r="G748" s="18"/>
      <c r="H748" s="17"/>
      <c r="I748" s="18"/>
    </row>
    <row r="749" spans="1:9" x14ac:dyDescent="0.25">
      <c r="A749" s="32" t="s">
        <v>138</v>
      </c>
      <c r="B749" s="33"/>
      <c r="C749" s="34"/>
      <c r="D749" s="35"/>
      <c r="E749" s="34"/>
      <c r="F749" s="33">
        <v>77.186185468451242</v>
      </c>
      <c r="G749" s="36">
        <v>4184</v>
      </c>
      <c r="H749" s="33">
        <v>77.697108066971083</v>
      </c>
      <c r="I749" s="36">
        <v>1314</v>
      </c>
    </row>
    <row r="750" spans="1:9" x14ac:dyDescent="0.25">
      <c r="A750" s="9" t="s">
        <v>22</v>
      </c>
      <c r="B750" s="15"/>
      <c r="C750" s="16"/>
      <c r="D750" s="21"/>
      <c r="E750" s="16"/>
      <c r="F750" s="15">
        <v>69.5</v>
      </c>
      <c r="G750" s="23">
        <v>2</v>
      </c>
      <c r="H750" s="15"/>
      <c r="I750" s="23"/>
    </row>
    <row r="751" spans="1:9" x14ac:dyDescent="0.25">
      <c r="A751" s="9" t="s">
        <v>15</v>
      </c>
      <c r="B751" s="15"/>
      <c r="C751" s="16"/>
      <c r="D751" s="21"/>
      <c r="E751" s="16"/>
      <c r="F751" s="15">
        <v>68</v>
      </c>
      <c r="G751" s="23">
        <v>1</v>
      </c>
      <c r="H751" s="15"/>
      <c r="I751" s="23"/>
    </row>
    <row r="752" spans="1:9" x14ac:dyDescent="0.25">
      <c r="A752" s="9" t="s">
        <v>59</v>
      </c>
      <c r="B752" s="15">
        <v>84</v>
      </c>
      <c r="C752" s="16">
        <v>1</v>
      </c>
      <c r="D752" s="21"/>
      <c r="E752" s="16"/>
      <c r="F752" s="15"/>
      <c r="G752" s="16"/>
      <c r="H752" s="15"/>
      <c r="I752" s="23"/>
    </row>
    <row r="753" spans="1:9" x14ac:dyDescent="0.25">
      <c r="A753" s="9" t="s">
        <v>25</v>
      </c>
      <c r="B753" s="15"/>
      <c r="C753" s="16"/>
      <c r="D753" s="21"/>
      <c r="E753" s="16"/>
      <c r="F753" s="15"/>
      <c r="G753" s="23"/>
      <c r="H753" s="15">
        <v>85</v>
      </c>
      <c r="I753" s="23">
        <v>1</v>
      </c>
    </row>
    <row r="754" spans="1:9" x14ac:dyDescent="0.25">
      <c r="A754" s="9" t="s">
        <v>29</v>
      </c>
      <c r="B754" s="15"/>
      <c r="C754" s="16"/>
      <c r="D754" s="21"/>
      <c r="E754" s="16"/>
      <c r="F754" s="15">
        <v>72</v>
      </c>
      <c r="G754" s="16">
        <v>1</v>
      </c>
      <c r="H754" s="15"/>
      <c r="I754" s="23"/>
    </row>
    <row r="755" spans="1:9" x14ac:dyDescent="0.25">
      <c r="A755" s="9" t="s">
        <v>36</v>
      </c>
      <c r="B755" s="15">
        <v>71</v>
      </c>
      <c r="C755" s="16">
        <v>1</v>
      </c>
      <c r="D755" s="21"/>
      <c r="E755" s="16"/>
      <c r="F755" s="15"/>
      <c r="G755" s="16"/>
      <c r="H755" s="15"/>
      <c r="I755" s="16"/>
    </row>
    <row r="756" spans="1:9" x14ac:dyDescent="0.25">
      <c r="A756" s="2" t="s">
        <v>46</v>
      </c>
      <c r="B756" s="17">
        <v>78</v>
      </c>
      <c r="C756" s="18">
        <v>1</v>
      </c>
      <c r="D756" s="21"/>
      <c r="E756" s="18"/>
      <c r="F756" s="17"/>
      <c r="G756" s="18"/>
      <c r="H756" s="17"/>
      <c r="I756" s="18"/>
    </row>
    <row r="757" spans="1:9" x14ac:dyDescent="0.25">
      <c r="A757" s="6" t="s">
        <v>162</v>
      </c>
      <c r="B757" s="17">
        <v>87.719153613630112</v>
      </c>
      <c r="C757" s="18">
        <f>SUM(C758:C772)</f>
        <v>1823</v>
      </c>
      <c r="D757" s="21">
        <v>87.818502824858754</v>
      </c>
      <c r="E757" s="18">
        <f>SUM(E758:E772)</f>
        <v>1416</v>
      </c>
      <c r="F757" s="17">
        <v>88.281409601634323</v>
      </c>
      <c r="G757" s="18">
        <f>SUM(G758:G772)</f>
        <v>1958</v>
      </c>
      <c r="H757" s="17">
        <v>88.43444227005871</v>
      </c>
      <c r="I757" s="18">
        <f>SUM(I758:I772)</f>
        <v>511</v>
      </c>
    </row>
    <row r="758" spans="1:9" x14ac:dyDescent="0.25">
      <c r="A758" s="9" t="s">
        <v>9</v>
      </c>
      <c r="B758" s="15">
        <v>88.211161387631975</v>
      </c>
      <c r="C758" s="16">
        <v>663</v>
      </c>
      <c r="D758" s="21">
        <v>87.35654596100278</v>
      </c>
      <c r="E758" s="16">
        <v>718</v>
      </c>
      <c r="F758" s="15">
        <v>88.835630965005308</v>
      </c>
      <c r="G758" s="23">
        <v>943</v>
      </c>
      <c r="H758" s="15">
        <v>89.452173913043481</v>
      </c>
      <c r="I758" s="23">
        <v>230</v>
      </c>
    </row>
    <row r="759" spans="1:9" x14ac:dyDescent="0.25">
      <c r="A759" s="9" t="s">
        <v>11</v>
      </c>
      <c r="B759" s="15">
        <v>87.677453027139876</v>
      </c>
      <c r="C759" s="16">
        <v>958</v>
      </c>
      <c r="D759" s="21">
        <v>89.430641821946168</v>
      </c>
      <c r="E759" s="16">
        <v>483</v>
      </c>
      <c r="F759" s="15">
        <v>89.672316384180789</v>
      </c>
      <c r="G759" s="23">
        <v>177</v>
      </c>
      <c r="H759" s="15">
        <v>88.95348837209302</v>
      </c>
      <c r="I759" s="23">
        <v>43</v>
      </c>
    </row>
    <row r="760" spans="1:9" x14ac:dyDescent="0.25">
      <c r="A760" s="9" t="s">
        <v>10</v>
      </c>
      <c r="B760" s="15">
        <v>88.113207547169807</v>
      </c>
      <c r="C760" s="16">
        <v>53</v>
      </c>
      <c r="D760" s="21">
        <v>85.658227848101262</v>
      </c>
      <c r="E760" s="16">
        <v>79</v>
      </c>
      <c r="F760" s="15">
        <v>88.825000000000003</v>
      </c>
      <c r="G760" s="23">
        <v>80</v>
      </c>
      <c r="H760" s="15">
        <v>90.625</v>
      </c>
      <c r="I760" s="23">
        <v>8</v>
      </c>
    </row>
    <row r="761" spans="1:9" x14ac:dyDescent="0.25">
      <c r="A761" s="9" t="s">
        <v>8</v>
      </c>
      <c r="B761" s="15">
        <v>87.06557377049181</v>
      </c>
      <c r="C761" s="16">
        <v>61</v>
      </c>
      <c r="D761" s="21">
        <v>86.764705882352942</v>
      </c>
      <c r="E761" s="16">
        <v>68</v>
      </c>
      <c r="F761" s="15">
        <v>87.405405405405403</v>
      </c>
      <c r="G761" s="23">
        <v>111</v>
      </c>
      <c r="H761" s="15">
        <v>86.533333333333331</v>
      </c>
      <c r="I761" s="23">
        <v>45</v>
      </c>
    </row>
    <row r="762" spans="1:9" x14ac:dyDescent="0.25">
      <c r="A762" s="9" t="s">
        <v>12</v>
      </c>
      <c r="B762" s="15">
        <v>88</v>
      </c>
      <c r="C762" s="16">
        <v>45</v>
      </c>
      <c r="D762" s="21">
        <v>85.340909090909093</v>
      </c>
      <c r="E762" s="16">
        <v>44</v>
      </c>
      <c r="F762" s="15">
        <v>90.263157894736835</v>
      </c>
      <c r="G762" s="23">
        <v>38</v>
      </c>
      <c r="H762" s="15">
        <v>89.857142857142861</v>
      </c>
      <c r="I762" s="23">
        <v>14</v>
      </c>
    </row>
    <row r="763" spans="1:9" x14ac:dyDescent="0.25">
      <c r="A763" s="9" t="s">
        <v>16</v>
      </c>
      <c r="B763" s="15">
        <v>72.150000000000006</v>
      </c>
      <c r="C763" s="16">
        <v>20</v>
      </c>
      <c r="D763" s="21">
        <v>88</v>
      </c>
      <c r="E763" s="16">
        <v>8</v>
      </c>
      <c r="F763" s="15">
        <v>87.84</v>
      </c>
      <c r="G763" s="23">
        <v>25</v>
      </c>
      <c r="H763" s="15">
        <v>90.444444444444443</v>
      </c>
      <c r="I763" s="23">
        <v>9</v>
      </c>
    </row>
    <row r="764" spans="1:9" x14ac:dyDescent="0.25">
      <c r="A764" s="9" t="s">
        <v>14</v>
      </c>
      <c r="B764" s="15">
        <v>82.666666666666671</v>
      </c>
      <c r="C764" s="16">
        <v>3</v>
      </c>
      <c r="D764" s="21">
        <v>75.571428571428569</v>
      </c>
      <c r="E764" s="16">
        <v>7</v>
      </c>
      <c r="F764" s="15">
        <v>89</v>
      </c>
      <c r="G764" s="23">
        <v>9</v>
      </c>
      <c r="H764" s="15">
        <v>92</v>
      </c>
      <c r="I764" s="23">
        <v>1</v>
      </c>
    </row>
    <row r="765" spans="1:9" x14ac:dyDescent="0.25">
      <c r="A765" s="9" t="s">
        <v>13</v>
      </c>
      <c r="B765" s="15">
        <v>88.166666666666671</v>
      </c>
      <c r="C765" s="16">
        <v>12</v>
      </c>
      <c r="D765" s="21">
        <v>84.6</v>
      </c>
      <c r="E765" s="16">
        <v>5</v>
      </c>
      <c r="F765" s="15">
        <v>91.25</v>
      </c>
      <c r="G765" s="23">
        <v>4</v>
      </c>
      <c r="H765" s="15"/>
      <c r="I765" s="23"/>
    </row>
    <row r="766" spans="1:9" x14ac:dyDescent="0.25">
      <c r="A766" s="9" t="s">
        <v>19</v>
      </c>
      <c r="B766" s="15">
        <v>86</v>
      </c>
      <c r="C766" s="16">
        <v>1</v>
      </c>
      <c r="D766" s="21">
        <v>84</v>
      </c>
      <c r="E766" s="16">
        <v>2</v>
      </c>
      <c r="F766" s="15">
        <v>88.5</v>
      </c>
      <c r="G766" s="23">
        <v>2</v>
      </c>
      <c r="H766" s="15">
        <v>82</v>
      </c>
      <c r="I766" s="23">
        <v>1</v>
      </c>
    </row>
    <row r="767" spans="1:9" x14ac:dyDescent="0.25">
      <c r="A767" s="9" t="s">
        <v>24</v>
      </c>
      <c r="B767" s="15"/>
      <c r="C767" s="16"/>
      <c r="D767" s="21">
        <v>94</v>
      </c>
      <c r="E767" s="16">
        <v>2</v>
      </c>
      <c r="F767" s="15"/>
      <c r="G767" s="23"/>
      <c r="H767" s="15"/>
      <c r="I767" s="23"/>
    </row>
    <row r="768" spans="1:9" x14ac:dyDescent="0.25">
      <c r="A768" s="9" t="s">
        <v>20</v>
      </c>
      <c r="B768" s="15">
        <v>81</v>
      </c>
      <c r="C768" s="16">
        <v>1</v>
      </c>
      <c r="D768" s="21"/>
      <c r="E768" s="16"/>
      <c r="F768" s="15"/>
      <c r="G768" s="23"/>
      <c r="H768" s="15"/>
      <c r="I768" s="23"/>
    </row>
    <row r="769" spans="1:9" x14ac:dyDescent="0.25">
      <c r="A769" s="32" t="s">
        <v>138</v>
      </c>
      <c r="B769" s="33"/>
      <c r="C769" s="34"/>
      <c r="D769" s="35"/>
      <c r="E769" s="34"/>
      <c r="F769" s="33">
        <v>86.873239436619713</v>
      </c>
      <c r="G769" s="36">
        <v>568</v>
      </c>
      <c r="H769" s="33">
        <v>87.031446540880509</v>
      </c>
      <c r="I769" s="36">
        <v>159</v>
      </c>
    </row>
    <row r="770" spans="1:9" x14ac:dyDescent="0.25">
      <c r="A770" s="9" t="s">
        <v>29</v>
      </c>
      <c r="B770" s="15">
        <v>91</v>
      </c>
      <c r="C770" s="16">
        <v>1</v>
      </c>
      <c r="D770" s="21"/>
      <c r="E770" s="16"/>
      <c r="F770" s="15"/>
      <c r="G770" s="16"/>
      <c r="H770" s="15">
        <v>88</v>
      </c>
      <c r="I770" s="23">
        <v>1</v>
      </c>
    </row>
    <row r="771" spans="1:9" x14ac:dyDescent="0.25">
      <c r="A771" s="9" t="s">
        <v>36</v>
      </c>
      <c r="B771" s="15">
        <v>89</v>
      </c>
      <c r="C771" s="16">
        <v>2</v>
      </c>
      <c r="D771" s="21"/>
      <c r="E771" s="16"/>
      <c r="F771" s="15">
        <v>90</v>
      </c>
      <c r="G771" s="16">
        <v>1</v>
      </c>
      <c r="H771" s="15"/>
      <c r="I771" s="16"/>
    </row>
    <row r="772" spans="1:9" x14ac:dyDescent="0.25">
      <c r="A772" s="2" t="s">
        <v>32</v>
      </c>
      <c r="B772" s="17"/>
      <c r="C772" s="18">
        <v>3</v>
      </c>
      <c r="D772" s="21"/>
      <c r="E772" s="18"/>
      <c r="F772" s="17"/>
      <c r="G772" s="18"/>
      <c r="H772" s="17"/>
      <c r="I772" s="18"/>
    </row>
    <row r="773" spans="1:9" x14ac:dyDescent="0.25">
      <c r="A773" s="6" t="s">
        <v>163</v>
      </c>
      <c r="B773" s="17">
        <v>76.538853425924529</v>
      </c>
      <c r="C773" s="18">
        <f>SUM(C774:C802)</f>
        <v>33053</v>
      </c>
      <c r="D773" s="21">
        <v>81.05959982971477</v>
      </c>
      <c r="E773" s="18">
        <f>SUM(E774:E802)</f>
        <v>29357</v>
      </c>
      <c r="F773" s="17">
        <v>80.653108146223474</v>
      </c>
      <c r="G773" s="18">
        <f>SUM(G774:G802)</f>
        <v>58490</v>
      </c>
      <c r="H773" s="17">
        <v>79.011512610634185</v>
      </c>
      <c r="I773" s="18">
        <f>SUM(I774:I802)</f>
        <v>22540</v>
      </c>
    </row>
    <row r="774" spans="1:9" x14ac:dyDescent="0.25">
      <c r="A774" s="9" t="s">
        <v>8</v>
      </c>
      <c r="B774" s="15">
        <v>68.121735582154514</v>
      </c>
      <c r="C774" s="16">
        <v>7352</v>
      </c>
      <c r="D774" s="21">
        <v>78.709298943081549</v>
      </c>
      <c r="E774" s="16">
        <v>10313</v>
      </c>
      <c r="F774" s="15">
        <v>77.34991615427613</v>
      </c>
      <c r="G774" s="23">
        <v>10734</v>
      </c>
      <c r="H774" s="15">
        <v>75.539764359351992</v>
      </c>
      <c r="I774" s="23">
        <v>4074</v>
      </c>
    </row>
    <row r="775" spans="1:9" x14ac:dyDescent="0.25">
      <c r="A775" s="9" t="s">
        <v>9</v>
      </c>
      <c r="B775" s="15">
        <v>75.783389305089131</v>
      </c>
      <c r="C775" s="16">
        <v>7742</v>
      </c>
      <c r="D775" s="21">
        <v>82.535822707953855</v>
      </c>
      <c r="E775" s="16">
        <v>6588</v>
      </c>
      <c r="F775" s="15">
        <v>80.691704198750543</v>
      </c>
      <c r="G775" s="23">
        <v>6883</v>
      </c>
      <c r="H775" s="15">
        <v>79.475659229208929</v>
      </c>
      <c r="I775" s="23">
        <v>2958</v>
      </c>
    </row>
    <row r="776" spans="1:9" x14ac:dyDescent="0.25">
      <c r="A776" s="2" t="s">
        <v>47</v>
      </c>
      <c r="B776" s="15">
        <v>82.347144676266041</v>
      </c>
      <c r="C776" s="16">
        <v>10209</v>
      </c>
      <c r="D776" s="21">
        <v>82.632555231346387</v>
      </c>
      <c r="E776" s="16">
        <v>4798</v>
      </c>
      <c r="F776" s="15">
        <v>78.801249999999996</v>
      </c>
      <c r="G776" s="23">
        <v>1600</v>
      </c>
      <c r="H776" s="15">
        <v>76.666666666666671</v>
      </c>
      <c r="I776" s="23">
        <v>273</v>
      </c>
    </row>
    <row r="777" spans="1:9" x14ac:dyDescent="0.25">
      <c r="A777" s="9" t="s">
        <v>10</v>
      </c>
      <c r="B777" s="15">
        <v>79.435553425970298</v>
      </c>
      <c r="C777" s="16">
        <v>2087</v>
      </c>
      <c r="D777" s="21">
        <v>82.04412324077596</v>
      </c>
      <c r="E777" s="16">
        <v>2629</v>
      </c>
      <c r="F777" s="15">
        <v>79.755883275807975</v>
      </c>
      <c r="G777" s="23">
        <v>3187</v>
      </c>
      <c r="H777" s="15">
        <v>78.569672131147541</v>
      </c>
      <c r="I777" s="23">
        <v>488</v>
      </c>
    </row>
    <row r="778" spans="1:9" x14ac:dyDescent="0.25">
      <c r="A778" s="9" t="s">
        <v>14</v>
      </c>
      <c r="B778" s="15">
        <v>75.773457311918847</v>
      </c>
      <c r="C778" s="16">
        <v>1183</v>
      </c>
      <c r="D778" s="21">
        <v>81.594461538461545</v>
      </c>
      <c r="E778" s="16">
        <v>1625</v>
      </c>
      <c r="F778" s="15">
        <v>80.042553191489361</v>
      </c>
      <c r="G778" s="23">
        <v>705</v>
      </c>
      <c r="H778" s="15">
        <v>78.287499999999994</v>
      </c>
      <c r="I778" s="23">
        <v>160</v>
      </c>
    </row>
    <row r="779" spans="1:9" x14ac:dyDescent="0.25">
      <c r="A779" s="9" t="s">
        <v>12</v>
      </c>
      <c r="B779" s="15">
        <v>70.828169014084509</v>
      </c>
      <c r="C779" s="16">
        <v>2130</v>
      </c>
      <c r="D779" s="21">
        <v>81.111260957518539</v>
      </c>
      <c r="E779" s="16">
        <v>1483</v>
      </c>
      <c r="F779" s="15">
        <v>79.878962536023053</v>
      </c>
      <c r="G779" s="23">
        <v>1041</v>
      </c>
      <c r="H779" s="15">
        <v>78.621722846441941</v>
      </c>
      <c r="I779" s="23">
        <v>267</v>
      </c>
    </row>
    <row r="780" spans="1:9" x14ac:dyDescent="0.25">
      <c r="A780" s="9" t="s">
        <v>11</v>
      </c>
      <c r="B780" s="15">
        <v>85.316190476190471</v>
      </c>
      <c r="C780" s="16">
        <v>1575</v>
      </c>
      <c r="D780" s="21">
        <v>84.679838709677426</v>
      </c>
      <c r="E780" s="16">
        <v>1240</v>
      </c>
      <c r="F780" s="15">
        <v>81.822629969418955</v>
      </c>
      <c r="G780" s="23">
        <v>327</v>
      </c>
      <c r="H780" s="15">
        <v>80.967479674796749</v>
      </c>
      <c r="I780" s="23">
        <v>123</v>
      </c>
    </row>
    <row r="781" spans="1:9" x14ac:dyDescent="0.25">
      <c r="A781" s="9" t="s">
        <v>114</v>
      </c>
      <c r="B781" s="15">
        <v>67.946745562130175</v>
      </c>
      <c r="C781" s="16">
        <v>338</v>
      </c>
      <c r="D781" s="21">
        <v>77.645933014354071</v>
      </c>
      <c r="E781" s="16">
        <v>209</v>
      </c>
      <c r="F781" s="15">
        <v>77.373134328358205</v>
      </c>
      <c r="G781" s="16">
        <v>67</v>
      </c>
      <c r="H781" s="15">
        <v>73</v>
      </c>
      <c r="I781" s="16">
        <v>4</v>
      </c>
    </row>
    <row r="782" spans="1:9" x14ac:dyDescent="0.25">
      <c r="A782" s="9" t="s">
        <v>19</v>
      </c>
      <c r="B782" s="15">
        <v>80.291666666666671</v>
      </c>
      <c r="C782" s="16">
        <v>120</v>
      </c>
      <c r="D782" s="21">
        <v>79.795698924731184</v>
      </c>
      <c r="E782" s="16">
        <v>186</v>
      </c>
      <c r="F782" s="15">
        <v>78.048611111111114</v>
      </c>
      <c r="G782" s="23">
        <v>144</v>
      </c>
      <c r="H782" s="15">
        <v>79.166666666666671</v>
      </c>
      <c r="I782" s="23">
        <v>6</v>
      </c>
    </row>
    <row r="783" spans="1:9" x14ac:dyDescent="0.25">
      <c r="A783" s="9" t="s">
        <v>16</v>
      </c>
      <c r="B783" s="15">
        <v>63.876190476190473</v>
      </c>
      <c r="C783" s="16">
        <v>105</v>
      </c>
      <c r="D783" s="21">
        <v>78.379629629629633</v>
      </c>
      <c r="E783" s="16">
        <v>108</v>
      </c>
      <c r="F783" s="15">
        <v>79.069651741293526</v>
      </c>
      <c r="G783" s="23">
        <v>201</v>
      </c>
      <c r="H783" s="15">
        <v>78.608974358974365</v>
      </c>
      <c r="I783" s="23">
        <v>156</v>
      </c>
    </row>
    <row r="784" spans="1:9" x14ac:dyDescent="0.25">
      <c r="A784" s="9" t="s">
        <v>13</v>
      </c>
      <c r="B784" s="15">
        <v>80.84693877551021</v>
      </c>
      <c r="C784" s="16">
        <v>98</v>
      </c>
      <c r="D784" s="21">
        <v>82.784946236559136</v>
      </c>
      <c r="E784" s="16">
        <v>93</v>
      </c>
      <c r="F784" s="15">
        <v>78.435897435897431</v>
      </c>
      <c r="G784" s="23">
        <v>78</v>
      </c>
      <c r="H784" s="15">
        <v>77</v>
      </c>
      <c r="I784" s="23">
        <v>13</v>
      </c>
    </row>
    <row r="785" spans="1:9" x14ac:dyDescent="0.25">
      <c r="A785" s="9" t="s">
        <v>24</v>
      </c>
      <c r="B785" s="15">
        <v>66.714285714285708</v>
      </c>
      <c r="C785" s="16">
        <v>21</v>
      </c>
      <c r="D785" s="21">
        <v>83.05263157894737</v>
      </c>
      <c r="E785" s="16">
        <v>19</v>
      </c>
      <c r="F785" s="15">
        <v>81.125</v>
      </c>
      <c r="G785" s="23">
        <v>16</v>
      </c>
      <c r="H785" s="15">
        <v>80.5</v>
      </c>
      <c r="I785" s="23">
        <v>4</v>
      </c>
    </row>
    <row r="786" spans="1:9" x14ac:dyDescent="0.25">
      <c r="A786" s="9" t="s">
        <v>15</v>
      </c>
      <c r="B786" s="15">
        <v>71.333333333333329</v>
      </c>
      <c r="C786" s="16">
        <v>15</v>
      </c>
      <c r="D786" s="21">
        <v>72.785714285714292</v>
      </c>
      <c r="E786" s="16">
        <v>14</v>
      </c>
      <c r="F786" s="15">
        <v>80.333333333333329</v>
      </c>
      <c r="G786" s="23">
        <v>12</v>
      </c>
      <c r="H786" s="15">
        <v>86</v>
      </c>
      <c r="I786" s="23">
        <v>2</v>
      </c>
    </row>
    <row r="787" spans="1:9" x14ac:dyDescent="0.25">
      <c r="A787" s="9" t="s">
        <v>21</v>
      </c>
      <c r="B787" s="15">
        <v>81.61904761904762</v>
      </c>
      <c r="C787" s="16">
        <v>21</v>
      </c>
      <c r="D787" s="21">
        <v>86.84615384615384</v>
      </c>
      <c r="E787" s="16">
        <v>13</v>
      </c>
      <c r="F787" s="15">
        <v>82.761904761904759</v>
      </c>
      <c r="G787" s="23">
        <v>21</v>
      </c>
      <c r="H787" s="15">
        <v>82.833333333333329</v>
      </c>
      <c r="I787" s="23">
        <v>6</v>
      </c>
    </row>
    <row r="788" spans="1:9" x14ac:dyDescent="0.25">
      <c r="A788" s="9" t="s">
        <v>20</v>
      </c>
      <c r="B788" s="15">
        <v>78.5</v>
      </c>
      <c r="C788" s="16">
        <v>8</v>
      </c>
      <c r="D788" s="21">
        <v>85</v>
      </c>
      <c r="E788" s="16">
        <v>8</v>
      </c>
      <c r="F788" s="15">
        <v>86.333333333333329</v>
      </c>
      <c r="G788" s="23">
        <v>3</v>
      </c>
      <c r="H788" s="15"/>
      <c r="I788" s="23"/>
    </row>
    <row r="789" spans="1:9" x14ac:dyDescent="0.25">
      <c r="A789" s="9" t="s">
        <v>22</v>
      </c>
      <c r="B789" s="15">
        <v>66.833333333333329</v>
      </c>
      <c r="C789" s="16">
        <v>6</v>
      </c>
      <c r="D789" s="21">
        <v>69.428571428571431</v>
      </c>
      <c r="E789" s="16">
        <v>7</v>
      </c>
      <c r="F789" s="15">
        <v>71</v>
      </c>
      <c r="G789" s="23">
        <v>1</v>
      </c>
      <c r="H789" s="15">
        <v>81</v>
      </c>
      <c r="I789" s="23">
        <v>4</v>
      </c>
    </row>
    <row r="790" spans="1:9" x14ac:dyDescent="0.25">
      <c r="A790" s="9" t="s">
        <v>17</v>
      </c>
      <c r="B790" s="15">
        <v>74.333333333333329</v>
      </c>
      <c r="C790" s="16">
        <v>3</v>
      </c>
      <c r="D790" s="21">
        <v>72.285714285714292</v>
      </c>
      <c r="E790" s="16">
        <v>7</v>
      </c>
      <c r="F790" s="15">
        <v>80.75</v>
      </c>
      <c r="G790" s="23">
        <v>4</v>
      </c>
      <c r="H790" s="15">
        <v>72</v>
      </c>
      <c r="I790" s="23">
        <v>3</v>
      </c>
    </row>
    <row r="791" spans="1:9" x14ac:dyDescent="0.25">
      <c r="A791" s="2" t="s">
        <v>43</v>
      </c>
      <c r="B791" s="17">
        <v>56</v>
      </c>
      <c r="C791" s="18">
        <v>6</v>
      </c>
      <c r="D791" s="21">
        <v>83.8</v>
      </c>
      <c r="E791" s="18">
        <v>5</v>
      </c>
      <c r="F791" s="17"/>
      <c r="G791" s="18"/>
      <c r="H791" s="17"/>
      <c r="I791" s="18"/>
    </row>
    <row r="792" spans="1:9" x14ac:dyDescent="0.25">
      <c r="A792" s="9" t="s">
        <v>37</v>
      </c>
      <c r="B792" s="15">
        <v>69.615384615384613</v>
      </c>
      <c r="C792" s="16">
        <v>13</v>
      </c>
      <c r="D792" s="21">
        <v>67.25</v>
      </c>
      <c r="E792" s="16">
        <v>4</v>
      </c>
      <c r="F792" s="15"/>
      <c r="G792" s="23"/>
      <c r="H792" s="15">
        <v>83</v>
      </c>
      <c r="I792" s="23">
        <v>1</v>
      </c>
    </row>
    <row r="793" spans="1:9" x14ac:dyDescent="0.25">
      <c r="A793" s="9" t="s">
        <v>52</v>
      </c>
      <c r="B793" s="15">
        <v>91</v>
      </c>
      <c r="C793" s="16">
        <v>3</v>
      </c>
      <c r="D793" s="21">
        <v>94.333333333333329</v>
      </c>
      <c r="E793" s="16">
        <v>3</v>
      </c>
      <c r="F793" s="15">
        <v>86.142857142857139</v>
      </c>
      <c r="G793" s="23">
        <v>7</v>
      </c>
      <c r="H793" s="15">
        <v>86</v>
      </c>
      <c r="I793" s="23">
        <v>1</v>
      </c>
    </row>
    <row r="794" spans="1:9" x14ac:dyDescent="0.25">
      <c r="A794" s="9" t="s">
        <v>25</v>
      </c>
      <c r="B794" s="15"/>
      <c r="C794" s="16"/>
      <c r="D794" s="21">
        <v>42</v>
      </c>
      <c r="E794" s="16">
        <v>2</v>
      </c>
      <c r="F794" s="15"/>
      <c r="G794" s="23"/>
      <c r="H794" s="15"/>
      <c r="I794" s="23"/>
    </row>
    <row r="795" spans="1:9" x14ac:dyDescent="0.25">
      <c r="A795" s="9" t="s">
        <v>36</v>
      </c>
      <c r="B795" s="15">
        <v>87.333333333333329</v>
      </c>
      <c r="C795" s="16">
        <v>3</v>
      </c>
      <c r="D795" s="21">
        <v>87</v>
      </c>
      <c r="E795" s="16">
        <v>2</v>
      </c>
      <c r="F795" s="15"/>
      <c r="G795" s="16"/>
      <c r="H795" s="15"/>
      <c r="I795" s="16"/>
    </row>
    <row r="796" spans="1:9" x14ac:dyDescent="0.25">
      <c r="A796" s="9" t="s">
        <v>31</v>
      </c>
      <c r="B796" s="15">
        <v>9.1999999999999993</v>
      </c>
      <c r="C796" s="16">
        <v>10</v>
      </c>
      <c r="D796" s="21">
        <v>74</v>
      </c>
      <c r="E796" s="16">
        <v>1</v>
      </c>
      <c r="F796" s="15"/>
      <c r="G796" s="16"/>
      <c r="H796" s="15"/>
      <c r="I796" s="23"/>
    </row>
    <row r="797" spans="1:9" x14ac:dyDescent="0.25">
      <c r="A797" s="9" t="s">
        <v>29</v>
      </c>
      <c r="B797" s="15"/>
      <c r="C797" s="16">
        <v>2</v>
      </c>
      <c r="D797" s="21"/>
      <c r="E797" s="16"/>
      <c r="F797" s="15">
        <v>86.6</v>
      </c>
      <c r="G797" s="16">
        <v>5</v>
      </c>
      <c r="H797" s="15">
        <v>83</v>
      </c>
      <c r="I797" s="23">
        <v>1</v>
      </c>
    </row>
    <row r="798" spans="1:9" x14ac:dyDescent="0.25">
      <c r="A798" s="9" t="s">
        <v>23</v>
      </c>
      <c r="B798" s="15"/>
      <c r="C798" s="16"/>
      <c r="D798" s="21"/>
      <c r="E798" s="16"/>
      <c r="F798" s="15">
        <v>78</v>
      </c>
      <c r="G798" s="23">
        <v>1</v>
      </c>
      <c r="H798" s="15"/>
      <c r="I798" s="23"/>
    </row>
    <row r="799" spans="1:9" x14ac:dyDescent="0.25">
      <c r="A799" s="2" t="s">
        <v>115</v>
      </c>
      <c r="B799" s="17">
        <v>85</v>
      </c>
      <c r="C799" s="18">
        <v>2</v>
      </c>
      <c r="D799" s="21"/>
      <c r="E799" s="18"/>
      <c r="F799" s="17"/>
      <c r="G799" s="18"/>
      <c r="H799" s="17"/>
      <c r="I799" s="18"/>
    </row>
    <row r="800" spans="1:9" x14ac:dyDescent="0.25">
      <c r="A800" s="32" t="s">
        <v>138</v>
      </c>
      <c r="B800" s="33"/>
      <c r="C800" s="34"/>
      <c r="D800" s="35"/>
      <c r="E800" s="34"/>
      <c r="F800" s="33">
        <v>81.933458882611419</v>
      </c>
      <c r="G800" s="36">
        <v>33453</v>
      </c>
      <c r="H800" s="33">
        <v>79.99327514665903</v>
      </c>
      <c r="I800" s="36">
        <v>13978</v>
      </c>
    </row>
    <row r="801" spans="1:9" x14ac:dyDescent="0.25">
      <c r="A801" s="9" t="s">
        <v>56</v>
      </c>
      <c r="B801" s="15"/>
      <c r="C801" s="16"/>
      <c r="D801" s="21"/>
      <c r="E801" s="16"/>
      <c r="F801" s="15"/>
      <c r="G801" s="16"/>
      <c r="H801" s="15">
        <v>76.055555555555557</v>
      </c>
      <c r="I801" s="16">
        <v>18</v>
      </c>
    </row>
    <row r="802" spans="1:9" x14ac:dyDescent="0.25">
      <c r="A802" s="2" t="s">
        <v>112</v>
      </c>
      <c r="B802" s="17"/>
      <c r="C802" s="18">
        <v>1</v>
      </c>
      <c r="D802" s="21"/>
      <c r="E802" s="18"/>
      <c r="F802" s="17"/>
      <c r="G802" s="18"/>
      <c r="H802" s="17"/>
      <c r="I802" s="18"/>
    </row>
    <row r="803" spans="1:9" x14ac:dyDescent="0.25">
      <c r="A803" s="1" t="s">
        <v>164</v>
      </c>
      <c r="B803" s="13">
        <v>78.941265879372651</v>
      </c>
      <c r="C803" s="14">
        <f>C804+C845+C876</f>
        <v>67299</v>
      </c>
      <c r="D803" s="20">
        <v>79.088098935732887</v>
      </c>
      <c r="E803" s="14">
        <f>E804+E845+E876</f>
        <v>88042</v>
      </c>
      <c r="F803" s="13">
        <v>79.963100184366752</v>
      </c>
      <c r="G803" s="14">
        <f>G804+G845+G876</f>
        <v>169906</v>
      </c>
      <c r="H803" s="13">
        <v>80.57871277266841</v>
      </c>
      <c r="I803" s="14">
        <f>I804+I845+I876</f>
        <v>60212</v>
      </c>
    </row>
    <row r="804" spans="1:9" x14ac:dyDescent="0.25">
      <c r="A804" s="6" t="s">
        <v>165</v>
      </c>
      <c r="B804" s="17">
        <v>79.643789874695926</v>
      </c>
      <c r="C804" s="18">
        <f>SUM(C805:C844)</f>
        <v>43757</v>
      </c>
      <c r="D804" s="21">
        <v>79.738703026978243</v>
      </c>
      <c r="E804" s="18">
        <f>SUM(E805:E844)</f>
        <v>56720</v>
      </c>
      <c r="F804" s="17">
        <v>80.103248411126117</v>
      </c>
      <c r="G804" s="18">
        <f>SUM(G805:G844)</f>
        <v>118834</v>
      </c>
      <c r="H804" s="17">
        <v>80.682156822883655</v>
      </c>
      <c r="I804" s="18">
        <f>SUM(I805:I844)</f>
        <v>41805</v>
      </c>
    </row>
    <row r="805" spans="1:9" x14ac:dyDescent="0.25">
      <c r="A805" s="9" t="s">
        <v>14</v>
      </c>
      <c r="B805" s="15">
        <v>78.618727598566309</v>
      </c>
      <c r="C805" s="16">
        <v>13392</v>
      </c>
      <c r="D805" s="21">
        <v>78.514438109251429</v>
      </c>
      <c r="E805" s="16">
        <v>16311</v>
      </c>
      <c r="F805" s="15">
        <v>79.603512265773517</v>
      </c>
      <c r="G805" s="23">
        <v>11047</v>
      </c>
      <c r="H805" s="15">
        <v>80.33823002508062</v>
      </c>
      <c r="I805" s="23">
        <v>2791</v>
      </c>
    </row>
    <row r="806" spans="1:9" x14ac:dyDescent="0.25">
      <c r="A806" s="9" t="s">
        <v>9</v>
      </c>
      <c r="B806" s="15">
        <v>81.054594232059017</v>
      </c>
      <c r="C806" s="16">
        <v>7455</v>
      </c>
      <c r="D806" s="21">
        <v>80.977270799762536</v>
      </c>
      <c r="E806" s="16">
        <v>11791</v>
      </c>
      <c r="F806" s="15">
        <v>81.295324675324679</v>
      </c>
      <c r="G806" s="23">
        <v>15400</v>
      </c>
      <c r="H806" s="15">
        <v>81.879511059371367</v>
      </c>
      <c r="I806" s="23">
        <v>5154</v>
      </c>
    </row>
    <row r="807" spans="1:9" x14ac:dyDescent="0.25">
      <c r="A807" s="9" t="s">
        <v>8</v>
      </c>
      <c r="B807" s="15">
        <v>75.718150615788417</v>
      </c>
      <c r="C807" s="16">
        <v>4953</v>
      </c>
      <c r="D807" s="21">
        <v>79.756164383561639</v>
      </c>
      <c r="E807" s="16">
        <v>11680</v>
      </c>
      <c r="F807" s="15">
        <v>80.320033649801701</v>
      </c>
      <c r="G807" s="23">
        <v>16642</v>
      </c>
      <c r="H807" s="15">
        <v>80.806065972990922</v>
      </c>
      <c r="I807" s="23">
        <v>4517</v>
      </c>
    </row>
    <row r="808" spans="1:9" x14ac:dyDescent="0.25">
      <c r="A808" s="9" t="s">
        <v>11</v>
      </c>
      <c r="B808" s="15">
        <v>80.561349693251529</v>
      </c>
      <c r="C808" s="16">
        <v>12062</v>
      </c>
      <c r="D808" s="21">
        <v>79.805924216195422</v>
      </c>
      <c r="E808" s="16">
        <v>10398</v>
      </c>
      <c r="F808" s="15">
        <v>80.825612177365983</v>
      </c>
      <c r="G808" s="23">
        <v>3022</v>
      </c>
      <c r="H808" s="15">
        <v>81.806167400881051</v>
      </c>
      <c r="I808" s="23">
        <v>681</v>
      </c>
    </row>
    <row r="809" spans="1:9" x14ac:dyDescent="0.25">
      <c r="A809" s="9" t="s">
        <v>10</v>
      </c>
      <c r="B809" s="15">
        <v>80.600130039011702</v>
      </c>
      <c r="C809" s="16">
        <v>1538</v>
      </c>
      <c r="D809" s="21">
        <v>80.846285959639332</v>
      </c>
      <c r="E809" s="16">
        <v>2329</v>
      </c>
      <c r="F809" s="15">
        <v>81.139645776566752</v>
      </c>
      <c r="G809" s="23">
        <v>2936</v>
      </c>
      <c r="H809" s="15">
        <v>81.248175182481745</v>
      </c>
      <c r="I809" s="23">
        <v>548</v>
      </c>
    </row>
    <row r="810" spans="1:9" x14ac:dyDescent="0.25">
      <c r="A810" s="9" t="s">
        <v>12</v>
      </c>
      <c r="B810" s="15">
        <v>80.566783831282947</v>
      </c>
      <c r="C810" s="16">
        <v>1138</v>
      </c>
      <c r="D810" s="21">
        <v>81.618545837723914</v>
      </c>
      <c r="E810" s="16">
        <v>949</v>
      </c>
      <c r="F810" s="15">
        <v>81.921711899791234</v>
      </c>
      <c r="G810" s="23">
        <v>958</v>
      </c>
      <c r="H810" s="15">
        <v>82.310679611650485</v>
      </c>
      <c r="I810" s="23">
        <v>206</v>
      </c>
    </row>
    <row r="811" spans="1:9" x14ac:dyDescent="0.25">
      <c r="A811" s="9" t="s">
        <v>16</v>
      </c>
      <c r="B811" s="15">
        <v>69.637820512820511</v>
      </c>
      <c r="C811" s="16">
        <v>936</v>
      </c>
      <c r="D811" s="21">
        <v>77.701219512195124</v>
      </c>
      <c r="E811" s="16">
        <v>820</v>
      </c>
      <c r="F811" s="15">
        <v>79.634063260340639</v>
      </c>
      <c r="G811" s="23">
        <v>2055</v>
      </c>
      <c r="H811" s="15">
        <v>80.851368970013041</v>
      </c>
      <c r="I811" s="23">
        <v>1534</v>
      </c>
    </row>
    <row r="812" spans="1:9" x14ac:dyDescent="0.25">
      <c r="A812" s="2" t="s">
        <v>47</v>
      </c>
      <c r="B812" s="15">
        <v>82.646675358539767</v>
      </c>
      <c r="C812" s="16">
        <v>1534</v>
      </c>
      <c r="D812" s="21">
        <v>84.134422110552762</v>
      </c>
      <c r="E812" s="16">
        <v>796</v>
      </c>
      <c r="F812" s="15">
        <v>85.344262295081961</v>
      </c>
      <c r="G812" s="23">
        <v>61</v>
      </c>
      <c r="H812" s="15">
        <v>86.235294117647058</v>
      </c>
      <c r="I812" s="23">
        <v>17</v>
      </c>
    </row>
    <row r="813" spans="1:9" x14ac:dyDescent="0.25">
      <c r="A813" s="2" t="s">
        <v>108</v>
      </c>
      <c r="B813" s="15"/>
      <c r="C813" s="16"/>
      <c r="D813" s="21">
        <v>75.922868741542629</v>
      </c>
      <c r="E813" s="16">
        <v>739</v>
      </c>
      <c r="F813" s="15">
        <v>78.109544934172874</v>
      </c>
      <c r="G813" s="16">
        <v>13976</v>
      </c>
      <c r="H813" s="15">
        <v>79.34047491519371</v>
      </c>
      <c r="I813" s="16">
        <v>5601</v>
      </c>
    </row>
    <row r="814" spans="1:9" x14ac:dyDescent="0.25">
      <c r="A814" s="9" t="s">
        <v>18</v>
      </c>
      <c r="B814" s="15">
        <v>82.35</v>
      </c>
      <c r="C814" s="16">
        <v>60</v>
      </c>
      <c r="D814" s="21">
        <v>81.570977917981068</v>
      </c>
      <c r="E814" s="16">
        <v>317</v>
      </c>
      <c r="F814" s="15">
        <v>82.707100591715971</v>
      </c>
      <c r="G814" s="23">
        <v>676</v>
      </c>
      <c r="H814" s="15">
        <v>83.161572052401752</v>
      </c>
      <c r="I814" s="23">
        <v>229</v>
      </c>
    </row>
    <row r="815" spans="1:9" x14ac:dyDescent="0.25">
      <c r="A815" s="9" t="s">
        <v>13</v>
      </c>
      <c r="B815" s="15">
        <v>82.582608695652169</v>
      </c>
      <c r="C815" s="16">
        <v>115</v>
      </c>
      <c r="D815" s="21">
        <v>82.11602209944752</v>
      </c>
      <c r="E815" s="16">
        <v>181</v>
      </c>
      <c r="F815" s="15">
        <v>82.173684210526318</v>
      </c>
      <c r="G815" s="23">
        <v>190</v>
      </c>
      <c r="H815" s="15">
        <v>81.137931034482762</v>
      </c>
      <c r="I815" s="23">
        <v>29</v>
      </c>
    </row>
    <row r="816" spans="1:9" x14ac:dyDescent="0.25">
      <c r="A816" s="9" t="s">
        <v>19</v>
      </c>
      <c r="B816" s="15">
        <v>79.606060606060609</v>
      </c>
      <c r="C816" s="16">
        <v>66</v>
      </c>
      <c r="D816" s="21">
        <v>80.747368421052627</v>
      </c>
      <c r="E816" s="16">
        <v>95</v>
      </c>
      <c r="F816" s="15">
        <v>81.694915254237287</v>
      </c>
      <c r="G816" s="23">
        <v>59</v>
      </c>
      <c r="H816" s="15">
        <v>79.666666666666671</v>
      </c>
      <c r="I816" s="23">
        <v>3</v>
      </c>
    </row>
    <row r="817" spans="1:9" x14ac:dyDescent="0.25">
      <c r="A817" s="9" t="s">
        <v>61</v>
      </c>
      <c r="B817" s="15">
        <v>79.989583333333329</v>
      </c>
      <c r="C817" s="16">
        <v>192</v>
      </c>
      <c r="D817" s="21">
        <v>80.053571428571431</v>
      </c>
      <c r="E817" s="16">
        <v>56</v>
      </c>
      <c r="F817" s="15">
        <v>73.5</v>
      </c>
      <c r="G817" s="16">
        <v>4</v>
      </c>
      <c r="H817" s="15"/>
      <c r="I817" s="16"/>
    </row>
    <row r="818" spans="1:9" x14ac:dyDescent="0.25">
      <c r="A818" s="2" t="s">
        <v>39</v>
      </c>
      <c r="B818" s="15">
        <v>78.523809523809518</v>
      </c>
      <c r="C818" s="16">
        <v>21</v>
      </c>
      <c r="D818" s="21">
        <v>79.487179487179489</v>
      </c>
      <c r="E818" s="16">
        <v>39</v>
      </c>
      <c r="F818" s="15">
        <v>81.506666666666661</v>
      </c>
      <c r="G818" s="16">
        <v>75</v>
      </c>
      <c r="H818" s="15">
        <v>81.142857142857139</v>
      </c>
      <c r="I818" s="16">
        <v>14</v>
      </c>
    </row>
    <row r="819" spans="1:9" x14ac:dyDescent="0.25">
      <c r="A819" s="9" t="s">
        <v>28</v>
      </c>
      <c r="B819" s="15">
        <v>76.142857142857139</v>
      </c>
      <c r="C819" s="16">
        <v>49</v>
      </c>
      <c r="D819" s="21">
        <v>77.58620689655173</v>
      </c>
      <c r="E819" s="16">
        <v>29</v>
      </c>
      <c r="F819" s="15">
        <v>78</v>
      </c>
      <c r="G819" s="23">
        <v>6</v>
      </c>
      <c r="H819" s="15">
        <v>76</v>
      </c>
      <c r="I819" s="23">
        <v>5</v>
      </c>
    </row>
    <row r="820" spans="1:9" x14ac:dyDescent="0.25">
      <c r="A820" s="9" t="s">
        <v>17</v>
      </c>
      <c r="B820" s="15">
        <v>76.666666666666671</v>
      </c>
      <c r="C820" s="16">
        <v>12</v>
      </c>
      <c r="D820" s="21">
        <v>77</v>
      </c>
      <c r="E820" s="16">
        <v>28</v>
      </c>
      <c r="F820" s="15">
        <v>81.086956521739125</v>
      </c>
      <c r="G820" s="23">
        <v>23</v>
      </c>
      <c r="H820" s="15">
        <v>78.818181818181813</v>
      </c>
      <c r="I820" s="23">
        <v>11</v>
      </c>
    </row>
    <row r="821" spans="1:9" x14ac:dyDescent="0.25">
      <c r="A821" s="9" t="s">
        <v>15</v>
      </c>
      <c r="B821" s="15">
        <v>79.547619047619051</v>
      </c>
      <c r="C821" s="16">
        <v>42</v>
      </c>
      <c r="D821" s="21">
        <v>77.964285714285708</v>
      </c>
      <c r="E821" s="16">
        <v>28</v>
      </c>
      <c r="F821" s="15">
        <v>81.952380952380949</v>
      </c>
      <c r="G821" s="23">
        <v>21</v>
      </c>
      <c r="H821" s="15"/>
      <c r="I821" s="23"/>
    </row>
    <row r="822" spans="1:9" x14ac:dyDescent="0.25">
      <c r="A822" s="9" t="s">
        <v>98</v>
      </c>
      <c r="B822" s="15">
        <v>82.82352941176471</v>
      </c>
      <c r="C822" s="16">
        <v>17</v>
      </c>
      <c r="D822" s="21">
        <v>84.791666666666671</v>
      </c>
      <c r="E822" s="16">
        <v>24</v>
      </c>
      <c r="F822" s="15">
        <v>79.181818181818187</v>
      </c>
      <c r="G822" s="16">
        <v>11</v>
      </c>
      <c r="H822" s="15">
        <v>82.666666666666671</v>
      </c>
      <c r="I822" s="16">
        <v>3</v>
      </c>
    </row>
    <row r="823" spans="1:9" x14ac:dyDescent="0.25">
      <c r="A823" s="2" t="s">
        <v>55</v>
      </c>
      <c r="B823" s="17">
        <v>75.75</v>
      </c>
      <c r="C823" s="18">
        <v>4</v>
      </c>
      <c r="D823" s="21">
        <v>80.318181818181813</v>
      </c>
      <c r="E823" s="18">
        <v>22</v>
      </c>
      <c r="F823" s="17">
        <v>80</v>
      </c>
      <c r="G823" s="18">
        <v>1</v>
      </c>
      <c r="H823" s="17"/>
      <c r="I823" s="18"/>
    </row>
    <row r="824" spans="1:9" x14ac:dyDescent="0.25">
      <c r="A824" s="9" t="s">
        <v>24</v>
      </c>
      <c r="B824" s="15">
        <v>65.61904761904762</v>
      </c>
      <c r="C824" s="16">
        <v>21</v>
      </c>
      <c r="D824" s="21">
        <v>81.227272727272734</v>
      </c>
      <c r="E824" s="16">
        <v>22</v>
      </c>
      <c r="F824" s="15">
        <v>81</v>
      </c>
      <c r="G824" s="23">
        <v>16</v>
      </c>
      <c r="H824" s="15">
        <v>81.25</v>
      </c>
      <c r="I824" s="23">
        <v>4</v>
      </c>
    </row>
    <row r="825" spans="1:9" x14ac:dyDescent="0.25">
      <c r="A825" s="9" t="s">
        <v>23</v>
      </c>
      <c r="B825" s="15">
        <v>81</v>
      </c>
      <c r="C825" s="16">
        <v>8</v>
      </c>
      <c r="D825" s="21">
        <v>78.466666666666669</v>
      </c>
      <c r="E825" s="16">
        <v>15</v>
      </c>
      <c r="F825" s="15">
        <v>80.25</v>
      </c>
      <c r="G825" s="23">
        <v>4</v>
      </c>
      <c r="H825" s="15"/>
      <c r="I825" s="23"/>
    </row>
    <row r="826" spans="1:9" x14ac:dyDescent="0.25">
      <c r="A826" s="9" t="s">
        <v>25</v>
      </c>
      <c r="B826" s="15">
        <v>74.260869565217391</v>
      </c>
      <c r="C826" s="16">
        <v>23</v>
      </c>
      <c r="D826" s="21">
        <v>78.357142857142861</v>
      </c>
      <c r="E826" s="16">
        <v>14</v>
      </c>
      <c r="F826" s="15">
        <v>86.292682926829272</v>
      </c>
      <c r="G826" s="23">
        <v>41</v>
      </c>
      <c r="H826" s="15">
        <v>77.125</v>
      </c>
      <c r="I826" s="23">
        <v>8</v>
      </c>
    </row>
    <row r="827" spans="1:9" x14ac:dyDescent="0.25">
      <c r="A827" s="9" t="s">
        <v>20</v>
      </c>
      <c r="B827" s="15">
        <v>59.25</v>
      </c>
      <c r="C827" s="16">
        <v>4</v>
      </c>
      <c r="D827" s="21">
        <v>73.63636363636364</v>
      </c>
      <c r="E827" s="16">
        <v>11</v>
      </c>
      <c r="F827" s="15">
        <v>81.625</v>
      </c>
      <c r="G827" s="23">
        <v>8</v>
      </c>
      <c r="H827" s="15"/>
      <c r="I827" s="23"/>
    </row>
    <row r="828" spans="1:9" x14ac:dyDescent="0.25">
      <c r="A828" s="9" t="s">
        <v>107</v>
      </c>
      <c r="B828" s="15">
        <v>79.599999999999994</v>
      </c>
      <c r="C828" s="16">
        <v>5</v>
      </c>
      <c r="D828" s="21">
        <v>79.285714285714292</v>
      </c>
      <c r="E828" s="16">
        <v>7</v>
      </c>
      <c r="F828" s="15">
        <v>85.2</v>
      </c>
      <c r="G828" s="16">
        <v>5</v>
      </c>
      <c r="H828" s="15"/>
      <c r="I828" s="16"/>
    </row>
    <row r="829" spans="1:9" x14ac:dyDescent="0.25">
      <c r="A829" s="2" t="s">
        <v>60</v>
      </c>
      <c r="B829" s="15">
        <v>78</v>
      </c>
      <c r="C829" s="16">
        <v>4</v>
      </c>
      <c r="D829" s="21">
        <v>79.857142857142861</v>
      </c>
      <c r="E829" s="16">
        <v>7</v>
      </c>
      <c r="F829" s="15">
        <v>77.5</v>
      </c>
      <c r="G829" s="16">
        <v>4</v>
      </c>
      <c r="H829" s="15"/>
      <c r="I829" s="16"/>
    </row>
    <row r="830" spans="1:9" x14ac:dyDescent="0.25">
      <c r="A830" s="9" t="s">
        <v>37</v>
      </c>
      <c r="B830" s="15">
        <v>62.909090909090907</v>
      </c>
      <c r="C830" s="16">
        <v>22</v>
      </c>
      <c r="D830" s="21">
        <v>81.8</v>
      </c>
      <c r="E830" s="16">
        <v>5</v>
      </c>
      <c r="F830" s="15">
        <v>72</v>
      </c>
      <c r="G830" s="23">
        <v>4</v>
      </c>
      <c r="H830" s="15">
        <v>81</v>
      </c>
      <c r="I830" s="23">
        <v>2</v>
      </c>
    </row>
    <row r="831" spans="1:9" x14ac:dyDescent="0.25">
      <c r="A831" s="2" t="s">
        <v>67</v>
      </c>
      <c r="B831" s="17"/>
      <c r="C831" s="18"/>
      <c r="D831" s="21"/>
      <c r="E831" s="18">
        <v>1</v>
      </c>
      <c r="F831" s="17"/>
      <c r="G831" s="18"/>
      <c r="H831" s="17"/>
      <c r="I831" s="18"/>
    </row>
    <row r="832" spans="1:9" x14ac:dyDescent="0.25">
      <c r="A832" s="9" t="s">
        <v>59</v>
      </c>
      <c r="B832" s="15">
        <v>77</v>
      </c>
      <c r="C832" s="16">
        <v>3</v>
      </c>
      <c r="D832" s="21">
        <v>80</v>
      </c>
      <c r="E832" s="16">
        <v>1</v>
      </c>
      <c r="F832" s="15"/>
      <c r="G832" s="16"/>
      <c r="H832" s="15"/>
      <c r="I832" s="23"/>
    </row>
    <row r="833" spans="1:9" x14ac:dyDescent="0.25">
      <c r="A833" s="2" t="s">
        <v>45</v>
      </c>
      <c r="B833" s="17">
        <v>80.5</v>
      </c>
      <c r="C833" s="18">
        <v>2</v>
      </c>
      <c r="D833" s="21">
        <v>77</v>
      </c>
      <c r="E833" s="18">
        <v>1</v>
      </c>
      <c r="F833" s="17"/>
      <c r="G833" s="24"/>
      <c r="H833" s="17"/>
      <c r="I833" s="24"/>
    </row>
    <row r="834" spans="1:9" x14ac:dyDescent="0.25">
      <c r="A834" s="9" t="s">
        <v>69</v>
      </c>
      <c r="B834" s="15"/>
      <c r="C834" s="16"/>
      <c r="D834" s="21">
        <v>80</v>
      </c>
      <c r="E834" s="16">
        <v>1</v>
      </c>
      <c r="F834" s="15"/>
      <c r="G834" s="23"/>
      <c r="H834" s="15"/>
      <c r="I834" s="23"/>
    </row>
    <row r="835" spans="1:9" x14ac:dyDescent="0.25">
      <c r="A835" s="9" t="s">
        <v>31</v>
      </c>
      <c r="B835" s="15">
        <v>73</v>
      </c>
      <c r="C835" s="16">
        <v>1</v>
      </c>
      <c r="D835" s="21">
        <v>84</v>
      </c>
      <c r="E835" s="16">
        <v>1</v>
      </c>
      <c r="F835" s="15"/>
      <c r="G835" s="16"/>
      <c r="H835" s="15"/>
      <c r="I835" s="23"/>
    </row>
    <row r="836" spans="1:9" x14ac:dyDescent="0.25">
      <c r="A836" s="9" t="s">
        <v>33</v>
      </c>
      <c r="B836" s="15">
        <v>82.666666666666671</v>
      </c>
      <c r="C836" s="16">
        <v>3</v>
      </c>
      <c r="D836" s="21">
        <v>81</v>
      </c>
      <c r="E836" s="16">
        <v>1</v>
      </c>
      <c r="F836" s="15"/>
      <c r="G836" s="16"/>
      <c r="H836" s="15"/>
      <c r="I836" s="16"/>
    </row>
    <row r="837" spans="1:9" x14ac:dyDescent="0.25">
      <c r="A837" s="9" t="s">
        <v>36</v>
      </c>
      <c r="B837" s="15">
        <v>76.78947368421052</v>
      </c>
      <c r="C837" s="16">
        <v>19</v>
      </c>
      <c r="D837" s="21">
        <v>74</v>
      </c>
      <c r="E837" s="16">
        <v>1</v>
      </c>
      <c r="F837" s="15">
        <v>79</v>
      </c>
      <c r="G837" s="16">
        <v>3</v>
      </c>
      <c r="H837" s="15">
        <v>88</v>
      </c>
      <c r="I837" s="16">
        <v>1</v>
      </c>
    </row>
    <row r="838" spans="1:9" x14ac:dyDescent="0.25">
      <c r="A838" s="2" t="s">
        <v>85</v>
      </c>
      <c r="B838" s="17">
        <v>78</v>
      </c>
      <c r="C838" s="18">
        <v>30</v>
      </c>
      <c r="D838" s="21"/>
      <c r="E838" s="18"/>
      <c r="F838" s="17"/>
      <c r="G838" s="18"/>
      <c r="H838" s="17"/>
      <c r="I838" s="18"/>
    </row>
    <row r="839" spans="1:9" x14ac:dyDescent="0.25">
      <c r="A839" s="9" t="s">
        <v>29</v>
      </c>
      <c r="B839" s="15"/>
      <c r="C839" s="16"/>
      <c r="D839" s="21"/>
      <c r="E839" s="16"/>
      <c r="F839" s="15">
        <v>80</v>
      </c>
      <c r="G839" s="16">
        <v>1</v>
      </c>
      <c r="H839" s="15"/>
      <c r="I839" s="23"/>
    </row>
    <row r="840" spans="1:9" x14ac:dyDescent="0.25">
      <c r="A840" s="2" t="s">
        <v>42</v>
      </c>
      <c r="B840" s="17">
        <v>75</v>
      </c>
      <c r="C840" s="18">
        <v>1</v>
      </c>
      <c r="D840" s="21"/>
      <c r="E840" s="18"/>
      <c r="F840" s="17"/>
      <c r="G840" s="18"/>
      <c r="H840" s="17"/>
      <c r="I840" s="18"/>
    </row>
    <row r="841" spans="1:9" x14ac:dyDescent="0.25">
      <c r="A841" s="2" t="s">
        <v>32</v>
      </c>
      <c r="B841" s="17">
        <v>24</v>
      </c>
      <c r="C841" s="18">
        <v>7</v>
      </c>
      <c r="D841" s="21"/>
      <c r="E841" s="18"/>
      <c r="F841" s="17"/>
      <c r="G841" s="18"/>
      <c r="H841" s="17"/>
      <c r="I841" s="18"/>
    </row>
    <row r="842" spans="1:9" x14ac:dyDescent="0.25">
      <c r="A842" s="2" t="s">
        <v>43</v>
      </c>
      <c r="B842" s="17">
        <v>69.769230769230774</v>
      </c>
      <c r="C842" s="18">
        <v>13</v>
      </c>
      <c r="D842" s="21"/>
      <c r="E842" s="18"/>
      <c r="F842" s="17"/>
      <c r="G842" s="18"/>
      <c r="H842" s="17"/>
      <c r="I842" s="18"/>
    </row>
    <row r="843" spans="1:9" x14ac:dyDescent="0.25">
      <c r="A843" s="32" t="s">
        <v>138</v>
      </c>
      <c r="B843" s="33"/>
      <c r="C843" s="34"/>
      <c r="D843" s="35"/>
      <c r="E843" s="34"/>
      <c r="F843" s="33">
        <v>80.147988756421441</v>
      </c>
      <c r="G843" s="36">
        <v>51585</v>
      </c>
      <c r="H843" s="33">
        <v>80.654081283317851</v>
      </c>
      <c r="I843" s="36">
        <v>20447</v>
      </c>
    </row>
    <row r="844" spans="1:9" x14ac:dyDescent="0.25">
      <c r="A844" s="9" t="s">
        <v>22</v>
      </c>
      <c r="B844" s="15">
        <v>78.400000000000006</v>
      </c>
      <c r="C844" s="16">
        <v>5</v>
      </c>
      <c r="D844" s="21"/>
      <c r="E844" s="16"/>
      <c r="F844" s="15"/>
      <c r="G844" s="23"/>
      <c r="H844" s="15"/>
      <c r="I844" s="23"/>
    </row>
    <row r="845" spans="1:9" x14ac:dyDescent="0.25">
      <c r="A845" s="6" t="s">
        <v>166</v>
      </c>
      <c r="B845" s="17">
        <v>75.291204967614149</v>
      </c>
      <c r="C845" s="18">
        <f>SUM(C846:C875)</f>
        <v>9342</v>
      </c>
      <c r="D845" s="21">
        <v>76.451797843833745</v>
      </c>
      <c r="E845" s="18">
        <f>SUM(E846:E875)</f>
        <v>16119</v>
      </c>
      <c r="F845" s="17">
        <v>77.938755145316208</v>
      </c>
      <c r="G845" s="18">
        <f>SUM(G846:G875)</f>
        <v>20036</v>
      </c>
      <c r="H845" s="17">
        <v>77.968494271685756</v>
      </c>
      <c r="I845" s="18">
        <f>SUM(I846:I875)</f>
        <v>7332</v>
      </c>
    </row>
    <row r="846" spans="1:9" x14ac:dyDescent="0.25">
      <c r="A846" s="9" t="s">
        <v>14</v>
      </c>
      <c r="B846" s="15">
        <v>78.758225324027919</v>
      </c>
      <c r="C846" s="16">
        <v>2006</v>
      </c>
      <c r="D846" s="21">
        <v>76.300697618474857</v>
      </c>
      <c r="E846" s="16">
        <v>4157</v>
      </c>
      <c r="F846" s="15">
        <v>78.298804780876495</v>
      </c>
      <c r="G846" s="23">
        <v>3012</v>
      </c>
      <c r="H846" s="15">
        <v>77.641344956413448</v>
      </c>
      <c r="I846" s="23">
        <v>803</v>
      </c>
    </row>
    <row r="847" spans="1:9" x14ac:dyDescent="0.25">
      <c r="A847" s="9" t="s">
        <v>11</v>
      </c>
      <c r="B847" s="15">
        <v>81.826292789512024</v>
      </c>
      <c r="C847" s="16">
        <v>2746</v>
      </c>
      <c r="D847" s="21">
        <v>79.646173800259405</v>
      </c>
      <c r="E847" s="16">
        <v>3855</v>
      </c>
      <c r="F847" s="15">
        <v>79.358851674641144</v>
      </c>
      <c r="G847" s="23">
        <v>418</v>
      </c>
      <c r="H847" s="15">
        <v>82.362204724409452</v>
      </c>
      <c r="I847" s="23">
        <v>127</v>
      </c>
    </row>
    <row r="848" spans="1:9" x14ac:dyDescent="0.25">
      <c r="A848" s="9" t="s">
        <v>8</v>
      </c>
      <c r="B848" s="15">
        <v>67.179084967320264</v>
      </c>
      <c r="C848" s="16">
        <v>1530</v>
      </c>
      <c r="D848" s="21">
        <v>73.743150684931507</v>
      </c>
      <c r="E848" s="16">
        <v>3796</v>
      </c>
      <c r="F848" s="15">
        <v>78.343047269389629</v>
      </c>
      <c r="G848" s="23">
        <v>4358</v>
      </c>
      <c r="H848" s="15">
        <v>78.188098495212031</v>
      </c>
      <c r="I848" s="23">
        <v>1462</v>
      </c>
    </row>
    <row r="849" spans="1:9" x14ac:dyDescent="0.25">
      <c r="A849" s="9" t="s">
        <v>9</v>
      </c>
      <c r="B849" s="15">
        <v>69.792097264437686</v>
      </c>
      <c r="C849" s="16">
        <v>1645</v>
      </c>
      <c r="D849" s="21">
        <v>75.233096750093395</v>
      </c>
      <c r="E849" s="16">
        <v>2677</v>
      </c>
      <c r="F849" s="15">
        <v>77.9079112599414</v>
      </c>
      <c r="G849" s="23">
        <v>2389</v>
      </c>
      <c r="H849" s="15">
        <v>77.382009345794387</v>
      </c>
      <c r="I849" s="23">
        <v>856</v>
      </c>
    </row>
    <row r="850" spans="1:9" x14ac:dyDescent="0.25">
      <c r="A850" s="9" t="s">
        <v>10</v>
      </c>
      <c r="B850" s="15">
        <v>72.271111111111111</v>
      </c>
      <c r="C850" s="16">
        <v>450</v>
      </c>
      <c r="D850" s="21">
        <v>77.837333333333333</v>
      </c>
      <c r="E850" s="16">
        <v>750</v>
      </c>
      <c r="F850" s="15">
        <v>77.777059773828753</v>
      </c>
      <c r="G850" s="23">
        <v>619</v>
      </c>
      <c r="H850" s="15">
        <v>76.802469135802468</v>
      </c>
      <c r="I850" s="23">
        <v>162</v>
      </c>
    </row>
    <row r="851" spans="1:9" x14ac:dyDescent="0.25">
      <c r="A851" s="9" t="s">
        <v>12</v>
      </c>
      <c r="B851" s="15">
        <v>71.123249299719888</v>
      </c>
      <c r="C851" s="16">
        <v>357</v>
      </c>
      <c r="D851" s="21">
        <v>76.299703264094958</v>
      </c>
      <c r="E851" s="16">
        <v>337</v>
      </c>
      <c r="F851" s="15">
        <v>77.603773584905667</v>
      </c>
      <c r="G851" s="23">
        <v>212</v>
      </c>
      <c r="H851" s="15">
        <v>76.264150943396231</v>
      </c>
      <c r="I851" s="23">
        <v>53</v>
      </c>
    </row>
    <row r="852" spans="1:9" x14ac:dyDescent="0.25">
      <c r="A852" s="2" t="s">
        <v>47</v>
      </c>
      <c r="B852" s="15">
        <v>77.94852941176471</v>
      </c>
      <c r="C852" s="16">
        <v>408</v>
      </c>
      <c r="D852" s="21">
        <v>79.862068965517238</v>
      </c>
      <c r="E852" s="16">
        <v>174</v>
      </c>
      <c r="F852" s="15">
        <v>78.5</v>
      </c>
      <c r="G852" s="23">
        <v>10</v>
      </c>
      <c r="H852" s="15"/>
      <c r="I852" s="23"/>
    </row>
    <row r="853" spans="1:9" x14ac:dyDescent="0.25">
      <c r="A853" s="9" t="s">
        <v>16</v>
      </c>
      <c r="B853" s="15">
        <v>68.58620689655173</v>
      </c>
      <c r="C853" s="16">
        <v>58</v>
      </c>
      <c r="D853" s="21">
        <v>78.261682242990659</v>
      </c>
      <c r="E853" s="16">
        <v>107</v>
      </c>
      <c r="F853" s="15">
        <v>77.609375</v>
      </c>
      <c r="G853" s="23">
        <v>192</v>
      </c>
      <c r="H853" s="15">
        <v>77.317073170731703</v>
      </c>
      <c r="I853" s="23">
        <v>123</v>
      </c>
    </row>
    <row r="854" spans="1:9" x14ac:dyDescent="0.25">
      <c r="A854" s="9" t="s">
        <v>18</v>
      </c>
      <c r="B854" s="15">
        <v>76.566666666666663</v>
      </c>
      <c r="C854" s="16">
        <v>30</v>
      </c>
      <c r="D854" s="21">
        <v>79.94252873563218</v>
      </c>
      <c r="E854" s="16">
        <v>87</v>
      </c>
      <c r="F854" s="15">
        <v>81.354838709677423</v>
      </c>
      <c r="G854" s="23">
        <v>310</v>
      </c>
      <c r="H854" s="15">
        <v>80.36363636363636</v>
      </c>
      <c r="I854" s="23">
        <v>77</v>
      </c>
    </row>
    <row r="855" spans="1:9" x14ac:dyDescent="0.25">
      <c r="A855" s="9" t="s">
        <v>13</v>
      </c>
      <c r="B855" s="15">
        <v>79.13333333333334</v>
      </c>
      <c r="C855" s="16">
        <v>30</v>
      </c>
      <c r="D855" s="21">
        <v>77.777777777777771</v>
      </c>
      <c r="E855" s="16">
        <v>54</v>
      </c>
      <c r="F855" s="15">
        <v>75.448275862068968</v>
      </c>
      <c r="G855" s="23">
        <v>29</v>
      </c>
      <c r="H855" s="15">
        <v>73.25</v>
      </c>
      <c r="I855" s="23">
        <v>4</v>
      </c>
    </row>
    <row r="856" spans="1:9" x14ac:dyDescent="0.25">
      <c r="A856" s="9" t="s">
        <v>19</v>
      </c>
      <c r="B856" s="15">
        <v>78.909090909090907</v>
      </c>
      <c r="C856" s="16">
        <v>11</v>
      </c>
      <c r="D856" s="21">
        <v>79.026315789473685</v>
      </c>
      <c r="E856" s="16">
        <v>38</v>
      </c>
      <c r="F856" s="15">
        <v>79.047619047619051</v>
      </c>
      <c r="G856" s="23">
        <v>21</v>
      </c>
      <c r="H856" s="15"/>
      <c r="I856" s="23"/>
    </row>
    <row r="857" spans="1:9" x14ac:dyDescent="0.25">
      <c r="A857" s="2" t="s">
        <v>39</v>
      </c>
      <c r="B857" s="15">
        <v>79</v>
      </c>
      <c r="C857" s="16">
        <v>2</v>
      </c>
      <c r="D857" s="21">
        <v>70.833333333333329</v>
      </c>
      <c r="E857" s="16">
        <v>24</v>
      </c>
      <c r="F857" s="15">
        <v>76.395833333333329</v>
      </c>
      <c r="G857" s="16">
        <v>48</v>
      </c>
      <c r="H857" s="15">
        <v>75.666666666666671</v>
      </c>
      <c r="I857" s="16">
        <v>3</v>
      </c>
    </row>
    <row r="858" spans="1:9" x14ac:dyDescent="0.25">
      <c r="A858" s="9" t="s">
        <v>61</v>
      </c>
      <c r="B858" s="15">
        <v>34.972222222222221</v>
      </c>
      <c r="C858" s="16">
        <v>36</v>
      </c>
      <c r="D858" s="21">
        <v>80.75</v>
      </c>
      <c r="E858" s="16">
        <v>12</v>
      </c>
      <c r="F858" s="15"/>
      <c r="G858" s="16"/>
      <c r="H858" s="15"/>
      <c r="I858" s="16"/>
    </row>
    <row r="859" spans="1:9" x14ac:dyDescent="0.25">
      <c r="A859" s="9" t="s">
        <v>24</v>
      </c>
      <c r="B859" s="15">
        <v>57.5</v>
      </c>
      <c r="C859" s="16">
        <v>8</v>
      </c>
      <c r="D859" s="21">
        <v>75.333333333333329</v>
      </c>
      <c r="E859" s="16">
        <v>12</v>
      </c>
      <c r="F859" s="15">
        <v>75.5</v>
      </c>
      <c r="G859" s="23">
        <v>2</v>
      </c>
      <c r="H859" s="15"/>
      <c r="I859" s="23"/>
    </row>
    <row r="860" spans="1:9" x14ac:dyDescent="0.25">
      <c r="A860" s="9" t="s">
        <v>15</v>
      </c>
      <c r="B860" s="15">
        <v>76.375</v>
      </c>
      <c r="C860" s="16">
        <v>8</v>
      </c>
      <c r="D860" s="21">
        <v>71.909090909090907</v>
      </c>
      <c r="E860" s="16">
        <v>11</v>
      </c>
      <c r="F860" s="15">
        <v>82.666666666666671</v>
      </c>
      <c r="G860" s="23">
        <v>3</v>
      </c>
      <c r="H860" s="15"/>
      <c r="I860" s="23"/>
    </row>
    <row r="861" spans="1:9" x14ac:dyDescent="0.25">
      <c r="A861" s="2" t="s">
        <v>108</v>
      </c>
      <c r="B861" s="15"/>
      <c r="C861" s="16"/>
      <c r="D861" s="21">
        <v>74.900000000000006</v>
      </c>
      <c r="E861" s="16">
        <v>10</v>
      </c>
      <c r="F861" s="15">
        <v>77.023622047244089</v>
      </c>
      <c r="G861" s="16">
        <v>127</v>
      </c>
      <c r="H861" s="15">
        <v>76.697674418604649</v>
      </c>
      <c r="I861" s="16">
        <v>43</v>
      </c>
    </row>
    <row r="862" spans="1:9" x14ac:dyDescent="0.25">
      <c r="A862" s="9" t="s">
        <v>107</v>
      </c>
      <c r="B862" s="15">
        <v>78</v>
      </c>
      <c r="C862" s="16">
        <v>1</v>
      </c>
      <c r="D862" s="21">
        <v>79.8</v>
      </c>
      <c r="E862" s="16">
        <v>5</v>
      </c>
      <c r="F862" s="15">
        <v>76</v>
      </c>
      <c r="G862" s="16">
        <v>2</v>
      </c>
      <c r="H862" s="15"/>
      <c r="I862" s="16"/>
    </row>
    <row r="863" spans="1:9" x14ac:dyDescent="0.25">
      <c r="A863" s="9" t="s">
        <v>20</v>
      </c>
      <c r="B863" s="15">
        <v>79.5</v>
      </c>
      <c r="C863" s="16">
        <v>2</v>
      </c>
      <c r="D863" s="21">
        <v>78.333333333333329</v>
      </c>
      <c r="E863" s="16">
        <v>3</v>
      </c>
      <c r="F863" s="15"/>
      <c r="G863" s="23"/>
      <c r="H863" s="15"/>
      <c r="I863" s="23"/>
    </row>
    <row r="864" spans="1:9" x14ac:dyDescent="0.25">
      <c r="A864" s="9" t="s">
        <v>17</v>
      </c>
      <c r="B864" s="15">
        <v>74</v>
      </c>
      <c r="C864" s="16">
        <v>3</v>
      </c>
      <c r="D864" s="21">
        <v>79</v>
      </c>
      <c r="E864" s="16">
        <v>2</v>
      </c>
      <c r="F864" s="15">
        <v>81.25</v>
      </c>
      <c r="G864" s="23">
        <v>8</v>
      </c>
      <c r="H864" s="15">
        <v>75</v>
      </c>
      <c r="I864" s="23">
        <v>2</v>
      </c>
    </row>
    <row r="865" spans="1:9" x14ac:dyDescent="0.25">
      <c r="A865" s="9" t="s">
        <v>36</v>
      </c>
      <c r="B865" s="15">
        <v>77</v>
      </c>
      <c r="C865" s="16">
        <v>1</v>
      </c>
      <c r="D865" s="21">
        <v>81</v>
      </c>
      <c r="E865" s="16">
        <v>2</v>
      </c>
      <c r="F865" s="15">
        <v>76</v>
      </c>
      <c r="G865" s="16">
        <v>1</v>
      </c>
      <c r="H865" s="15"/>
      <c r="I865" s="16"/>
    </row>
    <row r="866" spans="1:9" x14ac:dyDescent="0.25">
      <c r="A866" s="9" t="s">
        <v>31</v>
      </c>
      <c r="B866" s="15">
        <v>77</v>
      </c>
      <c r="C866" s="16">
        <v>2</v>
      </c>
      <c r="D866" s="21">
        <v>78</v>
      </c>
      <c r="E866" s="16">
        <v>1</v>
      </c>
      <c r="F866" s="15"/>
      <c r="G866" s="16"/>
      <c r="H866" s="15"/>
      <c r="I866" s="23"/>
    </row>
    <row r="867" spans="1:9" x14ac:dyDescent="0.25">
      <c r="A867" s="9" t="s">
        <v>25</v>
      </c>
      <c r="B867" s="15">
        <v>36.5</v>
      </c>
      <c r="C867" s="16">
        <v>2</v>
      </c>
      <c r="D867" s="21">
        <v>71</v>
      </c>
      <c r="E867" s="16">
        <v>1</v>
      </c>
      <c r="F867" s="15"/>
      <c r="G867" s="23"/>
      <c r="H867" s="15"/>
      <c r="I867" s="23"/>
    </row>
    <row r="868" spans="1:9" x14ac:dyDescent="0.25">
      <c r="A868" s="9" t="s">
        <v>59</v>
      </c>
      <c r="B868" s="15"/>
      <c r="C868" s="16"/>
      <c r="D868" s="21">
        <v>79</v>
      </c>
      <c r="E868" s="16">
        <v>1</v>
      </c>
      <c r="F868" s="15">
        <v>77.5</v>
      </c>
      <c r="G868" s="16">
        <v>2</v>
      </c>
      <c r="H868" s="15"/>
      <c r="I868" s="23"/>
    </row>
    <row r="869" spans="1:9" x14ac:dyDescent="0.25">
      <c r="A869" s="9" t="s">
        <v>22</v>
      </c>
      <c r="B869" s="15">
        <v>77</v>
      </c>
      <c r="C869" s="16">
        <v>1</v>
      </c>
      <c r="D869" s="21">
        <v>75</v>
      </c>
      <c r="E869" s="16">
        <v>1</v>
      </c>
      <c r="F869" s="15">
        <v>77.5</v>
      </c>
      <c r="G869" s="23">
        <v>2</v>
      </c>
      <c r="H869" s="15"/>
      <c r="I869" s="23"/>
    </row>
    <row r="870" spans="1:9" x14ac:dyDescent="0.25">
      <c r="A870" s="9" t="s">
        <v>28</v>
      </c>
      <c r="B870" s="15"/>
      <c r="C870" s="16"/>
      <c r="D870" s="21">
        <v>79</v>
      </c>
      <c r="E870" s="16">
        <v>1</v>
      </c>
      <c r="F870" s="15">
        <v>77</v>
      </c>
      <c r="G870" s="23">
        <v>1</v>
      </c>
      <c r="H870" s="15"/>
      <c r="I870" s="23"/>
    </row>
    <row r="871" spans="1:9" x14ac:dyDescent="0.25">
      <c r="A871" s="9" t="s">
        <v>33</v>
      </c>
      <c r="B871" s="15"/>
      <c r="C871" s="16"/>
      <c r="D871" s="21">
        <v>77</v>
      </c>
      <c r="E871" s="16">
        <v>1</v>
      </c>
      <c r="F871" s="15"/>
      <c r="G871" s="16"/>
      <c r="H871" s="15"/>
      <c r="I871" s="16"/>
    </row>
    <row r="872" spans="1:9" x14ac:dyDescent="0.25">
      <c r="A872" s="32" t="s">
        <v>138</v>
      </c>
      <c r="B872" s="33"/>
      <c r="C872" s="34"/>
      <c r="D872" s="35"/>
      <c r="E872" s="34"/>
      <c r="F872" s="33">
        <v>77.462283569439393</v>
      </c>
      <c r="G872" s="36">
        <v>8259</v>
      </c>
      <c r="H872" s="33">
        <v>78.009123583079898</v>
      </c>
      <c r="I872" s="36">
        <v>3617</v>
      </c>
    </row>
    <row r="873" spans="1:9" x14ac:dyDescent="0.25">
      <c r="A873" s="9" t="s">
        <v>37</v>
      </c>
      <c r="B873" s="15">
        <v>76.400000000000006</v>
      </c>
      <c r="C873" s="16">
        <v>5</v>
      </c>
      <c r="D873" s="21"/>
      <c r="E873" s="16"/>
      <c r="F873" s="15"/>
      <c r="G873" s="23"/>
      <c r="H873" s="15"/>
      <c r="I873" s="23"/>
    </row>
    <row r="874" spans="1:9" x14ac:dyDescent="0.25">
      <c r="A874" s="9" t="s">
        <v>21</v>
      </c>
      <c r="B874" s="15"/>
      <c r="C874" s="16"/>
      <c r="D874" s="21"/>
      <c r="E874" s="16"/>
      <c r="F874" s="15">
        <v>79</v>
      </c>
      <c r="G874" s="23">
        <v>6</v>
      </c>
      <c r="H874" s="15"/>
      <c r="I874" s="23"/>
    </row>
    <row r="875" spans="1:9" x14ac:dyDescent="0.25">
      <c r="A875" s="9" t="s">
        <v>98</v>
      </c>
      <c r="B875" s="15"/>
      <c r="C875" s="16"/>
      <c r="D875" s="21"/>
      <c r="E875" s="16"/>
      <c r="F875" s="15">
        <v>70.2</v>
      </c>
      <c r="G875" s="16">
        <v>5</v>
      </c>
      <c r="H875" s="15"/>
      <c r="I875" s="16"/>
    </row>
    <row r="876" spans="1:9" x14ac:dyDescent="0.25">
      <c r="A876" s="6" t="s">
        <v>167</v>
      </c>
      <c r="B876" s="17">
        <v>79.186570844782636</v>
      </c>
      <c r="C876" s="18">
        <f>SUM(C877:C912)</f>
        <v>14200</v>
      </c>
      <c r="D876" s="21">
        <v>79.457030599673686</v>
      </c>
      <c r="E876" s="18">
        <f>SUM(E877:E912)</f>
        <v>15203</v>
      </c>
      <c r="F876" s="17">
        <v>80.731377809191827</v>
      </c>
      <c r="G876" s="18">
        <f>SUM(G877:G912)</f>
        <v>31036</v>
      </c>
      <c r="H876" s="17">
        <v>81.913876244986255</v>
      </c>
      <c r="I876" s="18">
        <f>SUM(I877:I912)</f>
        <v>11075</v>
      </c>
    </row>
    <row r="877" spans="1:9" x14ac:dyDescent="0.25">
      <c r="A877" s="9" t="s">
        <v>8</v>
      </c>
      <c r="B877" s="15">
        <v>79.60575539568346</v>
      </c>
      <c r="C877" s="16">
        <v>2085</v>
      </c>
      <c r="D877" s="21">
        <v>79.645103092783501</v>
      </c>
      <c r="E877" s="16">
        <v>3880</v>
      </c>
      <c r="F877" s="15">
        <v>80.7563386334336</v>
      </c>
      <c r="G877" s="23">
        <v>4654</v>
      </c>
      <c r="H877" s="15">
        <v>82.00738916256158</v>
      </c>
      <c r="I877" s="23">
        <v>1624</v>
      </c>
    </row>
    <row r="878" spans="1:9" x14ac:dyDescent="0.25">
      <c r="A878" s="9" t="s">
        <v>9</v>
      </c>
      <c r="B878" s="15">
        <v>79.279543350817647</v>
      </c>
      <c r="C878" s="16">
        <v>3241</v>
      </c>
      <c r="D878" s="21">
        <v>79.676133103843952</v>
      </c>
      <c r="E878" s="16">
        <v>3486</v>
      </c>
      <c r="F878" s="15">
        <v>80.946503204235157</v>
      </c>
      <c r="G878" s="23">
        <v>3589</v>
      </c>
      <c r="H878" s="15">
        <v>82.13093415007657</v>
      </c>
      <c r="I878" s="23">
        <v>1306</v>
      </c>
    </row>
    <row r="879" spans="1:9" x14ac:dyDescent="0.25">
      <c r="A879" s="9" t="s">
        <v>14</v>
      </c>
      <c r="B879" s="15">
        <v>78.758404303003132</v>
      </c>
      <c r="C879" s="16">
        <v>2231</v>
      </c>
      <c r="D879" s="21">
        <v>79.312645979312649</v>
      </c>
      <c r="E879" s="16">
        <v>2997</v>
      </c>
      <c r="F879" s="15">
        <v>80.6248382923674</v>
      </c>
      <c r="G879" s="23">
        <v>1546</v>
      </c>
      <c r="H879" s="15">
        <v>81.764542936288095</v>
      </c>
      <c r="I879" s="23">
        <v>361</v>
      </c>
    </row>
    <row r="880" spans="1:9" x14ac:dyDescent="0.25">
      <c r="A880" s="9" t="s">
        <v>11</v>
      </c>
      <c r="B880" s="15">
        <v>79.760985166526723</v>
      </c>
      <c r="C880" s="16">
        <v>3573</v>
      </c>
      <c r="D880" s="21">
        <v>78.974276527331185</v>
      </c>
      <c r="E880" s="16">
        <v>2177</v>
      </c>
      <c r="F880" s="15">
        <v>80.72014925373135</v>
      </c>
      <c r="G880" s="23">
        <v>268</v>
      </c>
      <c r="H880" s="15">
        <v>81.74647887323944</v>
      </c>
      <c r="I880" s="23">
        <v>71</v>
      </c>
    </row>
    <row r="881" spans="1:9" x14ac:dyDescent="0.25">
      <c r="A881" s="9" t="s">
        <v>10</v>
      </c>
      <c r="B881" s="15">
        <v>79.376649746192896</v>
      </c>
      <c r="C881" s="16">
        <v>985</v>
      </c>
      <c r="D881" s="21">
        <v>79.709179528838348</v>
      </c>
      <c r="E881" s="16">
        <v>1231</v>
      </c>
      <c r="F881" s="15">
        <v>80.578073089700993</v>
      </c>
      <c r="G881" s="23">
        <v>1204</v>
      </c>
      <c r="H881" s="15">
        <v>82.063414634146341</v>
      </c>
      <c r="I881" s="23">
        <v>205</v>
      </c>
    </row>
    <row r="882" spans="1:9" x14ac:dyDescent="0.25">
      <c r="A882" s="9" t="s">
        <v>12</v>
      </c>
      <c r="B882" s="15">
        <v>79.456804733727807</v>
      </c>
      <c r="C882" s="16">
        <v>845</v>
      </c>
      <c r="D882" s="21">
        <v>79.607806691449809</v>
      </c>
      <c r="E882" s="16">
        <v>538</v>
      </c>
      <c r="F882" s="15">
        <v>80.639896373056999</v>
      </c>
      <c r="G882" s="23">
        <v>386</v>
      </c>
      <c r="H882" s="15">
        <v>81.629213483146074</v>
      </c>
      <c r="I882" s="23">
        <v>89</v>
      </c>
    </row>
    <row r="883" spans="1:9" x14ac:dyDescent="0.25">
      <c r="A883" s="2" t="s">
        <v>47</v>
      </c>
      <c r="B883" s="15">
        <v>79.068681318681314</v>
      </c>
      <c r="C883" s="16">
        <v>728</v>
      </c>
      <c r="D883" s="21">
        <v>79.556277056277054</v>
      </c>
      <c r="E883" s="16">
        <v>462</v>
      </c>
      <c r="F883" s="15">
        <v>79.89473684210526</v>
      </c>
      <c r="G883" s="23">
        <v>19</v>
      </c>
      <c r="H883" s="15">
        <v>82</v>
      </c>
      <c r="I883" s="23">
        <v>5</v>
      </c>
    </row>
    <row r="884" spans="1:9" x14ac:dyDescent="0.25">
      <c r="A884" s="2" t="s">
        <v>39</v>
      </c>
      <c r="B884" s="15">
        <v>79</v>
      </c>
      <c r="C884" s="16">
        <v>2</v>
      </c>
      <c r="D884" s="21">
        <v>79.272727272727266</v>
      </c>
      <c r="E884" s="16">
        <v>110</v>
      </c>
      <c r="F884" s="15">
        <v>81.282051282051285</v>
      </c>
      <c r="G884" s="16">
        <v>117</v>
      </c>
      <c r="H884" s="15">
        <v>80.75</v>
      </c>
      <c r="I884" s="16">
        <v>4</v>
      </c>
    </row>
    <row r="885" spans="1:9" x14ac:dyDescent="0.25">
      <c r="A885" s="9" t="s">
        <v>13</v>
      </c>
      <c r="B885" s="15">
        <v>78.648648648648646</v>
      </c>
      <c r="C885" s="16">
        <v>74</v>
      </c>
      <c r="D885" s="21">
        <v>78.535211267605632</v>
      </c>
      <c r="E885" s="16">
        <v>71</v>
      </c>
      <c r="F885" s="15">
        <v>81.377358490566039</v>
      </c>
      <c r="G885" s="23">
        <v>53</v>
      </c>
      <c r="H885" s="15">
        <v>82.8</v>
      </c>
      <c r="I885" s="23">
        <v>10</v>
      </c>
    </row>
    <row r="886" spans="1:9" x14ac:dyDescent="0.25">
      <c r="A886" s="9" t="s">
        <v>16</v>
      </c>
      <c r="B886" s="15">
        <v>54.138297872340424</v>
      </c>
      <c r="C886" s="16">
        <v>94</v>
      </c>
      <c r="D886" s="21">
        <v>75.032786885245898</v>
      </c>
      <c r="E886" s="16">
        <v>61</v>
      </c>
      <c r="F886" s="15">
        <v>80.993464052287578</v>
      </c>
      <c r="G886" s="23">
        <v>153</v>
      </c>
      <c r="H886" s="15">
        <v>81.512820512820511</v>
      </c>
      <c r="I886" s="23">
        <v>234</v>
      </c>
    </row>
    <row r="887" spans="1:9" x14ac:dyDescent="0.25">
      <c r="A887" s="9" t="s">
        <v>19</v>
      </c>
      <c r="B887" s="15">
        <v>44.357142857142854</v>
      </c>
      <c r="C887" s="16">
        <v>14</v>
      </c>
      <c r="D887" s="21">
        <v>79.744186046511629</v>
      </c>
      <c r="E887" s="16">
        <v>43</v>
      </c>
      <c r="F887" s="15">
        <v>81.083333333333329</v>
      </c>
      <c r="G887" s="23">
        <v>36</v>
      </c>
      <c r="H887" s="15"/>
      <c r="I887" s="23"/>
    </row>
    <row r="888" spans="1:9" x14ac:dyDescent="0.25">
      <c r="A888" s="9" t="s">
        <v>24</v>
      </c>
      <c r="B888" s="15">
        <v>61.548387096774192</v>
      </c>
      <c r="C888" s="16">
        <v>31</v>
      </c>
      <c r="D888" s="21">
        <v>77.081081081081081</v>
      </c>
      <c r="E888" s="16">
        <v>37</v>
      </c>
      <c r="F888" s="15">
        <v>79.392857142857139</v>
      </c>
      <c r="G888" s="23">
        <v>28</v>
      </c>
      <c r="H888" s="15">
        <v>81.111111111111114</v>
      </c>
      <c r="I888" s="23">
        <v>9</v>
      </c>
    </row>
    <row r="889" spans="1:9" x14ac:dyDescent="0.25">
      <c r="A889" s="9" t="s">
        <v>17</v>
      </c>
      <c r="B889" s="15">
        <v>77.072463768115938</v>
      </c>
      <c r="C889" s="16">
        <v>69</v>
      </c>
      <c r="D889" s="21">
        <v>78.472222222222229</v>
      </c>
      <c r="E889" s="16">
        <v>36</v>
      </c>
      <c r="F889" s="15">
        <v>79.222222222222229</v>
      </c>
      <c r="G889" s="23">
        <v>27</v>
      </c>
      <c r="H889" s="15">
        <v>81.818181818181813</v>
      </c>
      <c r="I889" s="23">
        <v>11</v>
      </c>
    </row>
    <row r="890" spans="1:9" x14ac:dyDescent="0.25">
      <c r="A890" s="9" t="s">
        <v>18</v>
      </c>
      <c r="B890" s="15">
        <v>80.266666666666666</v>
      </c>
      <c r="C890" s="16">
        <v>105</v>
      </c>
      <c r="D890" s="21">
        <v>80.916666666666671</v>
      </c>
      <c r="E890" s="16">
        <v>12</v>
      </c>
      <c r="F890" s="15">
        <v>83.82352941176471</v>
      </c>
      <c r="G890" s="23">
        <v>51</v>
      </c>
      <c r="H890" s="15">
        <v>83.818181818181813</v>
      </c>
      <c r="I890" s="23">
        <v>11</v>
      </c>
    </row>
    <row r="891" spans="1:9" x14ac:dyDescent="0.25">
      <c r="A891" s="2" t="s">
        <v>108</v>
      </c>
      <c r="B891" s="15"/>
      <c r="C891" s="16"/>
      <c r="D891" s="21">
        <v>79.727272727272734</v>
      </c>
      <c r="E891" s="16">
        <v>11</v>
      </c>
      <c r="F891" s="15">
        <v>80.852760736196316</v>
      </c>
      <c r="G891" s="16">
        <v>163</v>
      </c>
      <c r="H891" s="15">
        <v>81.282051282051285</v>
      </c>
      <c r="I891" s="16">
        <v>78</v>
      </c>
    </row>
    <row r="892" spans="1:9" x14ac:dyDescent="0.25">
      <c r="A892" s="2" t="s">
        <v>68</v>
      </c>
      <c r="B892" s="15">
        <v>79</v>
      </c>
      <c r="C892" s="16">
        <v>1</v>
      </c>
      <c r="D892" s="21">
        <v>79.099999999999994</v>
      </c>
      <c r="E892" s="16">
        <v>10</v>
      </c>
      <c r="F892" s="15">
        <v>80.785714285714292</v>
      </c>
      <c r="G892" s="16">
        <v>14</v>
      </c>
      <c r="H892" s="15">
        <v>85</v>
      </c>
      <c r="I892" s="16">
        <v>1</v>
      </c>
    </row>
    <row r="893" spans="1:9" x14ac:dyDescent="0.25">
      <c r="A893" s="9" t="s">
        <v>15</v>
      </c>
      <c r="B893" s="15">
        <v>72.238095238095241</v>
      </c>
      <c r="C893" s="16">
        <v>21</v>
      </c>
      <c r="D893" s="21">
        <v>77.900000000000006</v>
      </c>
      <c r="E893" s="16">
        <v>10</v>
      </c>
      <c r="F893" s="15">
        <v>81</v>
      </c>
      <c r="G893" s="23">
        <v>13</v>
      </c>
      <c r="H893" s="15">
        <v>79.75</v>
      </c>
      <c r="I893" s="23">
        <v>4</v>
      </c>
    </row>
    <row r="894" spans="1:9" x14ac:dyDescent="0.25">
      <c r="A894" s="9" t="s">
        <v>21</v>
      </c>
      <c r="B894" s="15">
        <v>44</v>
      </c>
      <c r="C894" s="16">
        <v>9</v>
      </c>
      <c r="D894" s="21">
        <v>69.25</v>
      </c>
      <c r="E894" s="16">
        <v>8</v>
      </c>
      <c r="F894" s="15">
        <v>81</v>
      </c>
      <c r="G894" s="23">
        <v>1</v>
      </c>
      <c r="H894" s="15">
        <v>81.5</v>
      </c>
      <c r="I894" s="23">
        <v>4</v>
      </c>
    </row>
    <row r="895" spans="1:9" x14ac:dyDescent="0.25">
      <c r="A895" s="9" t="s">
        <v>61</v>
      </c>
      <c r="B895" s="15">
        <v>74.588235294117652</v>
      </c>
      <c r="C895" s="16">
        <v>34</v>
      </c>
      <c r="D895" s="21">
        <v>62.8</v>
      </c>
      <c r="E895" s="16">
        <v>5</v>
      </c>
      <c r="F895" s="15"/>
      <c r="G895" s="16"/>
      <c r="H895" s="15"/>
      <c r="I895" s="16"/>
    </row>
    <row r="896" spans="1:9" x14ac:dyDescent="0.25">
      <c r="A896" s="2" t="s">
        <v>27</v>
      </c>
      <c r="B896" s="15"/>
      <c r="C896" s="16"/>
      <c r="D896" s="21">
        <v>77.75</v>
      </c>
      <c r="E896" s="16">
        <v>4</v>
      </c>
      <c r="F896" s="15">
        <v>78.416666666666671</v>
      </c>
      <c r="G896" s="16">
        <v>12</v>
      </c>
      <c r="H896" s="15">
        <v>82</v>
      </c>
      <c r="I896" s="23">
        <v>3</v>
      </c>
    </row>
    <row r="897" spans="1:9" x14ac:dyDescent="0.25">
      <c r="A897" s="9" t="s">
        <v>98</v>
      </c>
      <c r="B897" s="15">
        <v>80.666666666666671</v>
      </c>
      <c r="C897" s="16">
        <v>6</v>
      </c>
      <c r="D897" s="21">
        <v>78.75</v>
      </c>
      <c r="E897" s="16">
        <v>4</v>
      </c>
      <c r="F897" s="15"/>
      <c r="G897" s="16"/>
      <c r="H897" s="15">
        <v>81</v>
      </c>
      <c r="I897" s="16">
        <v>2</v>
      </c>
    </row>
    <row r="898" spans="1:9" x14ac:dyDescent="0.25">
      <c r="A898" s="9" t="s">
        <v>22</v>
      </c>
      <c r="B898" s="15">
        <v>54.1875</v>
      </c>
      <c r="C898" s="16">
        <v>16</v>
      </c>
      <c r="D898" s="21">
        <v>60</v>
      </c>
      <c r="E898" s="16">
        <v>4</v>
      </c>
      <c r="F898" s="15"/>
      <c r="G898" s="23"/>
      <c r="H898" s="15"/>
      <c r="I898" s="23"/>
    </row>
    <row r="899" spans="1:9" x14ac:dyDescent="0.25">
      <c r="A899" s="9" t="s">
        <v>28</v>
      </c>
      <c r="B899" s="15"/>
      <c r="C899" s="16">
        <v>1</v>
      </c>
      <c r="D899" s="21">
        <v>80</v>
      </c>
      <c r="E899" s="16">
        <v>2</v>
      </c>
      <c r="F899" s="15"/>
      <c r="G899" s="23"/>
      <c r="H899" s="15"/>
      <c r="I899" s="23"/>
    </row>
    <row r="900" spans="1:9" x14ac:dyDescent="0.25">
      <c r="A900" s="9" t="s">
        <v>57</v>
      </c>
      <c r="B900" s="15"/>
      <c r="C900" s="16"/>
      <c r="D900" s="21">
        <v>81</v>
      </c>
      <c r="E900" s="16">
        <v>1</v>
      </c>
      <c r="F900" s="15"/>
      <c r="G900" s="16"/>
      <c r="H900" s="15"/>
      <c r="I900" s="16"/>
    </row>
    <row r="901" spans="1:9" x14ac:dyDescent="0.25">
      <c r="A901" s="9" t="s">
        <v>37</v>
      </c>
      <c r="B901" s="15">
        <v>54.333333333333336</v>
      </c>
      <c r="C901" s="16">
        <v>3</v>
      </c>
      <c r="D901" s="21"/>
      <c r="E901" s="16">
        <v>1</v>
      </c>
      <c r="F901" s="15"/>
      <c r="G901" s="23"/>
      <c r="H901" s="15"/>
      <c r="I901" s="23"/>
    </row>
    <row r="902" spans="1:9" x14ac:dyDescent="0.25">
      <c r="A902" s="9" t="s">
        <v>20</v>
      </c>
      <c r="B902" s="15">
        <v>38.25</v>
      </c>
      <c r="C902" s="16">
        <v>4</v>
      </c>
      <c r="D902" s="21"/>
      <c r="E902" s="16">
        <v>1</v>
      </c>
      <c r="F902" s="15"/>
      <c r="G902" s="23"/>
      <c r="H902" s="15"/>
      <c r="I902" s="23"/>
    </row>
    <row r="903" spans="1:9" x14ac:dyDescent="0.25">
      <c r="A903" s="9" t="s">
        <v>33</v>
      </c>
      <c r="B903" s="15">
        <v>74.5</v>
      </c>
      <c r="C903" s="16">
        <v>18</v>
      </c>
      <c r="D903" s="21">
        <v>75</v>
      </c>
      <c r="E903" s="16">
        <v>1</v>
      </c>
      <c r="F903" s="15"/>
      <c r="G903" s="16"/>
      <c r="H903" s="15"/>
      <c r="I903" s="16"/>
    </row>
    <row r="904" spans="1:9" x14ac:dyDescent="0.25">
      <c r="A904" s="2" t="s">
        <v>32</v>
      </c>
      <c r="B904" s="17">
        <v>52.666666666666664</v>
      </c>
      <c r="C904" s="18">
        <v>3</v>
      </c>
      <c r="D904" s="21"/>
      <c r="E904" s="18"/>
      <c r="F904" s="17"/>
      <c r="G904" s="18"/>
      <c r="H904" s="17"/>
      <c r="I904" s="18"/>
    </row>
    <row r="905" spans="1:9" x14ac:dyDescent="0.25">
      <c r="A905" s="9" t="s">
        <v>25</v>
      </c>
      <c r="B905" s="15"/>
      <c r="C905" s="16"/>
      <c r="D905" s="21"/>
      <c r="E905" s="16"/>
      <c r="F905" s="15"/>
      <c r="G905" s="23"/>
      <c r="H905" s="15">
        <v>81</v>
      </c>
      <c r="I905" s="23">
        <v>1</v>
      </c>
    </row>
    <row r="906" spans="1:9" x14ac:dyDescent="0.25">
      <c r="A906" s="2" t="s">
        <v>46</v>
      </c>
      <c r="B906" s="17"/>
      <c r="C906" s="18">
        <v>1</v>
      </c>
      <c r="D906" s="21"/>
      <c r="E906" s="18"/>
      <c r="F906" s="17"/>
      <c r="G906" s="18"/>
      <c r="H906" s="17"/>
      <c r="I906" s="18"/>
    </row>
    <row r="907" spans="1:9" x14ac:dyDescent="0.25">
      <c r="A907" s="9" t="s">
        <v>31</v>
      </c>
      <c r="B907" s="15">
        <v>78</v>
      </c>
      <c r="C907" s="16">
        <v>1</v>
      </c>
      <c r="D907" s="21"/>
      <c r="E907" s="16"/>
      <c r="F907" s="15"/>
      <c r="G907" s="16"/>
      <c r="H907" s="15"/>
      <c r="I907" s="23"/>
    </row>
    <row r="908" spans="1:9" x14ac:dyDescent="0.25">
      <c r="A908" s="9" t="s">
        <v>107</v>
      </c>
      <c r="B908" s="15"/>
      <c r="C908" s="16"/>
      <c r="D908" s="21"/>
      <c r="E908" s="16"/>
      <c r="F908" s="15">
        <v>83</v>
      </c>
      <c r="G908" s="16">
        <v>1</v>
      </c>
      <c r="H908" s="15"/>
      <c r="I908" s="16"/>
    </row>
    <row r="909" spans="1:9" x14ac:dyDescent="0.25">
      <c r="A909" s="9" t="s">
        <v>36</v>
      </c>
      <c r="B909" s="15">
        <v>79</v>
      </c>
      <c r="C909" s="16">
        <v>1</v>
      </c>
      <c r="D909" s="21"/>
      <c r="E909" s="16"/>
      <c r="F909" s="15"/>
      <c r="G909" s="16"/>
      <c r="H909" s="15">
        <v>83</v>
      </c>
      <c r="I909" s="16">
        <v>1</v>
      </c>
    </row>
    <row r="910" spans="1:9" x14ac:dyDescent="0.25">
      <c r="A910" s="32" t="s">
        <v>138</v>
      </c>
      <c r="B910" s="33"/>
      <c r="C910" s="34"/>
      <c r="D910" s="35"/>
      <c r="E910" s="34"/>
      <c r="F910" s="33">
        <v>80.6930645420031</v>
      </c>
      <c r="G910" s="36">
        <v>18701</v>
      </c>
      <c r="H910" s="33">
        <v>81.879136486294556</v>
      </c>
      <c r="I910" s="36">
        <v>7041</v>
      </c>
    </row>
    <row r="911" spans="1:9" x14ac:dyDescent="0.25">
      <c r="A911" s="2" t="s">
        <v>43</v>
      </c>
      <c r="B911" s="17"/>
      <c r="C911" s="18">
        <v>2</v>
      </c>
      <c r="D911" s="21"/>
      <c r="E911" s="18"/>
      <c r="F911" s="17"/>
      <c r="G911" s="18"/>
      <c r="H911" s="17"/>
      <c r="I911" s="18"/>
    </row>
    <row r="912" spans="1:9" x14ac:dyDescent="0.25">
      <c r="A912" s="9" t="s">
        <v>29</v>
      </c>
      <c r="B912" s="15"/>
      <c r="C912" s="16">
        <v>2</v>
      </c>
      <c r="D912" s="21"/>
      <c r="E912" s="16"/>
      <c r="F912" s="15"/>
      <c r="G912" s="16"/>
      <c r="H912" s="15"/>
      <c r="I912" s="23"/>
    </row>
    <row r="913" spans="1:9" x14ac:dyDescent="0.25">
      <c r="A913" s="1" t="s">
        <v>169</v>
      </c>
      <c r="B913" s="13">
        <v>83.105284246512397</v>
      </c>
      <c r="C913" s="14">
        <f>C914+C953+C975+C1012</f>
        <v>136772</v>
      </c>
      <c r="D913" s="20">
        <v>86.791710797277261</v>
      </c>
      <c r="E913" s="14">
        <f>E914+E953+E975+E1012</f>
        <v>229250</v>
      </c>
      <c r="F913" s="13">
        <v>88.332961011452511</v>
      </c>
      <c r="G913" s="14">
        <f>G914+G953+G975+G1012</f>
        <v>379249</v>
      </c>
      <c r="H913" s="13">
        <v>87.087680189296051</v>
      </c>
      <c r="I913" s="14">
        <f>I914+I953+I975+I1012</f>
        <v>80143</v>
      </c>
    </row>
    <row r="914" spans="1:9" x14ac:dyDescent="0.25">
      <c r="A914" s="6" t="s">
        <v>168</v>
      </c>
      <c r="B914" s="17">
        <v>83.328685907582098</v>
      </c>
      <c r="C914" s="18">
        <f>SUM(C915:C952)</f>
        <v>111088</v>
      </c>
      <c r="D914" s="21">
        <v>87.433083330094945</v>
      </c>
      <c r="E914" s="18">
        <f>SUM(E915:E952)</f>
        <v>193264</v>
      </c>
      <c r="F914" s="17">
        <v>88.716791660393937</v>
      </c>
      <c r="G914" s="18">
        <f>SUM(G915:G952)</f>
        <v>325067</v>
      </c>
      <c r="H914" s="17">
        <v>87.55514525993884</v>
      </c>
      <c r="I914" s="18">
        <f>SUM(I915:I952)</f>
        <v>65343</v>
      </c>
    </row>
    <row r="915" spans="1:9" x14ac:dyDescent="0.25">
      <c r="A915" s="9" t="s">
        <v>18</v>
      </c>
      <c r="B915" s="15">
        <v>82.094869346297415</v>
      </c>
      <c r="C915" s="16">
        <v>57595</v>
      </c>
      <c r="D915" s="21">
        <v>87.672215936641351</v>
      </c>
      <c r="E915" s="16">
        <v>80431</v>
      </c>
      <c r="F915" s="15">
        <v>88.884910988775289</v>
      </c>
      <c r="G915" s="23">
        <v>111896</v>
      </c>
      <c r="H915" s="15">
        <v>87.74460723742277</v>
      </c>
      <c r="I915" s="23">
        <v>28325</v>
      </c>
    </row>
    <row r="916" spans="1:9" x14ac:dyDescent="0.25">
      <c r="A916" s="2" t="s">
        <v>39</v>
      </c>
      <c r="B916" s="15">
        <v>84.902855319827722</v>
      </c>
      <c r="C916" s="16">
        <v>6269</v>
      </c>
      <c r="D916" s="21">
        <v>87.929189362383852</v>
      </c>
      <c r="E916" s="16">
        <v>34331</v>
      </c>
      <c r="F916" s="15">
        <v>88.930120524139866</v>
      </c>
      <c r="G916" s="16">
        <v>57084</v>
      </c>
      <c r="H916" s="15">
        <v>87.385812931575643</v>
      </c>
      <c r="I916" s="16">
        <v>7965</v>
      </c>
    </row>
    <row r="917" spans="1:9" x14ac:dyDescent="0.25">
      <c r="A917" s="2" t="s">
        <v>116</v>
      </c>
      <c r="B917" s="15">
        <v>84.00721485411141</v>
      </c>
      <c r="C917" s="16">
        <v>9425</v>
      </c>
      <c r="D917" s="21">
        <v>88.217548424400121</v>
      </c>
      <c r="E917" s="16">
        <v>27672</v>
      </c>
      <c r="F917" s="15">
        <v>89.267469720253146</v>
      </c>
      <c r="G917" s="16">
        <v>60519</v>
      </c>
      <c r="H917" s="15">
        <v>88.476813110181311</v>
      </c>
      <c r="I917" s="16">
        <v>5736</v>
      </c>
    </row>
    <row r="918" spans="1:9" x14ac:dyDescent="0.25">
      <c r="A918" s="9" t="s">
        <v>8</v>
      </c>
      <c r="B918" s="15">
        <v>78.333878504672896</v>
      </c>
      <c r="C918" s="16">
        <v>4280</v>
      </c>
      <c r="D918" s="21">
        <v>84.678635394456293</v>
      </c>
      <c r="E918" s="16">
        <v>11725</v>
      </c>
      <c r="F918" s="15">
        <v>86.602569654973294</v>
      </c>
      <c r="G918" s="23">
        <v>13854</v>
      </c>
      <c r="H918" s="15">
        <v>85.520528211284514</v>
      </c>
      <c r="I918" s="23">
        <v>4165</v>
      </c>
    </row>
    <row r="919" spans="1:9" x14ac:dyDescent="0.25">
      <c r="A919" s="2" t="s">
        <v>68</v>
      </c>
      <c r="B919" s="15">
        <v>78.012321660181584</v>
      </c>
      <c r="C919" s="16">
        <v>1542</v>
      </c>
      <c r="D919" s="21">
        <v>87.809795638771547</v>
      </c>
      <c r="E919" s="16">
        <v>8759</v>
      </c>
      <c r="F919" s="15">
        <v>88.898573127229483</v>
      </c>
      <c r="G919" s="16">
        <v>16820</v>
      </c>
      <c r="H919" s="15">
        <v>88.076371571072315</v>
      </c>
      <c r="I919" s="16">
        <v>3208</v>
      </c>
    </row>
    <row r="920" spans="1:9" x14ac:dyDescent="0.25">
      <c r="A920" s="9" t="s">
        <v>14</v>
      </c>
      <c r="B920" s="15">
        <v>81.516129032258064</v>
      </c>
      <c r="C920" s="16">
        <v>5394</v>
      </c>
      <c r="D920" s="21">
        <v>85.330052604785337</v>
      </c>
      <c r="E920" s="16">
        <v>5893</v>
      </c>
      <c r="F920" s="15">
        <v>86.621049949031601</v>
      </c>
      <c r="G920" s="23">
        <v>3924</v>
      </c>
      <c r="H920" s="15">
        <v>84.908914728682177</v>
      </c>
      <c r="I920" s="23">
        <v>1032</v>
      </c>
    </row>
    <row r="921" spans="1:9" x14ac:dyDescent="0.25">
      <c r="A921" s="9" t="s">
        <v>9</v>
      </c>
      <c r="B921" s="15">
        <v>83.8188894654904</v>
      </c>
      <c r="C921" s="16">
        <v>5781</v>
      </c>
      <c r="D921" s="21">
        <v>86.731389102072143</v>
      </c>
      <c r="E921" s="16">
        <v>5212</v>
      </c>
      <c r="F921" s="15">
        <v>87.513869132290182</v>
      </c>
      <c r="G921" s="23">
        <v>5624</v>
      </c>
      <c r="H921" s="15">
        <v>86.120746432491771</v>
      </c>
      <c r="I921" s="23">
        <v>1822</v>
      </c>
    </row>
    <row r="922" spans="1:9" x14ac:dyDescent="0.25">
      <c r="A922" s="2" t="s">
        <v>117</v>
      </c>
      <c r="B922" s="17">
        <v>85.808420157346376</v>
      </c>
      <c r="C922" s="18">
        <v>4703</v>
      </c>
      <c r="D922" s="21">
        <v>87.695837780149418</v>
      </c>
      <c r="E922" s="18">
        <v>4685</v>
      </c>
      <c r="F922" s="17">
        <v>85</v>
      </c>
      <c r="G922" s="18">
        <v>1</v>
      </c>
      <c r="H922" s="17"/>
      <c r="I922" s="18"/>
    </row>
    <row r="923" spans="1:9" x14ac:dyDescent="0.25">
      <c r="A923" s="9" t="s">
        <v>118</v>
      </c>
      <c r="B923" s="15">
        <v>86.413566739606125</v>
      </c>
      <c r="C923" s="16">
        <v>2285</v>
      </c>
      <c r="D923" s="21">
        <v>87.944318468127989</v>
      </c>
      <c r="E923" s="16">
        <v>3969</v>
      </c>
      <c r="F923" s="15">
        <v>89.130655821047284</v>
      </c>
      <c r="G923" s="16">
        <v>1967</v>
      </c>
      <c r="H923" s="15"/>
      <c r="I923" s="16"/>
    </row>
    <row r="924" spans="1:9" x14ac:dyDescent="0.25">
      <c r="A924" s="9" t="s">
        <v>10</v>
      </c>
      <c r="B924" s="15">
        <v>82.157253149126376</v>
      </c>
      <c r="C924" s="16">
        <v>2461</v>
      </c>
      <c r="D924" s="21">
        <v>85.350968932636107</v>
      </c>
      <c r="E924" s="16">
        <v>3251</v>
      </c>
      <c r="F924" s="15">
        <v>86.342366757000903</v>
      </c>
      <c r="G924" s="23">
        <v>3321</v>
      </c>
      <c r="H924" s="15">
        <v>85.153196622436667</v>
      </c>
      <c r="I924" s="23">
        <v>829</v>
      </c>
    </row>
    <row r="925" spans="1:9" x14ac:dyDescent="0.25">
      <c r="A925" s="9" t="s">
        <v>33</v>
      </c>
      <c r="B925" s="15">
        <v>85.550106609808097</v>
      </c>
      <c r="C925" s="16">
        <v>1876</v>
      </c>
      <c r="D925" s="21">
        <v>87.455986649979138</v>
      </c>
      <c r="E925" s="16">
        <v>2397</v>
      </c>
      <c r="F925" s="15">
        <v>88.77428025016799</v>
      </c>
      <c r="G925" s="16">
        <v>19347</v>
      </c>
      <c r="H925" s="15"/>
      <c r="I925" s="16"/>
    </row>
    <row r="926" spans="1:9" x14ac:dyDescent="0.25">
      <c r="A926" s="2" t="s">
        <v>119</v>
      </c>
      <c r="B926" s="17">
        <v>83.476356396217028</v>
      </c>
      <c r="C926" s="18">
        <v>2009</v>
      </c>
      <c r="D926" s="21">
        <v>86.099047619047624</v>
      </c>
      <c r="E926" s="18">
        <v>1050</v>
      </c>
      <c r="F926" s="17"/>
      <c r="G926" s="18"/>
      <c r="H926" s="17"/>
      <c r="I926" s="18"/>
    </row>
    <row r="927" spans="1:9" x14ac:dyDescent="0.25">
      <c r="A927" s="9" t="s">
        <v>11</v>
      </c>
      <c r="B927" s="15">
        <v>81.077738515901061</v>
      </c>
      <c r="C927" s="16">
        <v>1698</v>
      </c>
      <c r="D927" s="21">
        <v>85.479438314944829</v>
      </c>
      <c r="E927" s="16">
        <v>997</v>
      </c>
      <c r="F927" s="15">
        <v>88.012422360248451</v>
      </c>
      <c r="G927" s="23">
        <v>161</v>
      </c>
      <c r="H927" s="15">
        <v>86.9</v>
      </c>
      <c r="I927" s="23">
        <v>20</v>
      </c>
    </row>
    <row r="928" spans="1:9" x14ac:dyDescent="0.25">
      <c r="A928" s="9" t="s">
        <v>12</v>
      </c>
      <c r="B928" s="15">
        <v>81.212454212454219</v>
      </c>
      <c r="C928" s="16">
        <v>1911</v>
      </c>
      <c r="D928" s="21">
        <v>81.383313180169282</v>
      </c>
      <c r="E928" s="16">
        <v>827</v>
      </c>
      <c r="F928" s="15">
        <v>85.786743515850148</v>
      </c>
      <c r="G928" s="23">
        <v>694</v>
      </c>
      <c r="H928" s="15">
        <v>84.546125461254618</v>
      </c>
      <c r="I928" s="23">
        <v>271</v>
      </c>
    </row>
    <row r="929" spans="1:9" x14ac:dyDescent="0.25">
      <c r="A929" s="2" t="s">
        <v>120</v>
      </c>
      <c r="B929" s="17">
        <v>86.048888888888882</v>
      </c>
      <c r="C929" s="18">
        <v>450</v>
      </c>
      <c r="D929" s="21">
        <v>61.122861586314151</v>
      </c>
      <c r="E929" s="18">
        <v>643</v>
      </c>
      <c r="F929" s="17"/>
      <c r="G929" s="18"/>
      <c r="H929" s="17"/>
      <c r="I929" s="18"/>
    </row>
    <row r="930" spans="1:9" x14ac:dyDescent="0.25">
      <c r="A930" s="2" t="s">
        <v>47</v>
      </c>
      <c r="B930" s="15">
        <v>85.865277777777777</v>
      </c>
      <c r="C930" s="16">
        <v>1440</v>
      </c>
      <c r="D930" s="21">
        <v>86.914463452566096</v>
      </c>
      <c r="E930" s="16">
        <v>643</v>
      </c>
      <c r="F930" s="15">
        <v>90</v>
      </c>
      <c r="G930" s="23">
        <v>2</v>
      </c>
      <c r="H930" s="15">
        <v>90</v>
      </c>
      <c r="I930" s="23">
        <v>1</v>
      </c>
    </row>
    <row r="931" spans="1:9" x14ac:dyDescent="0.25">
      <c r="A931" s="9" t="s">
        <v>121</v>
      </c>
      <c r="B931" s="15">
        <v>83.331091180866963</v>
      </c>
      <c r="C931" s="16">
        <v>1338</v>
      </c>
      <c r="D931" s="21">
        <v>85.087500000000006</v>
      </c>
      <c r="E931" s="16">
        <v>320</v>
      </c>
      <c r="F931" s="15">
        <v>89.831683168316829</v>
      </c>
      <c r="G931" s="16">
        <v>101</v>
      </c>
      <c r="H931" s="15">
        <v>89.6</v>
      </c>
      <c r="I931" s="16">
        <v>5</v>
      </c>
    </row>
    <row r="932" spans="1:9" x14ac:dyDescent="0.25">
      <c r="A932" s="9" t="s">
        <v>15</v>
      </c>
      <c r="B932" s="15">
        <v>59.796296296296298</v>
      </c>
      <c r="C932" s="16">
        <v>108</v>
      </c>
      <c r="D932" s="21">
        <v>84.683333333333337</v>
      </c>
      <c r="E932" s="16">
        <v>120</v>
      </c>
      <c r="F932" s="15">
        <v>88.436170212765958</v>
      </c>
      <c r="G932" s="23">
        <v>94</v>
      </c>
      <c r="H932" s="15">
        <v>87.818181818181813</v>
      </c>
      <c r="I932" s="23">
        <v>11</v>
      </c>
    </row>
    <row r="933" spans="1:9" x14ac:dyDescent="0.25">
      <c r="A933" s="9" t="s">
        <v>19</v>
      </c>
      <c r="B933" s="15">
        <v>57.148514851485146</v>
      </c>
      <c r="C933" s="16">
        <v>101</v>
      </c>
      <c r="D933" s="21">
        <v>72</v>
      </c>
      <c r="E933" s="16">
        <v>71</v>
      </c>
      <c r="F933" s="15">
        <v>85.469387755102048</v>
      </c>
      <c r="G933" s="23">
        <v>49</v>
      </c>
      <c r="H933" s="15">
        <v>80</v>
      </c>
      <c r="I933" s="23">
        <v>2</v>
      </c>
    </row>
    <row r="934" spans="1:9" x14ac:dyDescent="0.25">
      <c r="A934" s="9" t="s">
        <v>16</v>
      </c>
      <c r="B934" s="15">
        <v>86.370370370370367</v>
      </c>
      <c r="C934" s="16">
        <v>108</v>
      </c>
      <c r="D934" s="21">
        <v>82.36363636363636</v>
      </c>
      <c r="E934" s="16">
        <v>66</v>
      </c>
      <c r="F934" s="15">
        <v>87.823008849557525</v>
      </c>
      <c r="G934" s="23">
        <v>113</v>
      </c>
      <c r="H934" s="15">
        <v>87.298850574712645</v>
      </c>
      <c r="I934" s="23">
        <v>87</v>
      </c>
    </row>
    <row r="935" spans="1:9" x14ac:dyDescent="0.25">
      <c r="A935" s="9" t="s">
        <v>98</v>
      </c>
      <c r="B935" s="15">
        <v>83.775510204081627</v>
      </c>
      <c r="C935" s="16">
        <v>49</v>
      </c>
      <c r="D935" s="21">
        <v>84.787878787878782</v>
      </c>
      <c r="E935" s="16">
        <v>66</v>
      </c>
      <c r="F935" s="15">
        <v>84.917647058823533</v>
      </c>
      <c r="G935" s="16">
        <v>85</v>
      </c>
      <c r="H935" s="15">
        <v>83.92307692307692</v>
      </c>
      <c r="I935" s="16">
        <v>26</v>
      </c>
    </row>
    <row r="936" spans="1:9" x14ac:dyDescent="0.25">
      <c r="A936" s="9" t="s">
        <v>13</v>
      </c>
      <c r="B936" s="15">
        <v>67.458333333333329</v>
      </c>
      <c r="C936" s="16">
        <v>96</v>
      </c>
      <c r="D936" s="21">
        <v>85.015384615384619</v>
      </c>
      <c r="E936" s="16">
        <v>65</v>
      </c>
      <c r="F936" s="15">
        <v>87.879310344827587</v>
      </c>
      <c r="G936" s="23">
        <v>58</v>
      </c>
      <c r="H936" s="15">
        <v>86.727272727272734</v>
      </c>
      <c r="I936" s="23">
        <v>11</v>
      </c>
    </row>
    <row r="937" spans="1:9" x14ac:dyDescent="0.25">
      <c r="A937" s="9" t="s">
        <v>17</v>
      </c>
      <c r="B937" s="15">
        <v>78.441860465116278</v>
      </c>
      <c r="C937" s="16">
        <v>86</v>
      </c>
      <c r="D937" s="21">
        <v>85.170212765957444</v>
      </c>
      <c r="E937" s="16">
        <v>47</v>
      </c>
      <c r="F937" s="15">
        <v>87.051724137931032</v>
      </c>
      <c r="G937" s="23">
        <v>58</v>
      </c>
      <c r="H937" s="15">
        <v>85.878787878787875</v>
      </c>
      <c r="I937" s="23">
        <v>33</v>
      </c>
    </row>
    <row r="938" spans="1:9" x14ac:dyDescent="0.25">
      <c r="A938" s="9" t="s">
        <v>24</v>
      </c>
      <c r="B938" s="15">
        <v>57.228571428571428</v>
      </c>
      <c r="C938" s="16">
        <v>35</v>
      </c>
      <c r="D938" s="21">
        <v>81.5</v>
      </c>
      <c r="E938" s="16">
        <v>16</v>
      </c>
      <c r="F938" s="15">
        <v>84.36363636363636</v>
      </c>
      <c r="G938" s="23">
        <v>11</v>
      </c>
      <c r="H938" s="15">
        <v>84</v>
      </c>
      <c r="I938" s="23">
        <v>1</v>
      </c>
    </row>
    <row r="939" spans="1:9" x14ac:dyDescent="0.25">
      <c r="A939" s="9" t="s">
        <v>52</v>
      </c>
      <c r="B939" s="15"/>
      <c r="C939" s="16"/>
      <c r="D939" s="21">
        <v>89.666666666666671</v>
      </c>
      <c r="E939" s="16">
        <v>3</v>
      </c>
      <c r="F939" s="15"/>
      <c r="G939" s="23"/>
      <c r="H939" s="15"/>
      <c r="I939" s="23"/>
    </row>
    <row r="940" spans="1:9" x14ac:dyDescent="0.25">
      <c r="A940" s="9" t="s">
        <v>28</v>
      </c>
      <c r="B940" s="15">
        <v>91.125</v>
      </c>
      <c r="C940" s="16">
        <v>8</v>
      </c>
      <c r="D940" s="21">
        <v>40.5</v>
      </c>
      <c r="E940" s="16">
        <v>2</v>
      </c>
      <c r="F940" s="15"/>
      <c r="G940" s="23"/>
      <c r="H940" s="15"/>
      <c r="I940" s="23"/>
    </row>
    <row r="941" spans="1:9" x14ac:dyDescent="0.25">
      <c r="A941" s="9" t="s">
        <v>36</v>
      </c>
      <c r="B941" s="15">
        <v>36.571428571428569</v>
      </c>
      <c r="C941" s="16">
        <v>7</v>
      </c>
      <c r="D941" s="21">
        <v>86</v>
      </c>
      <c r="E941" s="16">
        <v>1</v>
      </c>
      <c r="F941" s="15">
        <v>86</v>
      </c>
      <c r="G941" s="16">
        <v>2</v>
      </c>
      <c r="H941" s="15">
        <v>82</v>
      </c>
      <c r="I941" s="16">
        <v>1</v>
      </c>
    </row>
    <row r="942" spans="1:9" x14ac:dyDescent="0.25">
      <c r="A942" s="9" t="s">
        <v>22</v>
      </c>
      <c r="B942" s="15"/>
      <c r="C942" s="16">
        <v>2</v>
      </c>
      <c r="D942" s="21">
        <v>90</v>
      </c>
      <c r="E942" s="16">
        <v>1</v>
      </c>
      <c r="F942" s="15">
        <v>88.5</v>
      </c>
      <c r="G942" s="23">
        <v>6</v>
      </c>
      <c r="H942" s="15">
        <v>89</v>
      </c>
      <c r="I942" s="23">
        <v>1</v>
      </c>
    </row>
    <row r="943" spans="1:9" x14ac:dyDescent="0.25">
      <c r="A943" s="9" t="s">
        <v>20</v>
      </c>
      <c r="B943" s="15">
        <v>84.5</v>
      </c>
      <c r="C943" s="16">
        <v>2</v>
      </c>
      <c r="D943" s="21">
        <v>88</v>
      </c>
      <c r="E943" s="16">
        <v>1</v>
      </c>
      <c r="F943" s="15"/>
      <c r="G943" s="23"/>
      <c r="H943" s="15">
        <v>86</v>
      </c>
      <c r="I943" s="23">
        <v>1</v>
      </c>
    </row>
    <row r="944" spans="1:9" x14ac:dyDescent="0.25">
      <c r="A944" s="2" t="s">
        <v>122</v>
      </c>
      <c r="B944" s="17">
        <v>73.166666666666671</v>
      </c>
      <c r="C944" s="18">
        <v>6</v>
      </c>
      <c r="D944" s="21"/>
      <c r="E944" s="18"/>
      <c r="F944" s="17"/>
      <c r="G944" s="18"/>
      <c r="H944" s="17"/>
      <c r="I944" s="18"/>
    </row>
    <row r="945" spans="1:9" x14ac:dyDescent="0.25">
      <c r="A945" s="9" t="s">
        <v>25</v>
      </c>
      <c r="B945" s="15">
        <v>42.166666666666664</v>
      </c>
      <c r="C945" s="16">
        <v>6</v>
      </c>
      <c r="D945" s="21"/>
      <c r="E945" s="16"/>
      <c r="F945" s="15">
        <v>87.5</v>
      </c>
      <c r="G945" s="23">
        <v>2</v>
      </c>
      <c r="H945" s="15"/>
      <c r="I945" s="23"/>
    </row>
    <row r="946" spans="1:9" x14ac:dyDescent="0.25">
      <c r="A946" s="2" t="s">
        <v>43</v>
      </c>
      <c r="B946" s="17"/>
      <c r="C946" s="18">
        <v>1</v>
      </c>
      <c r="D946" s="21"/>
      <c r="E946" s="18"/>
      <c r="F946" s="17"/>
      <c r="G946" s="18"/>
      <c r="H946" s="17"/>
      <c r="I946" s="18"/>
    </row>
    <row r="947" spans="1:9" x14ac:dyDescent="0.25">
      <c r="A947" s="2" t="s">
        <v>123</v>
      </c>
      <c r="B947" s="17"/>
      <c r="C947" s="18">
        <v>4</v>
      </c>
      <c r="D947" s="21"/>
      <c r="E947" s="18"/>
      <c r="F947" s="17"/>
      <c r="G947" s="18"/>
      <c r="H947" s="17"/>
      <c r="I947" s="18"/>
    </row>
    <row r="948" spans="1:9" x14ac:dyDescent="0.25">
      <c r="A948" s="32" t="s">
        <v>138</v>
      </c>
      <c r="B948" s="33"/>
      <c r="C948" s="34"/>
      <c r="D948" s="35"/>
      <c r="E948" s="34"/>
      <c r="F948" s="33">
        <v>88.251323745430938</v>
      </c>
      <c r="G948" s="36">
        <v>29273</v>
      </c>
      <c r="H948" s="33">
        <v>88.058608990670066</v>
      </c>
      <c r="I948" s="36">
        <v>11790</v>
      </c>
    </row>
    <row r="949" spans="1:9" x14ac:dyDescent="0.25">
      <c r="A949" s="9" t="s">
        <v>29</v>
      </c>
      <c r="B949" s="15"/>
      <c r="C949" s="16">
        <v>3</v>
      </c>
      <c r="D949" s="21"/>
      <c r="E949" s="16"/>
      <c r="F949" s="15">
        <v>89</v>
      </c>
      <c r="G949" s="16">
        <v>1</v>
      </c>
      <c r="H949" s="15"/>
      <c r="I949" s="23"/>
    </row>
    <row r="950" spans="1:9" x14ac:dyDescent="0.25">
      <c r="A950" s="2" t="s">
        <v>46</v>
      </c>
      <c r="B950" s="17"/>
      <c r="C950" s="18">
        <v>1</v>
      </c>
      <c r="D950" s="21"/>
      <c r="E950" s="18"/>
      <c r="F950" s="17"/>
      <c r="G950" s="18"/>
      <c r="H950" s="17"/>
      <c r="I950" s="18"/>
    </row>
    <row r="951" spans="1:9" x14ac:dyDescent="0.25">
      <c r="A951" s="9" t="s">
        <v>31</v>
      </c>
      <c r="B951" s="15">
        <v>27.833333333333332</v>
      </c>
      <c r="C951" s="16">
        <v>6</v>
      </c>
      <c r="D951" s="21"/>
      <c r="E951" s="16"/>
      <c r="F951" s="15"/>
      <c r="G951" s="16"/>
      <c r="H951" s="15"/>
      <c r="I951" s="23"/>
    </row>
    <row r="952" spans="1:9" x14ac:dyDescent="0.25">
      <c r="A952" s="9" t="s">
        <v>57</v>
      </c>
      <c r="B952" s="15">
        <v>84</v>
      </c>
      <c r="C952" s="16">
        <v>2</v>
      </c>
      <c r="D952" s="21"/>
      <c r="E952" s="16"/>
      <c r="F952" s="15"/>
      <c r="G952" s="16"/>
      <c r="H952" s="15"/>
      <c r="I952" s="16"/>
    </row>
    <row r="953" spans="1:9" x14ac:dyDescent="0.25">
      <c r="A953" s="6" t="s">
        <v>124</v>
      </c>
      <c r="B953" s="17">
        <v>85.49127031908489</v>
      </c>
      <c r="C953" s="18">
        <f>SUM(C954:C974)</f>
        <v>1661</v>
      </c>
      <c r="D953" s="21">
        <v>63.750122249388752</v>
      </c>
      <c r="E953" s="18">
        <f>SUM(E954:E974)</f>
        <v>3063</v>
      </c>
      <c r="F953" s="17">
        <v>80.826834584645198</v>
      </c>
      <c r="G953" s="18">
        <f>SUM(G954:G974)</f>
        <v>4116</v>
      </c>
      <c r="H953" s="17">
        <v>80.910281597904387</v>
      </c>
      <c r="I953" s="18">
        <f>SUM(I954:I974)</f>
        <v>1526</v>
      </c>
    </row>
    <row r="954" spans="1:9" x14ac:dyDescent="0.25">
      <c r="A954" s="9" t="s">
        <v>16</v>
      </c>
      <c r="B954" s="15">
        <v>86</v>
      </c>
      <c r="C954" s="16">
        <v>11</v>
      </c>
      <c r="D954" s="21">
        <v>46.737113402061858</v>
      </c>
      <c r="E954" s="16">
        <v>970</v>
      </c>
      <c r="F954" s="15">
        <v>80.532258064516128</v>
      </c>
      <c r="G954" s="23">
        <v>62</v>
      </c>
      <c r="H954" s="15">
        <v>80.705882352941174</v>
      </c>
      <c r="I954" s="23">
        <v>34</v>
      </c>
    </row>
    <row r="955" spans="1:9" x14ac:dyDescent="0.25">
      <c r="A955" s="9" t="s">
        <v>14</v>
      </c>
      <c r="B955" s="15">
        <v>85.602179836512263</v>
      </c>
      <c r="C955" s="16">
        <v>367</v>
      </c>
      <c r="D955" s="21">
        <v>73.11532846715329</v>
      </c>
      <c r="E955" s="16">
        <v>685</v>
      </c>
      <c r="F955" s="15">
        <v>80.67581047381546</v>
      </c>
      <c r="G955" s="23">
        <v>401</v>
      </c>
      <c r="H955" s="15">
        <v>80.864000000000004</v>
      </c>
      <c r="I955" s="23">
        <v>125</v>
      </c>
    </row>
    <row r="956" spans="1:9" x14ac:dyDescent="0.25">
      <c r="A956" s="9" t="s">
        <v>8</v>
      </c>
      <c r="B956" s="15">
        <v>85.523178807947019</v>
      </c>
      <c r="C956" s="16">
        <v>302</v>
      </c>
      <c r="D956" s="21">
        <v>71.550813008130078</v>
      </c>
      <c r="E956" s="16">
        <v>492</v>
      </c>
      <c r="F956" s="15">
        <v>80.722960151802653</v>
      </c>
      <c r="G956" s="23">
        <v>527</v>
      </c>
      <c r="H956" s="15">
        <v>80.830601092896174</v>
      </c>
      <c r="I956" s="23">
        <v>183</v>
      </c>
    </row>
    <row r="957" spans="1:9" x14ac:dyDescent="0.25">
      <c r="A957" s="9" t="s">
        <v>9</v>
      </c>
      <c r="B957" s="15">
        <v>85.523985239852394</v>
      </c>
      <c r="C957" s="16">
        <v>271</v>
      </c>
      <c r="D957" s="21">
        <v>66.771874999999994</v>
      </c>
      <c r="E957" s="16">
        <v>320</v>
      </c>
      <c r="F957" s="15">
        <v>80.708333333333329</v>
      </c>
      <c r="G957" s="23">
        <v>264</v>
      </c>
      <c r="H957" s="15">
        <v>80.907216494845358</v>
      </c>
      <c r="I957" s="23">
        <v>97</v>
      </c>
    </row>
    <row r="958" spans="1:9" x14ac:dyDescent="0.25">
      <c r="A958" s="9" t="s">
        <v>10</v>
      </c>
      <c r="B958" s="15">
        <v>85.594339622641513</v>
      </c>
      <c r="C958" s="16">
        <v>318</v>
      </c>
      <c r="D958" s="21">
        <v>70.887459807073952</v>
      </c>
      <c r="E958" s="16">
        <v>311</v>
      </c>
      <c r="F958" s="15">
        <v>80.79299363057325</v>
      </c>
      <c r="G958" s="23">
        <v>314</v>
      </c>
      <c r="H958" s="15">
        <v>80.777777777777771</v>
      </c>
      <c r="I958" s="23">
        <v>72</v>
      </c>
    </row>
    <row r="959" spans="1:9" x14ac:dyDescent="0.25">
      <c r="A959" s="9" t="s">
        <v>12</v>
      </c>
      <c r="B959" s="15">
        <v>85.539007092198588</v>
      </c>
      <c r="C959" s="16">
        <v>282</v>
      </c>
      <c r="D959" s="21">
        <v>74.435064935064929</v>
      </c>
      <c r="E959" s="16">
        <v>154</v>
      </c>
      <c r="F959" s="15">
        <v>80.735632183908052</v>
      </c>
      <c r="G959" s="23">
        <v>87</v>
      </c>
      <c r="H959" s="15">
        <v>81</v>
      </c>
      <c r="I959" s="23">
        <v>36</v>
      </c>
    </row>
    <row r="960" spans="1:9" x14ac:dyDescent="0.25">
      <c r="A960" s="9" t="s">
        <v>11</v>
      </c>
      <c r="B960" s="15">
        <v>84</v>
      </c>
      <c r="C960" s="16">
        <v>79</v>
      </c>
      <c r="D960" s="21">
        <v>83.853658536585371</v>
      </c>
      <c r="E960" s="16">
        <v>41</v>
      </c>
      <c r="F960" s="15"/>
      <c r="G960" s="23"/>
      <c r="H960" s="15"/>
      <c r="I960" s="23"/>
    </row>
    <row r="961" spans="1:9" x14ac:dyDescent="0.25">
      <c r="A961" s="9" t="s">
        <v>19</v>
      </c>
      <c r="B961" s="15">
        <v>85.909090909090907</v>
      </c>
      <c r="C961" s="16">
        <v>11</v>
      </c>
      <c r="D961" s="21">
        <v>75.05</v>
      </c>
      <c r="E961" s="16">
        <v>20</v>
      </c>
      <c r="F961" s="15">
        <v>81.25</v>
      </c>
      <c r="G961" s="23">
        <v>8</v>
      </c>
      <c r="H961" s="15"/>
      <c r="I961" s="23"/>
    </row>
    <row r="962" spans="1:9" x14ac:dyDescent="0.25">
      <c r="A962" s="9" t="s">
        <v>18</v>
      </c>
      <c r="B962" s="15"/>
      <c r="C962" s="16"/>
      <c r="D962" s="21">
        <v>62.736842105263158</v>
      </c>
      <c r="E962" s="16">
        <v>19</v>
      </c>
      <c r="F962" s="15">
        <v>80.513513513513516</v>
      </c>
      <c r="G962" s="23">
        <v>111</v>
      </c>
      <c r="H962" s="15">
        <v>80.973684210526315</v>
      </c>
      <c r="I962" s="23">
        <v>38</v>
      </c>
    </row>
    <row r="963" spans="1:9" x14ac:dyDescent="0.25">
      <c r="A963" s="2" t="s">
        <v>39</v>
      </c>
      <c r="B963" s="15">
        <v>86.6</v>
      </c>
      <c r="C963" s="16">
        <v>5</v>
      </c>
      <c r="D963" s="21">
        <v>67.166666666666671</v>
      </c>
      <c r="E963" s="16">
        <v>18</v>
      </c>
      <c r="F963" s="15">
        <v>80.333333333333329</v>
      </c>
      <c r="G963" s="16">
        <v>15</v>
      </c>
      <c r="H963" s="15">
        <v>80</v>
      </c>
      <c r="I963" s="16">
        <v>6</v>
      </c>
    </row>
    <row r="964" spans="1:9" x14ac:dyDescent="0.25">
      <c r="A964" s="9" t="s">
        <v>13</v>
      </c>
      <c r="B964" s="15">
        <v>85.833333333333329</v>
      </c>
      <c r="C964" s="16">
        <v>6</v>
      </c>
      <c r="D964" s="21">
        <v>76.75</v>
      </c>
      <c r="E964" s="16">
        <v>12</v>
      </c>
      <c r="F964" s="15">
        <v>78.666666666666671</v>
      </c>
      <c r="G964" s="23">
        <v>3</v>
      </c>
      <c r="H964" s="15"/>
      <c r="I964" s="23"/>
    </row>
    <row r="965" spans="1:9" x14ac:dyDescent="0.25">
      <c r="A965" s="2" t="s">
        <v>116</v>
      </c>
      <c r="B965" s="15"/>
      <c r="C965" s="16"/>
      <c r="D965" s="21">
        <v>69.5</v>
      </c>
      <c r="E965" s="16">
        <v>10</v>
      </c>
      <c r="F965" s="15">
        <v>81.25</v>
      </c>
      <c r="G965" s="16">
        <v>16</v>
      </c>
      <c r="H965" s="15">
        <v>81</v>
      </c>
      <c r="I965" s="16">
        <v>6</v>
      </c>
    </row>
    <row r="966" spans="1:9" x14ac:dyDescent="0.25">
      <c r="A966" s="9" t="s">
        <v>17</v>
      </c>
      <c r="B966" s="15"/>
      <c r="C966" s="16"/>
      <c r="D966" s="21">
        <v>69.5</v>
      </c>
      <c r="E966" s="16">
        <v>4</v>
      </c>
      <c r="F966" s="15">
        <v>80</v>
      </c>
      <c r="G966" s="23">
        <v>1</v>
      </c>
      <c r="H966" s="15"/>
      <c r="I966" s="23"/>
    </row>
    <row r="967" spans="1:9" x14ac:dyDescent="0.25">
      <c r="A967" s="9" t="s">
        <v>15</v>
      </c>
      <c r="B967" s="15">
        <v>84.75</v>
      </c>
      <c r="C967" s="16">
        <v>4</v>
      </c>
      <c r="D967" s="21">
        <v>58.25</v>
      </c>
      <c r="E967" s="16">
        <v>4</v>
      </c>
      <c r="F967" s="15"/>
      <c r="G967" s="23"/>
      <c r="H967" s="15"/>
      <c r="I967" s="23"/>
    </row>
    <row r="968" spans="1:9" x14ac:dyDescent="0.25">
      <c r="A968" s="9" t="s">
        <v>22</v>
      </c>
      <c r="B968" s="15"/>
      <c r="C968" s="16"/>
      <c r="D968" s="21">
        <v>86</v>
      </c>
      <c r="E968" s="16">
        <v>2</v>
      </c>
      <c r="F968" s="15"/>
      <c r="G968" s="23"/>
      <c r="H968" s="15"/>
      <c r="I968" s="23"/>
    </row>
    <row r="969" spans="1:9" x14ac:dyDescent="0.25">
      <c r="A969" s="9" t="s">
        <v>36</v>
      </c>
      <c r="B969" s="15"/>
      <c r="C969" s="16"/>
      <c r="D969" s="21">
        <v>84</v>
      </c>
      <c r="E969" s="16">
        <v>1</v>
      </c>
      <c r="F969" s="15"/>
      <c r="G969" s="16"/>
      <c r="H969" s="15"/>
      <c r="I969" s="16"/>
    </row>
    <row r="970" spans="1:9" x14ac:dyDescent="0.25">
      <c r="A970" s="32" t="s">
        <v>138</v>
      </c>
      <c r="B970" s="33"/>
      <c r="C970" s="34"/>
      <c r="D970" s="35"/>
      <c r="E970" s="34"/>
      <c r="F970" s="33">
        <v>80.922004357298476</v>
      </c>
      <c r="G970" s="36">
        <v>2295</v>
      </c>
      <c r="H970" s="33">
        <v>80.949353448275858</v>
      </c>
      <c r="I970" s="36">
        <v>928</v>
      </c>
    </row>
    <row r="971" spans="1:9" x14ac:dyDescent="0.25">
      <c r="A971" s="9" t="s">
        <v>20</v>
      </c>
      <c r="B971" s="15">
        <v>84</v>
      </c>
      <c r="C971" s="16">
        <v>1</v>
      </c>
      <c r="D971" s="21"/>
      <c r="E971" s="16"/>
      <c r="F971" s="15"/>
      <c r="G971" s="23"/>
      <c r="H971" s="15"/>
      <c r="I971" s="23"/>
    </row>
    <row r="972" spans="1:9" x14ac:dyDescent="0.25">
      <c r="A972" s="2" t="s">
        <v>68</v>
      </c>
      <c r="B972" s="15">
        <v>85</v>
      </c>
      <c r="C972" s="16">
        <v>2</v>
      </c>
      <c r="D972" s="21"/>
      <c r="E972" s="16"/>
      <c r="F972" s="15">
        <v>81.333333333333329</v>
      </c>
      <c r="G972" s="16">
        <v>12</v>
      </c>
      <c r="H972" s="15">
        <v>82</v>
      </c>
      <c r="I972" s="16">
        <v>1</v>
      </c>
    </row>
    <row r="973" spans="1:9" x14ac:dyDescent="0.25">
      <c r="A973" s="9" t="s">
        <v>61</v>
      </c>
      <c r="B973" s="15">
        <v>84</v>
      </c>
      <c r="C973" s="16">
        <v>1</v>
      </c>
      <c r="D973" s="21"/>
      <c r="E973" s="16"/>
      <c r="F973" s="15"/>
      <c r="G973" s="16"/>
      <c r="H973" s="15"/>
      <c r="I973" s="16"/>
    </row>
    <row r="974" spans="1:9" x14ac:dyDescent="0.25">
      <c r="A974" s="9" t="s">
        <v>33</v>
      </c>
      <c r="B974" s="15">
        <v>87</v>
      </c>
      <c r="C974" s="16">
        <v>1</v>
      </c>
      <c r="D974" s="21"/>
      <c r="E974" s="16"/>
      <c r="F974" s="15"/>
      <c r="G974" s="16"/>
      <c r="H974" s="15"/>
      <c r="I974" s="16"/>
    </row>
    <row r="975" spans="1:9" x14ac:dyDescent="0.25">
      <c r="A975" s="6" t="s">
        <v>125</v>
      </c>
      <c r="B975" s="17">
        <v>80.67986278744759</v>
      </c>
      <c r="C975" s="18">
        <f>SUM(C976:C1011)</f>
        <v>19925</v>
      </c>
      <c r="D975" s="21">
        <v>83.893105168246166</v>
      </c>
      <c r="E975" s="18">
        <f>SUM(E976:E1011)</f>
        <v>26075</v>
      </c>
      <c r="F975" s="17">
        <v>85.05549338758901</v>
      </c>
      <c r="G975" s="18">
        <f>SUM(G976:G1011)</f>
        <v>38998</v>
      </c>
      <c r="H975" s="17">
        <v>84.111465416178191</v>
      </c>
      <c r="I975" s="18">
        <f>SUM(I976:I1011)</f>
        <v>10585</v>
      </c>
    </row>
    <row r="976" spans="1:9" x14ac:dyDescent="0.25">
      <c r="A976" s="9" t="s">
        <v>18</v>
      </c>
      <c r="B976" s="15">
        <v>69.491745872936463</v>
      </c>
      <c r="C976" s="16">
        <v>3998</v>
      </c>
      <c r="D976" s="21">
        <v>84.890961857379764</v>
      </c>
      <c r="E976" s="16">
        <v>4824</v>
      </c>
      <c r="F976" s="15">
        <v>86.068631764188297</v>
      </c>
      <c r="G976" s="23">
        <v>6819</v>
      </c>
      <c r="H976" s="15">
        <v>85.048325096101038</v>
      </c>
      <c r="I976" s="23">
        <v>1821</v>
      </c>
    </row>
    <row r="977" spans="1:9" x14ac:dyDescent="0.25">
      <c r="A977" s="9" t="s">
        <v>14</v>
      </c>
      <c r="B977" s="15">
        <v>82.38739789964994</v>
      </c>
      <c r="C977" s="16">
        <v>2571</v>
      </c>
      <c r="D977" s="21">
        <v>82.370018115942031</v>
      </c>
      <c r="E977" s="16">
        <v>4416</v>
      </c>
      <c r="F977" s="15">
        <v>84.09025885558583</v>
      </c>
      <c r="G977" s="23">
        <v>2936</v>
      </c>
      <c r="H977" s="15">
        <v>83.131782945736433</v>
      </c>
      <c r="I977" s="23">
        <v>645</v>
      </c>
    </row>
    <row r="978" spans="1:9" x14ac:dyDescent="0.25">
      <c r="A978" s="9" t="s">
        <v>8</v>
      </c>
      <c r="B978" s="15">
        <v>81.917136228041102</v>
      </c>
      <c r="C978" s="16">
        <v>3017</v>
      </c>
      <c r="D978" s="21">
        <v>82.757319138640213</v>
      </c>
      <c r="E978" s="16">
        <v>4133</v>
      </c>
      <c r="F978" s="15">
        <v>84.196760173844325</v>
      </c>
      <c r="G978" s="23">
        <v>5062</v>
      </c>
      <c r="H978" s="15">
        <v>83.787656903765694</v>
      </c>
      <c r="I978" s="23">
        <v>1912</v>
      </c>
    </row>
    <row r="979" spans="1:9" x14ac:dyDescent="0.25">
      <c r="A979" s="2" t="s">
        <v>39</v>
      </c>
      <c r="B979" s="15">
        <v>78.109004739336498</v>
      </c>
      <c r="C979" s="16">
        <v>633</v>
      </c>
      <c r="D979" s="21">
        <v>85.595877407106045</v>
      </c>
      <c r="E979" s="16">
        <v>3687</v>
      </c>
      <c r="F979" s="15">
        <v>86.458487687949443</v>
      </c>
      <c r="G979" s="16">
        <v>4589</v>
      </c>
      <c r="H979" s="15">
        <v>84.934579439252332</v>
      </c>
      <c r="I979" s="16">
        <v>428</v>
      </c>
    </row>
    <row r="980" spans="1:9" x14ac:dyDescent="0.25">
      <c r="A980" s="9" t="s">
        <v>9</v>
      </c>
      <c r="B980" s="15">
        <v>82.26700804681785</v>
      </c>
      <c r="C980" s="16">
        <v>2734</v>
      </c>
      <c r="D980" s="21">
        <v>83.449079293498684</v>
      </c>
      <c r="E980" s="16">
        <v>2661</v>
      </c>
      <c r="F980" s="15">
        <v>84.952350081037281</v>
      </c>
      <c r="G980" s="23">
        <v>3085</v>
      </c>
      <c r="H980" s="15">
        <v>84.349881796690312</v>
      </c>
      <c r="I980" s="23">
        <v>1269</v>
      </c>
    </row>
    <row r="981" spans="1:9" x14ac:dyDescent="0.25">
      <c r="A981" s="9" t="s">
        <v>10</v>
      </c>
      <c r="B981" s="15">
        <v>81.831606217616581</v>
      </c>
      <c r="C981" s="16">
        <v>1544</v>
      </c>
      <c r="D981" s="21">
        <v>82.453035143769966</v>
      </c>
      <c r="E981" s="16">
        <v>1565</v>
      </c>
      <c r="F981" s="15">
        <v>84.043047996041565</v>
      </c>
      <c r="G981" s="23">
        <v>2021</v>
      </c>
      <c r="H981" s="15">
        <v>83.613034623217928</v>
      </c>
      <c r="I981" s="23">
        <v>491</v>
      </c>
    </row>
    <row r="982" spans="1:9" x14ac:dyDescent="0.25">
      <c r="A982" s="9" t="s">
        <v>11</v>
      </c>
      <c r="B982" s="15">
        <v>82.229838709677423</v>
      </c>
      <c r="C982" s="16">
        <v>1488</v>
      </c>
      <c r="D982" s="21">
        <v>82.650572831423901</v>
      </c>
      <c r="E982" s="16">
        <v>1222</v>
      </c>
      <c r="F982" s="15">
        <v>84.8</v>
      </c>
      <c r="G982" s="23">
        <v>15</v>
      </c>
      <c r="H982" s="15"/>
      <c r="I982" s="23"/>
    </row>
    <row r="983" spans="1:9" x14ac:dyDescent="0.25">
      <c r="A983" s="2" t="s">
        <v>116</v>
      </c>
      <c r="B983" s="15">
        <v>77.913461538461533</v>
      </c>
      <c r="C983" s="16">
        <v>104</v>
      </c>
      <c r="D983" s="21">
        <v>86.207373271889395</v>
      </c>
      <c r="E983" s="16">
        <v>1085</v>
      </c>
      <c r="F983" s="15">
        <v>86.590445859872617</v>
      </c>
      <c r="G983" s="16">
        <v>1570</v>
      </c>
      <c r="H983" s="15">
        <v>86.621301775147927</v>
      </c>
      <c r="I983" s="16">
        <v>169</v>
      </c>
    </row>
    <row r="984" spans="1:9" x14ac:dyDescent="0.25">
      <c r="A984" s="2" t="s">
        <v>68</v>
      </c>
      <c r="B984" s="15">
        <v>63.233333333333334</v>
      </c>
      <c r="C984" s="16">
        <v>60</v>
      </c>
      <c r="D984" s="21">
        <v>87.613104524180969</v>
      </c>
      <c r="E984" s="16">
        <v>641</v>
      </c>
      <c r="F984" s="15">
        <v>87.168151447661472</v>
      </c>
      <c r="G984" s="16">
        <v>898</v>
      </c>
      <c r="H984" s="15">
        <v>88.045454545454547</v>
      </c>
      <c r="I984" s="16">
        <v>22</v>
      </c>
    </row>
    <row r="985" spans="1:9" x14ac:dyDescent="0.25">
      <c r="A985" s="9" t="s">
        <v>12</v>
      </c>
      <c r="B985" s="15">
        <v>81.911631419939582</v>
      </c>
      <c r="C985" s="16">
        <v>1324</v>
      </c>
      <c r="D985" s="21">
        <v>81.980806142034552</v>
      </c>
      <c r="E985" s="16">
        <v>521</v>
      </c>
      <c r="F985" s="15">
        <v>83.929368029739777</v>
      </c>
      <c r="G985" s="23">
        <v>538</v>
      </c>
      <c r="H985" s="15">
        <v>83.405263157894737</v>
      </c>
      <c r="I985" s="23">
        <v>190</v>
      </c>
    </row>
    <row r="986" spans="1:9" x14ac:dyDescent="0.25">
      <c r="A986" s="2" t="s">
        <v>117</v>
      </c>
      <c r="B986" s="17">
        <v>79.184991273996516</v>
      </c>
      <c r="C986" s="18">
        <v>573</v>
      </c>
      <c r="D986" s="21">
        <v>81.448275862068968</v>
      </c>
      <c r="E986" s="18">
        <v>377</v>
      </c>
      <c r="F986" s="17"/>
      <c r="G986" s="18"/>
      <c r="H986" s="17"/>
      <c r="I986" s="18"/>
    </row>
    <row r="987" spans="1:9" x14ac:dyDescent="0.25">
      <c r="A987" s="2" t="s">
        <v>47</v>
      </c>
      <c r="B987" s="15">
        <v>81.289562289562284</v>
      </c>
      <c r="C987" s="16">
        <v>594</v>
      </c>
      <c r="D987" s="21">
        <v>83.324858757062145</v>
      </c>
      <c r="E987" s="16">
        <v>354</v>
      </c>
      <c r="F987" s="15"/>
      <c r="G987" s="23"/>
      <c r="H987" s="15"/>
      <c r="I987" s="23"/>
    </row>
    <row r="988" spans="1:9" x14ac:dyDescent="0.25">
      <c r="A988" s="2" t="s">
        <v>27</v>
      </c>
      <c r="B988" s="15"/>
      <c r="C988" s="16"/>
      <c r="D988" s="21">
        <v>83.567567567567565</v>
      </c>
      <c r="E988" s="16">
        <v>185</v>
      </c>
      <c r="F988" s="15">
        <v>84.223382045929014</v>
      </c>
      <c r="G988" s="16">
        <v>479</v>
      </c>
      <c r="H988" s="15">
        <v>83.385869565217391</v>
      </c>
      <c r="I988" s="23">
        <v>184</v>
      </c>
    </row>
    <row r="989" spans="1:9" x14ac:dyDescent="0.25">
      <c r="A989" s="9" t="s">
        <v>48</v>
      </c>
      <c r="B989" s="15"/>
      <c r="C989" s="16"/>
      <c r="D989" s="21">
        <v>88</v>
      </c>
      <c r="E989" s="16">
        <v>161</v>
      </c>
      <c r="F989" s="15">
        <v>85</v>
      </c>
      <c r="G989" s="16">
        <v>227</v>
      </c>
      <c r="H989" s="15"/>
      <c r="I989" s="16"/>
    </row>
    <row r="990" spans="1:9" x14ac:dyDescent="0.25">
      <c r="A990" s="9" t="s">
        <v>118</v>
      </c>
      <c r="B990" s="15">
        <v>84.219653179190757</v>
      </c>
      <c r="C990" s="16">
        <v>346</v>
      </c>
      <c r="D990" s="21">
        <v>85.634146341463421</v>
      </c>
      <c r="E990" s="16">
        <v>82</v>
      </c>
      <c r="F990" s="15">
        <v>85</v>
      </c>
      <c r="G990" s="16">
        <v>9</v>
      </c>
      <c r="H990" s="15"/>
      <c r="I990" s="16"/>
    </row>
    <row r="991" spans="1:9" x14ac:dyDescent="0.25">
      <c r="A991" s="2" t="s">
        <v>119</v>
      </c>
      <c r="B991" s="17">
        <v>77.530973451327441</v>
      </c>
      <c r="C991" s="18">
        <v>226</v>
      </c>
      <c r="D991" s="21">
        <v>75.873239436619713</v>
      </c>
      <c r="E991" s="18">
        <v>71</v>
      </c>
      <c r="F991" s="17"/>
      <c r="G991" s="18"/>
      <c r="H991" s="17"/>
      <c r="I991" s="18"/>
    </row>
    <row r="992" spans="1:9" x14ac:dyDescent="0.25">
      <c r="A992" s="9" t="s">
        <v>16</v>
      </c>
      <c r="B992" s="15">
        <v>55.337837837837839</v>
      </c>
      <c r="C992" s="16">
        <v>74</v>
      </c>
      <c r="D992" s="21">
        <v>73.966666666666669</v>
      </c>
      <c r="E992" s="16">
        <v>30</v>
      </c>
      <c r="F992" s="15">
        <v>82.743362831858406</v>
      </c>
      <c r="G992" s="23">
        <v>113</v>
      </c>
      <c r="H992" s="15">
        <v>83.5</v>
      </c>
      <c r="I992" s="23">
        <v>116</v>
      </c>
    </row>
    <row r="993" spans="1:9" x14ac:dyDescent="0.25">
      <c r="A993" s="9" t="s">
        <v>13</v>
      </c>
      <c r="B993" s="15">
        <v>25.066666666666666</v>
      </c>
      <c r="C993" s="16">
        <v>30</v>
      </c>
      <c r="D993" s="21">
        <v>61.333333333333336</v>
      </c>
      <c r="E993" s="16">
        <v>12</v>
      </c>
      <c r="F993" s="15">
        <v>73</v>
      </c>
      <c r="G993" s="23">
        <v>3</v>
      </c>
      <c r="H993" s="15"/>
      <c r="I993" s="23"/>
    </row>
    <row r="994" spans="1:9" x14ac:dyDescent="0.25">
      <c r="A994" s="9" t="s">
        <v>24</v>
      </c>
      <c r="B994" s="15">
        <v>43.629629629629626</v>
      </c>
      <c r="C994" s="16">
        <v>27</v>
      </c>
      <c r="D994" s="21">
        <v>51.81818181818182</v>
      </c>
      <c r="E994" s="16">
        <v>11</v>
      </c>
      <c r="F994" s="15">
        <v>76.588235294117652</v>
      </c>
      <c r="G994" s="23">
        <v>17</v>
      </c>
      <c r="H994" s="15">
        <v>76</v>
      </c>
      <c r="I994" s="23">
        <v>8</v>
      </c>
    </row>
    <row r="995" spans="1:9" x14ac:dyDescent="0.25">
      <c r="A995" s="9" t="s">
        <v>19</v>
      </c>
      <c r="B995" s="15">
        <v>29.533333333333335</v>
      </c>
      <c r="C995" s="16">
        <v>30</v>
      </c>
      <c r="D995" s="21">
        <v>76.222222222222229</v>
      </c>
      <c r="E995" s="16">
        <v>9</v>
      </c>
      <c r="F995" s="15">
        <v>87.857142857142861</v>
      </c>
      <c r="G995" s="23">
        <v>7</v>
      </c>
      <c r="H995" s="15"/>
      <c r="I995" s="23"/>
    </row>
    <row r="996" spans="1:9" x14ac:dyDescent="0.25">
      <c r="A996" s="9" t="s">
        <v>15</v>
      </c>
      <c r="B996" s="15">
        <v>13.777777777777779</v>
      </c>
      <c r="C996" s="16">
        <v>18</v>
      </c>
      <c r="D996" s="21">
        <v>50.666666666666664</v>
      </c>
      <c r="E996" s="16">
        <v>9</v>
      </c>
      <c r="F996" s="15"/>
      <c r="G996" s="23"/>
      <c r="H996" s="15"/>
      <c r="I996" s="23"/>
    </row>
    <row r="997" spans="1:9" x14ac:dyDescent="0.25">
      <c r="A997" s="9" t="s">
        <v>61</v>
      </c>
      <c r="B997" s="15">
        <v>37.75</v>
      </c>
      <c r="C997" s="16">
        <v>36</v>
      </c>
      <c r="D997" s="21">
        <v>32.799999999999997</v>
      </c>
      <c r="E997" s="16">
        <v>5</v>
      </c>
      <c r="F997" s="15"/>
      <c r="G997" s="16"/>
      <c r="H997" s="15"/>
      <c r="I997" s="16"/>
    </row>
    <row r="998" spans="1:9" x14ac:dyDescent="0.25">
      <c r="A998" s="32" t="s">
        <v>138</v>
      </c>
      <c r="B998" s="33">
        <v>86.5</v>
      </c>
      <c r="C998" s="34">
        <v>4</v>
      </c>
      <c r="D998" s="35">
        <v>91</v>
      </c>
      <c r="E998" s="34">
        <v>4</v>
      </c>
      <c r="F998" s="33">
        <v>84.074086091282723</v>
      </c>
      <c r="G998" s="36">
        <v>9246</v>
      </c>
      <c r="H998" s="33">
        <v>83.837041491280814</v>
      </c>
      <c r="I998" s="36">
        <v>3326</v>
      </c>
    </row>
    <row r="999" spans="1:9" x14ac:dyDescent="0.25">
      <c r="A999" s="9" t="s">
        <v>17</v>
      </c>
      <c r="B999" s="15">
        <v>47</v>
      </c>
      <c r="C999" s="16">
        <v>7</v>
      </c>
      <c r="D999" s="21">
        <v>85</v>
      </c>
      <c r="E999" s="16">
        <v>3</v>
      </c>
      <c r="F999" s="15"/>
      <c r="G999" s="23"/>
      <c r="H999" s="15"/>
      <c r="I999" s="23"/>
    </row>
    <row r="1000" spans="1:9" x14ac:dyDescent="0.25">
      <c r="A1000" s="9" t="s">
        <v>33</v>
      </c>
      <c r="B1000" s="15">
        <v>83.168888888888887</v>
      </c>
      <c r="C1000" s="16">
        <v>450</v>
      </c>
      <c r="D1000" s="21"/>
      <c r="E1000" s="16">
        <v>3</v>
      </c>
      <c r="F1000" s="15">
        <v>87.021529324424648</v>
      </c>
      <c r="G1000" s="16">
        <v>1347</v>
      </c>
      <c r="H1000" s="15"/>
      <c r="I1000" s="16"/>
    </row>
    <row r="1001" spans="1:9" x14ac:dyDescent="0.25">
      <c r="A1001" s="9" t="s">
        <v>37</v>
      </c>
      <c r="B1001" s="15"/>
      <c r="C1001" s="16">
        <v>4</v>
      </c>
      <c r="D1001" s="21">
        <v>74</v>
      </c>
      <c r="E1001" s="16">
        <v>2</v>
      </c>
      <c r="F1001" s="15"/>
      <c r="G1001" s="23"/>
      <c r="H1001" s="15"/>
      <c r="I1001" s="23"/>
    </row>
    <row r="1002" spans="1:9" x14ac:dyDescent="0.25">
      <c r="A1002" s="9" t="s">
        <v>22</v>
      </c>
      <c r="B1002" s="15">
        <v>32</v>
      </c>
      <c r="C1002" s="16">
        <v>5</v>
      </c>
      <c r="D1002" s="21"/>
      <c r="E1002" s="16">
        <v>2</v>
      </c>
      <c r="F1002" s="15"/>
      <c r="G1002" s="23"/>
      <c r="H1002" s="15"/>
      <c r="I1002" s="23"/>
    </row>
    <row r="1003" spans="1:9" x14ac:dyDescent="0.25">
      <c r="A1003" s="9" t="s">
        <v>20</v>
      </c>
      <c r="B1003" s="15"/>
      <c r="C1003" s="16">
        <v>2</v>
      </c>
      <c r="D1003" s="21"/>
      <c r="E1003" s="16"/>
      <c r="F1003" s="15"/>
      <c r="G1003" s="23"/>
      <c r="H1003" s="15"/>
      <c r="I1003" s="23"/>
    </row>
    <row r="1004" spans="1:9" x14ac:dyDescent="0.25">
      <c r="A1004" s="9" t="s">
        <v>121</v>
      </c>
      <c r="B1004" s="15">
        <v>78.769230769230774</v>
      </c>
      <c r="C1004" s="16">
        <v>13</v>
      </c>
      <c r="D1004" s="21"/>
      <c r="E1004" s="16"/>
      <c r="F1004" s="15"/>
      <c r="G1004" s="16"/>
      <c r="H1004" s="15"/>
      <c r="I1004" s="16"/>
    </row>
    <row r="1005" spans="1:9" x14ac:dyDescent="0.25">
      <c r="A1005" s="9" t="s">
        <v>36</v>
      </c>
      <c r="B1005" s="15"/>
      <c r="C1005" s="16">
        <v>2</v>
      </c>
      <c r="D1005" s="21"/>
      <c r="E1005" s="16"/>
      <c r="F1005" s="15"/>
      <c r="G1005" s="16"/>
      <c r="H1005" s="15"/>
      <c r="I1005" s="16"/>
    </row>
    <row r="1006" spans="1:9" x14ac:dyDescent="0.25">
      <c r="A1006" s="9" t="s">
        <v>29</v>
      </c>
      <c r="B1006" s="15"/>
      <c r="C1006" s="16">
        <v>3</v>
      </c>
      <c r="D1006" s="21"/>
      <c r="E1006" s="16"/>
      <c r="F1006" s="15"/>
      <c r="G1006" s="16"/>
      <c r="H1006" s="15"/>
      <c r="I1006" s="23"/>
    </row>
    <row r="1007" spans="1:9" x14ac:dyDescent="0.25">
      <c r="A1007" s="9" t="s">
        <v>31</v>
      </c>
      <c r="B1007" s="15"/>
      <c r="C1007" s="16">
        <v>3</v>
      </c>
      <c r="D1007" s="21"/>
      <c r="E1007" s="16"/>
      <c r="F1007" s="15"/>
      <c r="G1007" s="16"/>
      <c r="H1007" s="15"/>
      <c r="I1007" s="23"/>
    </row>
    <row r="1008" spans="1:9" x14ac:dyDescent="0.25">
      <c r="A1008" s="2" t="s">
        <v>108</v>
      </c>
      <c r="B1008" s="15"/>
      <c r="C1008" s="16"/>
      <c r="D1008" s="21"/>
      <c r="E1008" s="16"/>
      <c r="F1008" s="15">
        <v>79.058823529411768</v>
      </c>
      <c r="G1008" s="16">
        <v>17</v>
      </c>
      <c r="H1008" s="15">
        <v>77.5</v>
      </c>
      <c r="I1008" s="16">
        <v>4</v>
      </c>
    </row>
    <row r="1009" spans="1:9" x14ac:dyDescent="0.25">
      <c r="A1009" s="2" t="s">
        <v>46</v>
      </c>
      <c r="B1009" s="17"/>
      <c r="C1009" s="18">
        <v>3</v>
      </c>
      <c r="D1009" s="21"/>
      <c r="E1009" s="18"/>
      <c r="F1009" s="17"/>
      <c r="G1009" s="18"/>
      <c r="H1009" s="17"/>
      <c r="I1009" s="18"/>
    </row>
    <row r="1010" spans="1:9" x14ac:dyDescent="0.25">
      <c r="A1010" s="2" t="s">
        <v>43</v>
      </c>
      <c r="B1010" s="17"/>
      <c r="C1010" s="18">
        <v>1</v>
      </c>
      <c r="D1010" s="21"/>
      <c r="E1010" s="18"/>
      <c r="F1010" s="17"/>
      <c r="G1010" s="18"/>
      <c r="H1010" s="17"/>
      <c r="I1010" s="18"/>
    </row>
    <row r="1011" spans="1:9" x14ac:dyDescent="0.25">
      <c r="A1011" s="9" t="s">
        <v>25</v>
      </c>
      <c r="B1011" s="15"/>
      <c r="C1011" s="16">
        <v>1</v>
      </c>
      <c r="D1011" s="21"/>
      <c r="E1011" s="16"/>
      <c r="F1011" s="15"/>
      <c r="G1011" s="23"/>
      <c r="H1011" s="15"/>
      <c r="I1011" s="23"/>
    </row>
    <row r="1012" spans="1:9" x14ac:dyDescent="0.25">
      <c r="A1012" s="6" t="s">
        <v>126</v>
      </c>
      <c r="B1012" s="17">
        <v>87.736758989310005</v>
      </c>
      <c r="C1012" s="18">
        <f>SUM(C1013:C1035)</f>
        <v>4098</v>
      </c>
      <c r="D1012" s="21">
        <v>90.076472740578126</v>
      </c>
      <c r="E1012" s="18">
        <f>SUM(E1013:E1035)</f>
        <v>6848</v>
      </c>
      <c r="F1012" s="17">
        <v>91.475642121362057</v>
      </c>
      <c r="G1012" s="18">
        <f>SUM(G1013:G1035)</f>
        <v>11068</v>
      </c>
      <c r="H1012" s="17">
        <v>91</v>
      </c>
      <c r="I1012" s="18">
        <f>SUM(I1013:I1035)</f>
        <v>2689</v>
      </c>
    </row>
    <row r="1013" spans="1:9" x14ac:dyDescent="0.25">
      <c r="A1013" s="9" t="s">
        <v>18</v>
      </c>
      <c r="B1013" s="15">
        <v>87.970892018779338</v>
      </c>
      <c r="C1013" s="16">
        <v>1065</v>
      </c>
      <c r="D1013" s="21">
        <v>89.801466096518027</v>
      </c>
      <c r="E1013" s="16">
        <v>1637</v>
      </c>
      <c r="F1013" s="15">
        <v>91.533427661832334</v>
      </c>
      <c r="G1013" s="23">
        <v>2827</v>
      </c>
      <c r="H1013" s="15">
        <v>91</v>
      </c>
      <c r="I1013" s="23">
        <v>842</v>
      </c>
    </row>
    <row r="1014" spans="1:9" x14ac:dyDescent="0.25">
      <c r="A1014" s="9" t="s">
        <v>8</v>
      </c>
      <c r="B1014" s="15">
        <v>87.977695167286242</v>
      </c>
      <c r="C1014" s="16">
        <v>538</v>
      </c>
      <c r="D1014" s="21">
        <v>89.50499445061044</v>
      </c>
      <c r="E1014" s="16">
        <v>901</v>
      </c>
      <c r="F1014" s="15">
        <v>91.391705069124427</v>
      </c>
      <c r="G1014" s="23">
        <v>1085</v>
      </c>
      <c r="H1014" s="15">
        <v>91</v>
      </c>
      <c r="I1014" s="23">
        <v>290</v>
      </c>
    </row>
    <row r="1015" spans="1:9" x14ac:dyDescent="0.25">
      <c r="A1015" s="9" t="s">
        <v>14</v>
      </c>
      <c r="B1015" s="15">
        <v>87.884892086330936</v>
      </c>
      <c r="C1015" s="16">
        <v>556</v>
      </c>
      <c r="D1015" s="21">
        <v>89.420907840440165</v>
      </c>
      <c r="E1015" s="16">
        <v>727</v>
      </c>
      <c r="F1015" s="15">
        <v>91.409448818897644</v>
      </c>
      <c r="G1015" s="23">
        <v>508</v>
      </c>
      <c r="H1015" s="15">
        <v>91</v>
      </c>
      <c r="I1015" s="23">
        <v>114</v>
      </c>
    </row>
    <row r="1016" spans="1:9" x14ac:dyDescent="0.25">
      <c r="A1016" s="2" t="s">
        <v>39</v>
      </c>
      <c r="B1016" s="15"/>
      <c r="C1016" s="16"/>
      <c r="D1016" s="21">
        <v>92.49155145929339</v>
      </c>
      <c r="E1016" s="16">
        <v>651</v>
      </c>
      <c r="F1016" s="15">
        <v>91.534639608117558</v>
      </c>
      <c r="G1016" s="16">
        <v>2858</v>
      </c>
      <c r="H1016" s="15">
        <v>91</v>
      </c>
      <c r="I1016" s="16">
        <v>408</v>
      </c>
    </row>
    <row r="1017" spans="1:9" x14ac:dyDescent="0.25">
      <c r="A1017" s="9" t="s">
        <v>9</v>
      </c>
      <c r="B1017" s="15">
        <v>88.020676691729321</v>
      </c>
      <c r="C1017" s="16">
        <v>532</v>
      </c>
      <c r="D1017" s="21">
        <v>89.522935779816507</v>
      </c>
      <c r="E1017" s="16">
        <v>545</v>
      </c>
      <c r="F1017" s="15">
        <v>91.473118279569889</v>
      </c>
      <c r="G1017" s="23">
        <v>558</v>
      </c>
      <c r="H1017" s="15">
        <v>91</v>
      </c>
      <c r="I1017" s="23">
        <v>181</v>
      </c>
    </row>
    <row r="1018" spans="1:9" x14ac:dyDescent="0.25">
      <c r="A1018" s="2" t="s">
        <v>116</v>
      </c>
      <c r="B1018" s="15">
        <v>87.94736842105263</v>
      </c>
      <c r="C1018" s="16">
        <v>209</v>
      </c>
      <c r="D1018" s="21">
        <v>90.5</v>
      </c>
      <c r="E1018" s="16">
        <v>530</v>
      </c>
      <c r="F1018" s="15">
        <v>91.63274336283186</v>
      </c>
      <c r="G1018" s="16">
        <v>904</v>
      </c>
      <c r="H1018" s="15">
        <v>91</v>
      </c>
      <c r="I1018" s="16">
        <v>103</v>
      </c>
    </row>
    <row r="1019" spans="1:9" x14ac:dyDescent="0.25">
      <c r="A1019" s="2" t="s">
        <v>117</v>
      </c>
      <c r="B1019" s="17"/>
      <c r="C1019" s="18"/>
      <c r="D1019" s="21">
        <v>90.431952662721898</v>
      </c>
      <c r="E1019" s="18">
        <v>507</v>
      </c>
      <c r="F1019" s="17"/>
      <c r="G1019" s="18"/>
      <c r="H1019" s="17"/>
      <c r="I1019" s="18"/>
    </row>
    <row r="1020" spans="1:9" x14ac:dyDescent="0.25">
      <c r="A1020" s="2" t="s">
        <v>68</v>
      </c>
      <c r="B1020" s="15">
        <v>88.032258064516128</v>
      </c>
      <c r="C1020" s="16">
        <v>31</v>
      </c>
      <c r="D1020" s="21">
        <v>92.124489795918365</v>
      </c>
      <c r="E1020" s="16">
        <v>490</v>
      </c>
      <c r="F1020" s="15">
        <v>91.783333333333331</v>
      </c>
      <c r="G1020" s="16">
        <v>120</v>
      </c>
      <c r="H1020" s="15">
        <v>91</v>
      </c>
      <c r="I1020" s="16">
        <v>43</v>
      </c>
    </row>
    <row r="1021" spans="1:9" x14ac:dyDescent="0.25">
      <c r="A1021" s="9" t="s">
        <v>11</v>
      </c>
      <c r="B1021" s="15">
        <v>87.872262773722625</v>
      </c>
      <c r="C1021" s="16">
        <v>548</v>
      </c>
      <c r="D1021" s="21">
        <v>88.389502762430936</v>
      </c>
      <c r="E1021" s="16">
        <v>362</v>
      </c>
      <c r="F1021" s="15">
        <v>91.393939393939391</v>
      </c>
      <c r="G1021" s="23">
        <v>33</v>
      </c>
      <c r="H1021" s="15"/>
      <c r="I1021" s="23"/>
    </row>
    <row r="1022" spans="1:9" x14ac:dyDescent="0.25">
      <c r="A1022" s="9" t="s">
        <v>10</v>
      </c>
      <c r="B1022" s="15">
        <v>87.97115384615384</v>
      </c>
      <c r="C1022" s="16">
        <v>208</v>
      </c>
      <c r="D1022" s="21">
        <v>89.69291338582677</v>
      </c>
      <c r="E1022" s="16">
        <v>254</v>
      </c>
      <c r="F1022" s="15">
        <v>91.415841584158414</v>
      </c>
      <c r="G1022" s="23">
        <v>404</v>
      </c>
      <c r="H1022" s="15">
        <v>91</v>
      </c>
      <c r="I1022" s="23">
        <v>97</v>
      </c>
    </row>
    <row r="1023" spans="1:9" x14ac:dyDescent="0.25">
      <c r="A1023" s="2" t="s">
        <v>47</v>
      </c>
      <c r="B1023" s="15">
        <v>88.147651006711413</v>
      </c>
      <c r="C1023" s="16">
        <v>149</v>
      </c>
      <c r="D1023" s="21">
        <v>86.843283582089555</v>
      </c>
      <c r="E1023" s="16">
        <v>134</v>
      </c>
      <c r="F1023" s="15"/>
      <c r="G1023" s="23"/>
      <c r="H1023" s="15"/>
      <c r="I1023" s="23"/>
    </row>
    <row r="1024" spans="1:9" x14ac:dyDescent="0.25">
      <c r="A1024" s="9" t="s">
        <v>12</v>
      </c>
      <c r="B1024" s="15">
        <v>88.044871794871796</v>
      </c>
      <c r="C1024" s="16">
        <v>156</v>
      </c>
      <c r="D1024" s="21">
        <v>85.532467532467535</v>
      </c>
      <c r="E1024" s="16">
        <v>77</v>
      </c>
      <c r="F1024" s="15">
        <v>91.304878048780495</v>
      </c>
      <c r="G1024" s="23">
        <v>82</v>
      </c>
      <c r="H1024" s="15">
        <v>91</v>
      </c>
      <c r="I1024" s="23">
        <v>16</v>
      </c>
    </row>
    <row r="1025" spans="1:9" x14ac:dyDescent="0.25">
      <c r="A1025" s="9" t="s">
        <v>118</v>
      </c>
      <c r="B1025" s="15">
        <v>87</v>
      </c>
      <c r="C1025" s="16">
        <v>4</v>
      </c>
      <c r="D1025" s="21">
        <v>89</v>
      </c>
      <c r="E1025" s="16">
        <v>12</v>
      </c>
      <c r="F1025" s="15"/>
      <c r="G1025" s="16"/>
      <c r="H1025" s="15"/>
      <c r="I1025" s="16"/>
    </row>
    <row r="1026" spans="1:9" x14ac:dyDescent="0.25">
      <c r="A1026" s="9" t="s">
        <v>24</v>
      </c>
      <c r="B1026" s="15"/>
      <c r="C1026" s="16"/>
      <c r="D1026" s="21">
        <v>87.8</v>
      </c>
      <c r="E1026" s="16">
        <v>10</v>
      </c>
      <c r="F1026" s="15"/>
      <c r="G1026" s="23"/>
      <c r="H1026" s="15"/>
      <c r="I1026" s="23"/>
    </row>
    <row r="1027" spans="1:9" x14ac:dyDescent="0.25">
      <c r="A1027" s="2" t="s">
        <v>119</v>
      </c>
      <c r="B1027" s="17">
        <v>77.588235294117652</v>
      </c>
      <c r="C1027" s="18">
        <v>17</v>
      </c>
      <c r="D1027" s="21">
        <v>88.75</v>
      </c>
      <c r="E1027" s="18">
        <v>8</v>
      </c>
      <c r="F1027" s="17"/>
      <c r="G1027" s="18"/>
      <c r="H1027" s="17"/>
      <c r="I1027" s="18"/>
    </row>
    <row r="1028" spans="1:9" x14ac:dyDescent="0.25">
      <c r="A1028" s="9" t="s">
        <v>19</v>
      </c>
      <c r="B1028" s="15">
        <v>25.142857142857142</v>
      </c>
      <c r="C1028" s="16">
        <v>7</v>
      </c>
      <c r="D1028" s="21">
        <v>87</v>
      </c>
      <c r="E1028" s="16">
        <v>2</v>
      </c>
      <c r="F1028" s="15">
        <v>92</v>
      </c>
      <c r="G1028" s="23">
        <v>2</v>
      </c>
      <c r="H1028" s="15"/>
      <c r="I1028" s="23"/>
    </row>
    <row r="1029" spans="1:9" x14ac:dyDescent="0.25">
      <c r="A1029" s="9" t="s">
        <v>33</v>
      </c>
      <c r="B1029" s="15">
        <v>83.315789473684205</v>
      </c>
      <c r="C1029" s="16">
        <v>57</v>
      </c>
      <c r="D1029" s="21"/>
      <c r="E1029" s="16">
        <v>1</v>
      </c>
      <c r="F1029" s="15"/>
      <c r="G1029" s="16"/>
      <c r="H1029" s="15"/>
      <c r="I1029" s="16"/>
    </row>
    <row r="1030" spans="1:9" x14ac:dyDescent="0.25">
      <c r="A1030" s="9" t="s">
        <v>17</v>
      </c>
      <c r="B1030" s="15">
        <v>89</v>
      </c>
      <c r="C1030" s="16">
        <v>2</v>
      </c>
      <c r="D1030" s="21"/>
      <c r="E1030" s="16"/>
      <c r="F1030" s="15"/>
      <c r="G1030" s="23"/>
      <c r="H1030" s="15"/>
      <c r="I1030" s="23"/>
    </row>
    <row r="1031" spans="1:9" x14ac:dyDescent="0.25">
      <c r="A1031" s="9" t="s">
        <v>61</v>
      </c>
      <c r="B1031" s="15"/>
      <c r="C1031" s="16">
        <v>4</v>
      </c>
      <c r="D1031" s="21"/>
      <c r="E1031" s="16"/>
      <c r="F1031" s="15"/>
      <c r="G1031" s="16"/>
      <c r="H1031" s="15"/>
      <c r="I1031" s="16"/>
    </row>
    <row r="1032" spans="1:9" x14ac:dyDescent="0.25">
      <c r="A1032" s="9" t="s">
        <v>16</v>
      </c>
      <c r="B1032" s="15">
        <v>78.333333333333329</v>
      </c>
      <c r="C1032" s="16">
        <v>9</v>
      </c>
      <c r="D1032" s="21"/>
      <c r="E1032" s="16"/>
      <c r="F1032" s="15"/>
      <c r="G1032" s="23"/>
      <c r="H1032" s="15">
        <v>91</v>
      </c>
      <c r="I1032" s="23">
        <v>14</v>
      </c>
    </row>
    <row r="1033" spans="1:9" x14ac:dyDescent="0.25">
      <c r="A1033" s="9" t="s">
        <v>22</v>
      </c>
      <c r="B1033" s="15"/>
      <c r="C1033" s="16">
        <v>1</v>
      </c>
      <c r="D1033" s="21"/>
      <c r="E1033" s="16"/>
      <c r="F1033" s="15"/>
      <c r="G1033" s="23"/>
      <c r="H1033" s="15"/>
      <c r="I1033" s="23"/>
    </row>
    <row r="1034" spans="1:9" x14ac:dyDescent="0.25">
      <c r="A1034" s="32" t="s">
        <v>138</v>
      </c>
      <c r="B1034" s="33"/>
      <c r="C1034" s="34"/>
      <c r="D1034" s="35"/>
      <c r="E1034" s="34"/>
      <c r="F1034" s="33">
        <v>91.27148784825134</v>
      </c>
      <c r="G1034" s="36">
        <v>1687</v>
      </c>
      <c r="H1034" s="33">
        <v>91</v>
      </c>
      <c r="I1034" s="36">
        <v>581</v>
      </c>
    </row>
    <row r="1035" spans="1:9" x14ac:dyDescent="0.25">
      <c r="A1035" s="9" t="s">
        <v>13</v>
      </c>
      <c r="B1035" s="15"/>
      <c r="C1035" s="16">
        <v>5</v>
      </c>
      <c r="D1035" s="21"/>
      <c r="E1035" s="16"/>
      <c r="F1035" s="15"/>
      <c r="G1035" s="23"/>
      <c r="H1035" s="15"/>
      <c r="I1035" s="23"/>
    </row>
    <row r="1036" spans="1:9" x14ac:dyDescent="0.25">
      <c r="A1036" s="1" t="s">
        <v>170</v>
      </c>
      <c r="B1036" s="13">
        <v>82.081174826971562</v>
      </c>
      <c r="C1036" s="14">
        <f>SUM(C1037:C1062)</f>
        <v>31147</v>
      </c>
      <c r="D1036" s="20">
        <v>81.241108904404086</v>
      </c>
      <c r="E1036" s="14">
        <f>SUM(E1037:E1062)</f>
        <v>24471</v>
      </c>
      <c r="F1036" s="13">
        <v>78.249314016804817</v>
      </c>
      <c r="G1036" s="14">
        <f>SUM(G1037:G1062)</f>
        <v>35161</v>
      </c>
      <c r="H1036" s="13">
        <v>80.311702011567419</v>
      </c>
      <c r="I1036" s="14">
        <f>SUM(I1037:I1062)</f>
        <v>13744</v>
      </c>
    </row>
    <row r="1037" spans="1:9" x14ac:dyDescent="0.25">
      <c r="A1037" s="9" t="s">
        <v>11</v>
      </c>
      <c r="B1037" s="15">
        <v>83.132402429118471</v>
      </c>
      <c r="C1037" s="16">
        <v>25853</v>
      </c>
      <c r="D1037" s="21">
        <v>83.054208732557399</v>
      </c>
      <c r="E1037" s="16">
        <v>15551</v>
      </c>
      <c r="F1037" s="15">
        <v>82.206005586592184</v>
      </c>
      <c r="G1037" s="23">
        <v>1432</v>
      </c>
      <c r="H1037" s="15">
        <v>86.315972222222229</v>
      </c>
      <c r="I1037" s="23">
        <v>576</v>
      </c>
    </row>
    <row r="1038" spans="1:9" x14ac:dyDescent="0.25">
      <c r="A1038" s="9" t="s">
        <v>9</v>
      </c>
      <c r="B1038" s="15">
        <v>77.834805003679179</v>
      </c>
      <c r="C1038" s="16">
        <v>2718</v>
      </c>
      <c r="D1038" s="21">
        <v>79.817950025497197</v>
      </c>
      <c r="E1038" s="16">
        <v>3922</v>
      </c>
      <c r="F1038" s="15">
        <v>79.334426229508196</v>
      </c>
      <c r="G1038" s="23">
        <v>6710</v>
      </c>
      <c r="H1038" s="15">
        <v>81.061655697956354</v>
      </c>
      <c r="I1038" s="23">
        <v>2887</v>
      </c>
    </row>
    <row r="1039" spans="1:9" x14ac:dyDescent="0.25">
      <c r="A1039" s="9" t="s">
        <v>8</v>
      </c>
      <c r="B1039" s="15">
        <v>75.252369668246445</v>
      </c>
      <c r="C1039" s="16">
        <v>844</v>
      </c>
      <c r="D1039" s="21">
        <v>75.078910936778954</v>
      </c>
      <c r="E1039" s="16">
        <v>2167</v>
      </c>
      <c r="F1039" s="15">
        <v>75.673421501706486</v>
      </c>
      <c r="G1039" s="23">
        <v>4688</v>
      </c>
      <c r="H1039" s="15">
        <v>78.170284938941649</v>
      </c>
      <c r="I1039" s="23">
        <v>1474</v>
      </c>
    </row>
    <row r="1040" spans="1:9" x14ac:dyDescent="0.25">
      <c r="A1040" s="9" t="s">
        <v>127</v>
      </c>
      <c r="B1040" s="15">
        <v>22.636363636363637</v>
      </c>
      <c r="C1040" s="16">
        <v>11</v>
      </c>
      <c r="D1040" s="21">
        <v>74.715189873417728</v>
      </c>
      <c r="E1040" s="16">
        <v>790</v>
      </c>
      <c r="F1040" s="15">
        <v>75.910022779043274</v>
      </c>
      <c r="G1040" s="16">
        <v>878</v>
      </c>
      <c r="H1040" s="15">
        <v>77.180412371134025</v>
      </c>
      <c r="I1040" s="16">
        <v>194</v>
      </c>
    </row>
    <row r="1041" spans="1:9" x14ac:dyDescent="0.25">
      <c r="A1041" s="9" t="s">
        <v>10</v>
      </c>
      <c r="B1041" s="15">
        <v>75.969387755102048</v>
      </c>
      <c r="C1041" s="16">
        <v>392</v>
      </c>
      <c r="D1041" s="21">
        <v>78.965844402277042</v>
      </c>
      <c r="E1041" s="16">
        <v>527</v>
      </c>
      <c r="F1041" s="15">
        <v>76.95447870778267</v>
      </c>
      <c r="G1041" s="23">
        <v>681</v>
      </c>
      <c r="H1041" s="15">
        <v>79.891891891891888</v>
      </c>
      <c r="I1041" s="23">
        <v>148</v>
      </c>
    </row>
    <row r="1042" spans="1:9" x14ac:dyDescent="0.25">
      <c r="A1042" s="2" t="s">
        <v>60</v>
      </c>
      <c r="B1042" s="15">
        <v>80.050847457627114</v>
      </c>
      <c r="C1042" s="16">
        <v>118</v>
      </c>
      <c r="D1042" s="21">
        <v>79.150712830957232</v>
      </c>
      <c r="E1042" s="16">
        <v>491</v>
      </c>
      <c r="F1042" s="15">
        <v>79.355348837209306</v>
      </c>
      <c r="G1042" s="16">
        <v>1075</v>
      </c>
      <c r="H1042" s="15">
        <v>81.596491228070178</v>
      </c>
      <c r="I1042" s="16">
        <v>228</v>
      </c>
    </row>
    <row r="1043" spans="1:9" x14ac:dyDescent="0.25">
      <c r="A1043" s="9" t="s">
        <v>14</v>
      </c>
      <c r="B1043" s="15">
        <v>75.804597701149419</v>
      </c>
      <c r="C1043" s="16">
        <v>348</v>
      </c>
      <c r="D1043" s="21">
        <v>78.985074626865668</v>
      </c>
      <c r="E1043" s="16">
        <v>335</v>
      </c>
      <c r="F1043" s="15">
        <v>76.302127659574467</v>
      </c>
      <c r="G1043" s="23">
        <v>235</v>
      </c>
      <c r="H1043" s="15">
        <v>79.013888888888886</v>
      </c>
      <c r="I1043" s="23">
        <v>72</v>
      </c>
    </row>
    <row r="1044" spans="1:9" x14ac:dyDescent="0.25">
      <c r="A1044" s="9" t="s">
        <v>16</v>
      </c>
      <c r="B1044" s="15">
        <v>73.381165919282509</v>
      </c>
      <c r="C1044" s="16">
        <v>223</v>
      </c>
      <c r="D1044" s="21">
        <v>77.893939393939391</v>
      </c>
      <c r="E1044" s="16">
        <v>264</v>
      </c>
      <c r="F1044" s="15">
        <v>79.629161882893229</v>
      </c>
      <c r="G1044" s="23">
        <v>871</v>
      </c>
      <c r="H1044" s="15">
        <v>80.272585669781932</v>
      </c>
      <c r="I1044" s="23">
        <v>642</v>
      </c>
    </row>
    <row r="1045" spans="1:9" x14ac:dyDescent="0.25">
      <c r="A1045" s="9" t="s">
        <v>12</v>
      </c>
      <c r="B1045" s="15">
        <v>76.201834862385326</v>
      </c>
      <c r="C1045" s="16">
        <v>327</v>
      </c>
      <c r="D1045" s="21">
        <v>80.766304347826093</v>
      </c>
      <c r="E1045" s="16">
        <v>184</v>
      </c>
      <c r="F1045" s="15">
        <v>76.5</v>
      </c>
      <c r="G1045" s="23">
        <v>188</v>
      </c>
      <c r="H1045" s="15">
        <v>80.625</v>
      </c>
      <c r="I1045" s="23">
        <v>80</v>
      </c>
    </row>
    <row r="1046" spans="1:9" x14ac:dyDescent="0.25">
      <c r="A1046" s="2" t="s">
        <v>47</v>
      </c>
      <c r="B1046" s="15">
        <v>78.56</v>
      </c>
      <c r="C1046" s="16">
        <v>225</v>
      </c>
      <c r="D1046" s="21">
        <v>80.010000000000005</v>
      </c>
      <c r="E1046" s="16">
        <v>100</v>
      </c>
      <c r="F1046" s="15"/>
      <c r="G1046" s="23"/>
      <c r="H1046" s="15">
        <v>70</v>
      </c>
      <c r="I1046" s="23">
        <v>1</v>
      </c>
    </row>
    <row r="1047" spans="1:9" x14ac:dyDescent="0.25">
      <c r="A1047" s="9" t="s">
        <v>17</v>
      </c>
      <c r="B1047" s="15">
        <v>78.56</v>
      </c>
      <c r="C1047" s="16">
        <v>25</v>
      </c>
      <c r="D1047" s="21">
        <v>80.912280701754383</v>
      </c>
      <c r="E1047" s="16">
        <v>57</v>
      </c>
      <c r="F1047" s="15">
        <v>80.674999999999997</v>
      </c>
      <c r="G1047" s="23">
        <v>80</v>
      </c>
      <c r="H1047" s="15">
        <v>80.615384615384613</v>
      </c>
      <c r="I1047" s="23">
        <v>39</v>
      </c>
    </row>
    <row r="1048" spans="1:9" x14ac:dyDescent="0.25">
      <c r="A1048" s="9" t="s">
        <v>13</v>
      </c>
      <c r="B1048" s="15">
        <v>79.45</v>
      </c>
      <c r="C1048" s="16">
        <v>20</v>
      </c>
      <c r="D1048" s="21">
        <v>81.375</v>
      </c>
      <c r="E1048" s="16">
        <v>32</v>
      </c>
      <c r="F1048" s="15">
        <v>75.825000000000003</v>
      </c>
      <c r="G1048" s="23">
        <v>40</v>
      </c>
      <c r="H1048" s="15">
        <v>75.75</v>
      </c>
      <c r="I1048" s="23">
        <v>4</v>
      </c>
    </row>
    <row r="1049" spans="1:9" x14ac:dyDescent="0.25">
      <c r="A1049" s="9" t="s">
        <v>19</v>
      </c>
      <c r="B1049" s="15">
        <v>75.913043478260875</v>
      </c>
      <c r="C1049" s="16">
        <v>23</v>
      </c>
      <c r="D1049" s="21">
        <v>71.034482758620683</v>
      </c>
      <c r="E1049" s="16">
        <v>29</v>
      </c>
      <c r="F1049" s="15">
        <v>72.38095238095238</v>
      </c>
      <c r="G1049" s="23">
        <v>21</v>
      </c>
      <c r="H1049" s="15"/>
      <c r="I1049" s="23"/>
    </row>
    <row r="1050" spans="1:9" x14ac:dyDescent="0.25">
      <c r="A1050" s="9" t="s">
        <v>18</v>
      </c>
      <c r="B1050" s="15">
        <v>85</v>
      </c>
      <c r="C1050" s="16">
        <v>2</v>
      </c>
      <c r="D1050" s="21">
        <v>84.9</v>
      </c>
      <c r="E1050" s="16">
        <v>10</v>
      </c>
      <c r="F1050" s="15">
        <v>81</v>
      </c>
      <c r="G1050" s="23">
        <v>11</v>
      </c>
      <c r="H1050" s="15"/>
      <c r="I1050" s="23"/>
    </row>
    <row r="1051" spans="1:9" x14ac:dyDescent="0.25">
      <c r="A1051" s="9" t="s">
        <v>15</v>
      </c>
      <c r="B1051" s="15">
        <v>81</v>
      </c>
      <c r="C1051" s="16">
        <v>8</v>
      </c>
      <c r="D1051" s="21">
        <v>80.2</v>
      </c>
      <c r="E1051" s="16">
        <v>5</v>
      </c>
      <c r="F1051" s="15">
        <v>75.428571428571431</v>
      </c>
      <c r="G1051" s="23">
        <v>7</v>
      </c>
      <c r="H1051" s="15">
        <v>78</v>
      </c>
      <c r="I1051" s="23">
        <v>1</v>
      </c>
    </row>
    <row r="1052" spans="1:9" x14ac:dyDescent="0.25">
      <c r="A1052" s="9" t="s">
        <v>28</v>
      </c>
      <c r="B1052" s="15">
        <v>83</v>
      </c>
      <c r="C1052" s="16">
        <v>1</v>
      </c>
      <c r="D1052" s="21">
        <v>85</v>
      </c>
      <c r="E1052" s="16">
        <v>4</v>
      </c>
      <c r="F1052" s="15">
        <v>83</v>
      </c>
      <c r="G1052" s="23">
        <v>1</v>
      </c>
      <c r="H1052" s="15"/>
      <c r="I1052" s="23"/>
    </row>
    <row r="1053" spans="1:9" x14ac:dyDescent="0.25">
      <c r="A1053" s="9" t="s">
        <v>37</v>
      </c>
      <c r="B1053" s="15">
        <v>72</v>
      </c>
      <c r="C1053" s="16">
        <v>1</v>
      </c>
      <c r="D1053" s="21">
        <v>85</v>
      </c>
      <c r="E1053" s="16">
        <v>1</v>
      </c>
      <c r="F1053" s="15"/>
      <c r="G1053" s="23"/>
      <c r="H1053" s="15">
        <v>83</v>
      </c>
      <c r="I1053" s="23">
        <v>1</v>
      </c>
    </row>
    <row r="1054" spans="1:9" x14ac:dyDescent="0.25">
      <c r="A1054" s="9" t="s">
        <v>20</v>
      </c>
      <c r="B1054" s="15"/>
      <c r="C1054" s="16"/>
      <c r="D1054" s="21"/>
      <c r="E1054" s="16">
        <v>1</v>
      </c>
      <c r="F1054" s="15"/>
      <c r="G1054" s="23"/>
      <c r="H1054" s="15"/>
      <c r="I1054" s="23"/>
    </row>
    <row r="1055" spans="1:9" x14ac:dyDescent="0.25">
      <c r="A1055" s="9" t="s">
        <v>31</v>
      </c>
      <c r="B1055" s="15"/>
      <c r="C1055" s="16">
        <v>1</v>
      </c>
      <c r="D1055" s="21">
        <v>82</v>
      </c>
      <c r="E1055" s="16">
        <v>1</v>
      </c>
      <c r="F1055" s="15"/>
      <c r="G1055" s="16"/>
      <c r="H1055" s="15"/>
      <c r="I1055" s="23"/>
    </row>
    <row r="1056" spans="1:9" x14ac:dyDescent="0.25">
      <c r="A1056" s="9" t="s">
        <v>29</v>
      </c>
      <c r="B1056" s="15"/>
      <c r="C1056" s="16">
        <v>1</v>
      </c>
      <c r="D1056" s="21"/>
      <c r="E1056" s="16"/>
      <c r="F1056" s="15">
        <v>80.5</v>
      </c>
      <c r="G1056" s="16">
        <v>2</v>
      </c>
      <c r="H1056" s="15"/>
      <c r="I1056" s="23"/>
    </row>
    <row r="1057" spans="1:9" x14ac:dyDescent="0.25">
      <c r="A1057" s="32" t="s">
        <v>138</v>
      </c>
      <c r="B1057" s="33"/>
      <c r="C1057" s="34"/>
      <c r="D1057" s="35"/>
      <c r="E1057" s="34"/>
      <c r="F1057" s="33">
        <v>78.278210330080057</v>
      </c>
      <c r="G1057" s="36">
        <v>18238</v>
      </c>
      <c r="H1057" s="33">
        <v>80.045030425963489</v>
      </c>
      <c r="I1057" s="36">
        <v>7395</v>
      </c>
    </row>
    <row r="1058" spans="1:9" x14ac:dyDescent="0.25">
      <c r="A1058" s="9" t="s">
        <v>25</v>
      </c>
      <c r="B1058" s="15"/>
      <c r="C1058" s="16"/>
      <c r="D1058" s="21"/>
      <c r="E1058" s="16"/>
      <c r="F1058" s="15"/>
      <c r="G1058" s="23"/>
      <c r="H1058" s="15">
        <v>90</v>
      </c>
      <c r="I1058" s="23">
        <v>1</v>
      </c>
    </row>
    <row r="1059" spans="1:9" x14ac:dyDescent="0.25">
      <c r="A1059" s="2" t="s">
        <v>58</v>
      </c>
      <c r="B1059" s="17">
        <v>73</v>
      </c>
      <c r="C1059" s="18">
        <v>1</v>
      </c>
      <c r="D1059" s="21"/>
      <c r="E1059" s="18"/>
      <c r="F1059" s="17"/>
      <c r="G1059" s="18"/>
      <c r="H1059" s="17"/>
      <c r="I1059" s="18"/>
    </row>
    <row r="1060" spans="1:9" x14ac:dyDescent="0.25">
      <c r="A1060" s="9" t="s">
        <v>61</v>
      </c>
      <c r="B1060" s="15"/>
      <c r="C1060" s="16">
        <v>2</v>
      </c>
      <c r="D1060" s="21"/>
      <c r="E1060" s="16"/>
      <c r="F1060" s="15"/>
      <c r="G1060" s="16"/>
      <c r="H1060" s="15"/>
      <c r="I1060" s="16"/>
    </row>
    <row r="1061" spans="1:9" x14ac:dyDescent="0.25">
      <c r="A1061" s="9" t="s">
        <v>36</v>
      </c>
      <c r="B1061" s="15">
        <v>81</v>
      </c>
      <c r="C1061" s="16">
        <v>1</v>
      </c>
      <c r="D1061" s="21"/>
      <c r="E1061" s="16"/>
      <c r="F1061" s="15">
        <v>73.666666666666671</v>
      </c>
      <c r="G1061" s="16">
        <v>3</v>
      </c>
      <c r="H1061" s="15">
        <v>80</v>
      </c>
      <c r="I1061" s="16">
        <v>1</v>
      </c>
    </row>
    <row r="1062" spans="1:9" x14ac:dyDescent="0.25">
      <c r="A1062" s="2" t="s">
        <v>43</v>
      </c>
      <c r="B1062" s="17">
        <v>77.5</v>
      </c>
      <c r="C1062" s="18">
        <v>2</v>
      </c>
      <c r="D1062" s="21"/>
      <c r="E1062" s="18"/>
      <c r="F1062" s="17"/>
      <c r="G1062" s="18"/>
      <c r="H1062" s="17"/>
      <c r="I1062" s="18"/>
    </row>
    <row r="1063" spans="1:9" x14ac:dyDescent="0.25">
      <c r="A1063" s="25" t="s">
        <v>171</v>
      </c>
      <c r="B1063" s="26">
        <v>79.320950117355665</v>
      </c>
      <c r="C1063" s="31">
        <f>C1064+C1200</f>
        <v>135682</v>
      </c>
      <c r="D1063" s="28">
        <v>81.282492669731738</v>
      </c>
      <c r="E1063" s="31">
        <f>E1064+E1200</f>
        <v>171804</v>
      </c>
      <c r="F1063" s="26">
        <v>81.077971023845635</v>
      </c>
      <c r="G1063" s="31">
        <f>G1064+G1200</f>
        <v>464771</v>
      </c>
      <c r="H1063" s="26">
        <v>81.496668827176805</v>
      </c>
      <c r="I1063" s="31">
        <f>I1064+I1200</f>
        <v>179721</v>
      </c>
    </row>
    <row r="1064" spans="1:9" x14ac:dyDescent="0.25">
      <c r="A1064" s="1" t="s">
        <v>172</v>
      </c>
      <c r="B1064" s="13">
        <v>81.715037184835836</v>
      </c>
      <c r="C1064" s="30">
        <f>C1065+C1088+C1101+C1122+C1133+C1155+C1170</f>
        <v>33174</v>
      </c>
      <c r="D1064" s="20">
        <v>83.379351410773182</v>
      </c>
      <c r="E1064" s="30">
        <f>E1065+E1088+E1101+E1122+E1133+E1155+E1170</f>
        <v>38180</v>
      </c>
      <c r="F1064" s="13">
        <v>82.815724325187674</v>
      </c>
      <c r="G1064" s="30">
        <f>G1065+G1088+G1101+G1122+G1133+G1155+G1170</f>
        <v>75038</v>
      </c>
      <c r="H1064" s="13">
        <v>82.676957428355266</v>
      </c>
      <c r="I1064" s="30">
        <f>I1065+I1088+I1101+I1122+I1133+I1155+I1170</f>
        <v>27076</v>
      </c>
    </row>
    <row r="1065" spans="1:9" x14ac:dyDescent="0.25">
      <c r="A1065" s="6" t="s">
        <v>128</v>
      </c>
      <c r="B1065" s="17">
        <v>81.806173684811142</v>
      </c>
      <c r="C1065" s="18">
        <f>SUM(C1066:C1087)</f>
        <v>8783</v>
      </c>
      <c r="D1065" s="21">
        <v>80.934320074005555</v>
      </c>
      <c r="E1065" s="18">
        <f>SUM(E1066:E1087)</f>
        <v>9189</v>
      </c>
      <c r="F1065" s="17">
        <v>80.191614968981384</v>
      </c>
      <c r="G1065" s="18">
        <f>SUM(G1066:G1087)</f>
        <v>14987</v>
      </c>
      <c r="H1065" s="17">
        <v>80.433463998349495</v>
      </c>
      <c r="I1065" s="18">
        <f>SUM(I1066:I1087)</f>
        <v>4847</v>
      </c>
    </row>
    <row r="1066" spans="1:9" x14ac:dyDescent="0.25">
      <c r="A1066" s="9" t="s">
        <v>8</v>
      </c>
      <c r="B1066" s="15">
        <v>81.571212121212127</v>
      </c>
      <c r="C1066" s="16">
        <v>1980</v>
      </c>
      <c r="D1066" s="21">
        <v>80.686557587423806</v>
      </c>
      <c r="E1066" s="16">
        <v>3117</v>
      </c>
      <c r="F1066" s="15">
        <v>79.510796221322536</v>
      </c>
      <c r="G1066" s="23">
        <v>2964</v>
      </c>
      <c r="H1066" s="15">
        <v>79.687066974595837</v>
      </c>
      <c r="I1066" s="23">
        <v>866</v>
      </c>
    </row>
    <row r="1067" spans="1:9" x14ac:dyDescent="0.25">
      <c r="A1067" s="9" t="s">
        <v>10</v>
      </c>
      <c r="B1067" s="15">
        <v>81.772768259693422</v>
      </c>
      <c r="C1067" s="16">
        <v>2218</v>
      </c>
      <c r="D1067" s="21">
        <v>80.703138252756574</v>
      </c>
      <c r="E1067" s="16">
        <v>2358</v>
      </c>
      <c r="F1067" s="15">
        <v>79.667720090293457</v>
      </c>
      <c r="G1067" s="23">
        <v>2215</v>
      </c>
      <c r="H1067" s="15">
        <v>80.626086956521746</v>
      </c>
      <c r="I1067" s="23">
        <v>345</v>
      </c>
    </row>
    <row r="1068" spans="1:9" x14ac:dyDescent="0.25">
      <c r="A1068" s="9" t="s">
        <v>9</v>
      </c>
      <c r="B1068" s="15">
        <v>82.796923076923079</v>
      </c>
      <c r="C1068" s="16">
        <v>1300</v>
      </c>
      <c r="D1068" s="21">
        <v>81.793785310734464</v>
      </c>
      <c r="E1068" s="16">
        <v>1416</v>
      </c>
      <c r="F1068" s="15">
        <v>80.603515625</v>
      </c>
      <c r="G1068" s="23">
        <v>1536</v>
      </c>
      <c r="H1068" s="15">
        <v>81.624733475479744</v>
      </c>
      <c r="I1068" s="23">
        <v>469</v>
      </c>
    </row>
    <row r="1069" spans="1:9" x14ac:dyDescent="0.25">
      <c r="A1069" s="9" t="s">
        <v>12</v>
      </c>
      <c r="B1069" s="15">
        <v>81.79353593825374</v>
      </c>
      <c r="C1069" s="16">
        <v>2073</v>
      </c>
      <c r="D1069" s="21">
        <v>80.712500000000006</v>
      </c>
      <c r="E1069" s="16">
        <v>1120</v>
      </c>
      <c r="F1069" s="15">
        <v>79.581270182992469</v>
      </c>
      <c r="G1069" s="23">
        <v>929</v>
      </c>
      <c r="H1069" s="15">
        <v>80.657657657657651</v>
      </c>
      <c r="I1069" s="23">
        <v>222</v>
      </c>
    </row>
    <row r="1070" spans="1:9" x14ac:dyDescent="0.25">
      <c r="A1070" s="9" t="s">
        <v>11</v>
      </c>
      <c r="B1070" s="15">
        <v>82.751865671641795</v>
      </c>
      <c r="C1070" s="16">
        <v>536</v>
      </c>
      <c r="D1070" s="21">
        <v>81.328712871287124</v>
      </c>
      <c r="E1070" s="16">
        <v>505</v>
      </c>
      <c r="F1070" s="15">
        <v>82.122448979591837</v>
      </c>
      <c r="G1070" s="23">
        <v>49</v>
      </c>
      <c r="H1070" s="15">
        <v>75.237623762376231</v>
      </c>
      <c r="I1070" s="23">
        <v>101</v>
      </c>
    </row>
    <row r="1071" spans="1:9" x14ac:dyDescent="0.25">
      <c r="A1071" s="9" t="s">
        <v>18</v>
      </c>
      <c r="B1071" s="15">
        <v>82.411564625850346</v>
      </c>
      <c r="C1071" s="16">
        <v>294</v>
      </c>
      <c r="D1071" s="21">
        <v>80.862903225806448</v>
      </c>
      <c r="E1071" s="16">
        <v>248</v>
      </c>
      <c r="F1071" s="15">
        <v>78.80952380952381</v>
      </c>
      <c r="G1071" s="23">
        <v>84</v>
      </c>
      <c r="H1071" s="15">
        <v>81.75</v>
      </c>
      <c r="I1071" s="23">
        <v>8</v>
      </c>
    </row>
    <row r="1072" spans="1:9" x14ac:dyDescent="0.25">
      <c r="A1072" s="9" t="s">
        <v>22</v>
      </c>
      <c r="B1072" s="15">
        <v>84.047904191616766</v>
      </c>
      <c r="C1072" s="16">
        <v>167</v>
      </c>
      <c r="D1072" s="21">
        <v>82.629107981220656</v>
      </c>
      <c r="E1072" s="16">
        <v>213</v>
      </c>
      <c r="F1072" s="15">
        <v>78.033816425120776</v>
      </c>
      <c r="G1072" s="23">
        <v>207</v>
      </c>
      <c r="H1072" s="15">
        <v>78.75</v>
      </c>
      <c r="I1072" s="23">
        <v>76</v>
      </c>
    </row>
    <row r="1073" spans="1:9" x14ac:dyDescent="0.25">
      <c r="A1073" s="9" t="s">
        <v>19</v>
      </c>
      <c r="B1073" s="15">
        <v>79.205882352941174</v>
      </c>
      <c r="C1073" s="16">
        <v>34</v>
      </c>
      <c r="D1073" s="21">
        <v>78.467741935483872</v>
      </c>
      <c r="E1073" s="16">
        <v>62</v>
      </c>
      <c r="F1073" s="15">
        <v>80.225806451612897</v>
      </c>
      <c r="G1073" s="23">
        <v>31</v>
      </c>
      <c r="H1073" s="15">
        <v>82</v>
      </c>
      <c r="I1073" s="23">
        <v>9</v>
      </c>
    </row>
    <row r="1074" spans="1:9" x14ac:dyDescent="0.25">
      <c r="A1074" s="9" t="s">
        <v>16</v>
      </c>
      <c r="B1074" s="15">
        <v>53.536231884057969</v>
      </c>
      <c r="C1074" s="16">
        <v>69</v>
      </c>
      <c r="D1074" s="21">
        <v>80.271186440677965</v>
      </c>
      <c r="E1074" s="16">
        <v>59</v>
      </c>
      <c r="F1074" s="15">
        <v>78.942307692307693</v>
      </c>
      <c r="G1074" s="23">
        <v>104</v>
      </c>
      <c r="H1074" s="15">
        <v>78.390532544378701</v>
      </c>
      <c r="I1074" s="23">
        <v>169</v>
      </c>
    </row>
    <row r="1075" spans="1:9" x14ac:dyDescent="0.25">
      <c r="A1075" s="9" t="s">
        <v>21</v>
      </c>
      <c r="B1075" s="15">
        <v>78.767441860465112</v>
      </c>
      <c r="C1075" s="16">
        <v>43</v>
      </c>
      <c r="D1075" s="21">
        <v>81.444444444444443</v>
      </c>
      <c r="E1075" s="16">
        <v>45</v>
      </c>
      <c r="F1075" s="15">
        <v>81</v>
      </c>
      <c r="G1075" s="23">
        <v>43</v>
      </c>
      <c r="H1075" s="15">
        <v>84.3125</v>
      </c>
      <c r="I1075" s="23">
        <v>16</v>
      </c>
    </row>
    <row r="1076" spans="1:9" x14ac:dyDescent="0.25">
      <c r="A1076" s="9" t="s">
        <v>13</v>
      </c>
      <c r="B1076" s="15">
        <v>79.964285714285708</v>
      </c>
      <c r="C1076" s="16">
        <v>28</v>
      </c>
      <c r="D1076" s="21">
        <v>79.321428571428569</v>
      </c>
      <c r="E1076" s="16">
        <v>28</v>
      </c>
      <c r="F1076" s="15">
        <v>78.681818181818187</v>
      </c>
      <c r="G1076" s="23">
        <v>22</v>
      </c>
      <c r="H1076" s="15">
        <v>85</v>
      </c>
      <c r="I1076" s="23">
        <v>1</v>
      </c>
    </row>
    <row r="1077" spans="1:9" x14ac:dyDescent="0.25">
      <c r="A1077" s="9" t="s">
        <v>39</v>
      </c>
      <c r="B1077" s="15"/>
      <c r="C1077" s="16"/>
      <c r="D1077" s="21">
        <v>80.166666666666671</v>
      </c>
      <c r="E1077" s="16">
        <v>6</v>
      </c>
      <c r="F1077" s="15">
        <v>75</v>
      </c>
      <c r="G1077" s="16">
        <v>4</v>
      </c>
      <c r="H1077" s="15"/>
      <c r="I1077" s="16"/>
    </row>
    <row r="1078" spans="1:9" x14ac:dyDescent="0.25">
      <c r="A1078" s="9" t="s">
        <v>15</v>
      </c>
      <c r="B1078" s="15">
        <v>82.1</v>
      </c>
      <c r="C1078" s="16">
        <v>10</v>
      </c>
      <c r="D1078" s="21">
        <v>81.2</v>
      </c>
      <c r="E1078" s="16">
        <v>5</v>
      </c>
      <c r="F1078" s="15">
        <v>79.2</v>
      </c>
      <c r="G1078" s="23">
        <v>5</v>
      </c>
      <c r="H1078" s="15">
        <v>85</v>
      </c>
      <c r="I1078" s="23">
        <v>1</v>
      </c>
    </row>
    <row r="1079" spans="1:9" x14ac:dyDescent="0.25">
      <c r="A1079" s="9" t="s">
        <v>29</v>
      </c>
      <c r="B1079" s="15"/>
      <c r="C1079" s="16">
        <v>4</v>
      </c>
      <c r="D1079" s="21">
        <v>77</v>
      </c>
      <c r="E1079" s="16">
        <v>2</v>
      </c>
      <c r="F1079" s="15">
        <v>81.818181818181813</v>
      </c>
      <c r="G1079" s="16">
        <v>11</v>
      </c>
      <c r="H1079" s="15">
        <v>78</v>
      </c>
      <c r="I1079" s="23">
        <v>2</v>
      </c>
    </row>
    <row r="1080" spans="1:9" x14ac:dyDescent="0.25">
      <c r="A1080" s="9" t="s">
        <v>20</v>
      </c>
      <c r="B1080" s="15">
        <v>78</v>
      </c>
      <c r="C1080" s="16">
        <v>1</v>
      </c>
      <c r="D1080" s="21">
        <v>79</v>
      </c>
      <c r="E1080" s="16">
        <v>2</v>
      </c>
      <c r="F1080" s="15"/>
      <c r="G1080" s="23"/>
      <c r="H1080" s="15"/>
      <c r="I1080" s="23"/>
    </row>
    <row r="1081" spans="1:9" x14ac:dyDescent="0.25">
      <c r="A1081" s="9" t="s">
        <v>17</v>
      </c>
      <c r="B1081" s="15">
        <v>81.285714285714292</v>
      </c>
      <c r="C1081" s="16">
        <v>7</v>
      </c>
      <c r="D1081" s="21">
        <v>79.5</v>
      </c>
      <c r="E1081" s="16">
        <v>2</v>
      </c>
      <c r="F1081" s="15">
        <v>80</v>
      </c>
      <c r="G1081" s="23">
        <v>1</v>
      </c>
      <c r="H1081" s="15"/>
      <c r="I1081" s="23"/>
    </row>
    <row r="1082" spans="1:9" x14ac:dyDescent="0.25">
      <c r="A1082" s="9" t="s">
        <v>31</v>
      </c>
      <c r="B1082" s="17"/>
      <c r="C1082" s="18">
        <v>12</v>
      </c>
      <c r="D1082" s="21">
        <v>79</v>
      </c>
      <c r="E1082" s="18">
        <v>1</v>
      </c>
      <c r="F1082" s="17"/>
      <c r="G1082" s="18"/>
      <c r="H1082" s="17"/>
      <c r="I1082" s="24"/>
    </row>
    <row r="1083" spans="1:9" x14ac:dyDescent="0.25">
      <c r="A1083" s="2" t="s">
        <v>43</v>
      </c>
      <c r="B1083" s="17">
        <v>85</v>
      </c>
      <c r="C1083" s="18">
        <v>1</v>
      </c>
      <c r="D1083" s="21"/>
      <c r="E1083" s="18"/>
      <c r="F1083" s="17"/>
      <c r="G1083" s="18"/>
      <c r="H1083" s="17"/>
      <c r="I1083" s="18"/>
    </row>
    <row r="1084" spans="1:9" x14ac:dyDescent="0.25">
      <c r="A1084" s="9" t="s">
        <v>36</v>
      </c>
      <c r="B1084" s="15">
        <v>93</v>
      </c>
      <c r="C1084" s="16">
        <v>2</v>
      </c>
      <c r="D1084" s="21"/>
      <c r="E1084" s="16"/>
      <c r="F1084" s="15">
        <v>82</v>
      </c>
      <c r="G1084" s="16">
        <v>6</v>
      </c>
      <c r="H1084" s="15"/>
      <c r="I1084" s="16"/>
    </row>
    <row r="1085" spans="1:9" x14ac:dyDescent="0.25">
      <c r="A1085" s="9" t="s">
        <v>14</v>
      </c>
      <c r="B1085" s="15">
        <v>85</v>
      </c>
      <c r="C1085" s="16">
        <v>3</v>
      </c>
      <c r="D1085" s="21"/>
      <c r="E1085" s="16"/>
      <c r="F1085" s="15">
        <v>79.333333333333329</v>
      </c>
      <c r="G1085" s="23">
        <v>3</v>
      </c>
      <c r="H1085" s="15">
        <v>83.4</v>
      </c>
      <c r="I1085" s="23">
        <v>5</v>
      </c>
    </row>
    <row r="1086" spans="1:9" x14ac:dyDescent="0.25">
      <c r="A1086" s="32" t="s">
        <v>138</v>
      </c>
      <c r="B1086" s="33"/>
      <c r="C1086" s="34"/>
      <c r="D1086" s="35"/>
      <c r="E1086" s="34"/>
      <c r="F1086" s="33">
        <v>80.738815886608592</v>
      </c>
      <c r="G1086" s="36">
        <v>6773</v>
      </c>
      <c r="H1086" s="33">
        <v>80.771216269065306</v>
      </c>
      <c r="I1086" s="36">
        <v>2557</v>
      </c>
    </row>
    <row r="1087" spans="1:9" x14ac:dyDescent="0.25">
      <c r="A1087" s="2" t="s">
        <v>46</v>
      </c>
      <c r="B1087" s="17"/>
      <c r="C1087" s="18">
        <v>1</v>
      </c>
      <c r="D1087" s="21"/>
      <c r="E1087" s="18"/>
      <c r="F1087" s="17"/>
      <c r="G1087" s="18"/>
      <c r="H1087" s="17"/>
      <c r="I1087" s="18"/>
    </row>
    <row r="1088" spans="1:9" x14ac:dyDescent="0.25">
      <c r="A1088" s="6" t="s">
        <v>129</v>
      </c>
      <c r="B1088" s="17">
        <v>69.9208312716477</v>
      </c>
      <c r="C1088" s="18">
        <f>SUM(C1089:C1100)</f>
        <v>1015</v>
      </c>
      <c r="D1088" s="21">
        <v>70.982002768804804</v>
      </c>
      <c r="E1088" s="18">
        <f>SUM(E1089:E1100)</f>
        <v>1085</v>
      </c>
      <c r="F1088" s="17">
        <v>69.024232633279482</v>
      </c>
      <c r="G1088" s="18">
        <f>SUM(G1089:G1100)</f>
        <v>1238</v>
      </c>
      <c r="H1088" s="17">
        <v>73.666366095581608</v>
      </c>
      <c r="I1088" s="18">
        <f>SUM(I1089:I1100)</f>
        <v>1109</v>
      </c>
    </row>
    <row r="1089" spans="1:9" x14ac:dyDescent="0.25">
      <c r="A1089" s="9" t="s">
        <v>9</v>
      </c>
      <c r="B1089" s="15">
        <v>69.81401617250674</v>
      </c>
      <c r="C1089" s="16">
        <v>742</v>
      </c>
      <c r="D1089" s="21">
        <v>71.187978142076503</v>
      </c>
      <c r="E1089" s="16">
        <v>915</v>
      </c>
      <c r="F1089" s="15">
        <v>69.021626297577853</v>
      </c>
      <c r="G1089" s="23">
        <v>1156</v>
      </c>
      <c r="H1089" s="15">
        <v>73.178926441351891</v>
      </c>
      <c r="I1089" s="23">
        <v>1006</v>
      </c>
    </row>
    <row r="1090" spans="1:9" x14ac:dyDescent="0.25">
      <c r="A1090" s="9" t="s">
        <v>11</v>
      </c>
      <c r="B1090" s="15">
        <v>73.862745098039213</v>
      </c>
      <c r="C1090" s="16">
        <v>102</v>
      </c>
      <c r="D1090" s="21">
        <v>71.591836734693871</v>
      </c>
      <c r="E1090" s="16">
        <v>49</v>
      </c>
      <c r="F1090" s="15">
        <v>71.384615384615387</v>
      </c>
      <c r="G1090" s="23">
        <v>13</v>
      </c>
      <c r="H1090" s="15">
        <v>87.96</v>
      </c>
      <c r="I1090" s="23">
        <v>50</v>
      </c>
    </row>
    <row r="1091" spans="1:9" x14ac:dyDescent="0.25">
      <c r="A1091" s="9" t="s">
        <v>13</v>
      </c>
      <c r="B1091" s="15">
        <v>69.702702702702709</v>
      </c>
      <c r="C1091" s="16">
        <v>74</v>
      </c>
      <c r="D1091" s="21">
        <v>70.021276595744681</v>
      </c>
      <c r="E1091" s="16">
        <v>47</v>
      </c>
      <c r="F1091" s="15">
        <v>68.617647058823536</v>
      </c>
      <c r="G1091" s="23">
        <v>34</v>
      </c>
      <c r="H1091" s="15">
        <v>65.63636363636364</v>
      </c>
      <c r="I1091" s="23">
        <v>11</v>
      </c>
    </row>
    <row r="1092" spans="1:9" x14ac:dyDescent="0.25">
      <c r="A1092" s="9" t="s">
        <v>28</v>
      </c>
      <c r="B1092" s="15">
        <v>68.754385964912274</v>
      </c>
      <c r="C1092" s="16">
        <v>57</v>
      </c>
      <c r="D1092" s="21">
        <v>70.047619047619051</v>
      </c>
      <c r="E1092" s="16">
        <v>42</v>
      </c>
      <c r="F1092" s="15">
        <v>71.090909090909093</v>
      </c>
      <c r="G1092" s="23">
        <v>11</v>
      </c>
      <c r="H1092" s="15">
        <v>65.25</v>
      </c>
      <c r="I1092" s="23">
        <v>4</v>
      </c>
    </row>
    <row r="1093" spans="1:9" x14ac:dyDescent="0.25">
      <c r="A1093" s="9" t="s">
        <v>16</v>
      </c>
      <c r="B1093" s="15">
        <v>55.81818181818182</v>
      </c>
      <c r="C1093" s="16">
        <v>22</v>
      </c>
      <c r="D1093" s="21">
        <v>65.518518518518519</v>
      </c>
      <c r="E1093" s="16">
        <v>27</v>
      </c>
      <c r="F1093" s="15">
        <v>68.19047619047619</v>
      </c>
      <c r="G1093" s="23">
        <v>21</v>
      </c>
      <c r="H1093" s="15">
        <v>71.777777777777771</v>
      </c>
      <c r="I1093" s="23">
        <v>36</v>
      </c>
    </row>
    <row r="1094" spans="1:9" x14ac:dyDescent="0.25">
      <c r="A1094" s="9" t="s">
        <v>25</v>
      </c>
      <c r="B1094" s="15">
        <v>73.333333333333329</v>
      </c>
      <c r="C1094" s="16">
        <v>6</v>
      </c>
      <c r="D1094" s="21">
        <v>65</v>
      </c>
      <c r="E1094" s="16">
        <v>3</v>
      </c>
      <c r="F1094" s="15"/>
      <c r="G1094" s="23"/>
      <c r="H1094" s="15">
        <v>55</v>
      </c>
      <c r="I1094" s="23">
        <v>1</v>
      </c>
    </row>
    <row r="1095" spans="1:9" x14ac:dyDescent="0.25">
      <c r="A1095" s="2" t="s">
        <v>35</v>
      </c>
      <c r="B1095" s="17"/>
      <c r="C1095" s="18"/>
      <c r="D1095" s="21">
        <v>67</v>
      </c>
      <c r="E1095" s="18">
        <v>1</v>
      </c>
      <c r="F1095" s="17"/>
      <c r="G1095" s="24"/>
      <c r="H1095" s="17"/>
      <c r="I1095" s="24"/>
    </row>
    <row r="1096" spans="1:9" x14ac:dyDescent="0.25">
      <c r="A1096" s="9" t="s">
        <v>45</v>
      </c>
      <c r="B1096" s="15"/>
      <c r="C1096" s="16"/>
      <c r="D1096" s="21"/>
      <c r="E1096" s="16">
        <v>1</v>
      </c>
      <c r="F1096" s="15"/>
      <c r="G1096" s="23"/>
      <c r="H1096" s="15"/>
      <c r="I1096" s="23"/>
    </row>
    <row r="1097" spans="1:9" x14ac:dyDescent="0.25">
      <c r="A1097" s="2" t="s">
        <v>32</v>
      </c>
      <c r="B1097" s="17"/>
      <c r="C1097" s="18">
        <v>2</v>
      </c>
      <c r="D1097" s="21"/>
      <c r="E1097" s="18"/>
      <c r="F1097" s="17"/>
      <c r="G1097" s="18"/>
      <c r="H1097" s="17"/>
      <c r="I1097" s="18"/>
    </row>
    <row r="1098" spans="1:9" x14ac:dyDescent="0.25">
      <c r="A1098" s="9" t="s">
        <v>23</v>
      </c>
      <c r="B1098" s="17">
        <v>63.777777777777779</v>
      </c>
      <c r="C1098" s="18">
        <v>9</v>
      </c>
      <c r="D1098" s="21"/>
      <c r="E1098" s="18"/>
      <c r="F1098" s="17">
        <v>63</v>
      </c>
      <c r="G1098" s="24">
        <v>2</v>
      </c>
      <c r="H1098" s="17"/>
      <c r="I1098" s="24"/>
    </row>
    <row r="1099" spans="1:9" x14ac:dyDescent="0.25">
      <c r="A1099" s="2" t="s">
        <v>46</v>
      </c>
      <c r="B1099" s="17"/>
      <c r="C1099" s="18">
        <v>1</v>
      </c>
      <c r="D1099" s="21"/>
      <c r="E1099" s="18"/>
      <c r="F1099" s="17"/>
      <c r="G1099" s="18"/>
      <c r="H1099" s="17"/>
      <c r="I1099" s="18"/>
    </row>
    <row r="1100" spans="1:9" x14ac:dyDescent="0.25">
      <c r="A1100" s="9" t="s">
        <v>17</v>
      </c>
      <c r="B1100" s="15"/>
      <c r="C1100" s="16"/>
      <c r="D1100" s="21"/>
      <c r="E1100" s="16"/>
      <c r="F1100" s="15">
        <v>62</v>
      </c>
      <c r="G1100" s="23">
        <v>1</v>
      </c>
      <c r="H1100" s="15">
        <v>58</v>
      </c>
      <c r="I1100" s="23">
        <v>1</v>
      </c>
    </row>
    <row r="1101" spans="1:9" x14ac:dyDescent="0.25">
      <c r="A1101" s="6" t="s">
        <v>173</v>
      </c>
      <c r="B1101" s="17">
        <v>79.683288922725538</v>
      </c>
      <c r="C1101" s="18">
        <f>SUM(C1102:C1121)</f>
        <v>1317</v>
      </c>
      <c r="D1101" s="21">
        <v>79.506129597197898</v>
      </c>
      <c r="E1101" s="18">
        <f>SUM(E1102:E1121)</f>
        <v>1142</v>
      </c>
      <c r="F1101" s="17">
        <v>81.678756476683944</v>
      </c>
      <c r="G1101" s="18">
        <f>SUM(G1102:G1121)</f>
        <v>1158</v>
      </c>
      <c r="H1101" s="17">
        <v>78.551351351351357</v>
      </c>
      <c r="I1101" s="18">
        <f>SUM(I1102:I1121)</f>
        <v>370</v>
      </c>
    </row>
    <row r="1102" spans="1:9" x14ac:dyDescent="0.25">
      <c r="A1102" s="9" t="s">
        <v>8</v>
      </c>
      <c r="B1102" s="15">
        <v>81.354330708661422</v>
      </c>
      <c r="C1102" s="16">
        <v>127</v>
      </c>
      <c r="D1102" s="21">
        <v>78.886925795053003</v>
      </c>
      <c r="E1102" s="16">
        <v>283</v>
      </c>
      <c r="F1102" s="15">
        <v>81.789655172413788</v>
      </c>
      <c r="G1102" s="23">
        <v>290</v>
      </c>
      <c r="H1102" s="15">
        <v>78.165217391304353</v>
      </c>
      <c r="I1102" s="23">
        <v>115</v>
      </c>
    </row>
    <row r="1103" spans="1:9" x14ac:dyDescent="0.25">
      <c r="A1103" s="9" t="s">
        <v>9</v>
      </c>
      <c r="B1103" s="15">
        <v>81.992337164750964</v>
      </c>
      <c r="C1103" s="16">
        <v>261</v>
      </c>
      <c r="D1103" s="21">
        <v>79.71052631578948</v>
      </c>
      <c r="E1103" s="16">
        <v>266</v>
      </c>
      <c r="F1103" s="15">
        <v>79.855895196506552</v>
      </c>
      <c r="G1103" s="23">
        <v>229</v>
      </c>
      <c r="H1103" s="15">
        <v>78.633802816901408</v>
      </c>
      <c r="I1103" s="23">
        <v>71</v>
      </c>
    </row>
    <row r="1104" spans="1:9" x14ac:dyDescent="0.25">
      <c r="A1104" s="9" t="s">
        <v>10</v>
      </c>
      <c r="B1104" s="15">
        <v>77.862464183381093</v>
      </c>
      <c r="C1104" s="16">
        <v>349</v>
      </c>
      <c r="D1104" s="21">
        <v>79.956692913385822</v>
      </c>
      <c r="E1104" s="16">
        <v>254</v>
      </c>
      <c r="F1104" s="15">
        <v>78.945783132530124</v>
      </c>
      <c r="G1104" s="23">
        <v>166</v>
      </c>
      <c r="H1104" s="15">
        <v>72.63333333333334</v>
      </c>
      <c r="I1104" s="23">
        <v>30</v>
      </c>
    </row>
    <row r="1105" spans="1:9" x14ac:dyDescent="0.25">
      <c r="A1105" s="9" t="s">
        <v>11</v>
      </c>
      <c r="B1105" s="15">
        <v>86.5</v>
      </c>
      <c r="C1105" s="16">
        <v>176</v>
      </c>
      <c r="D1105" s="21">
        <v>83.237804878048777</v>
      </c>
      <c r="E1105" s="16">
        <v>164</v>
      </c>
      <c r="F1105" s="15">
        <v>80.741935483870961</v>
      </c>
      <c r="G1105" s="23">
        <v>31</v>
      </c>
      <c r="H1105" s="15">
        <v>81</v>
      </c>
      <c r="I1105" s="23">
        <v>5</v>
      </c>
    </row>
    <row r="1106" spans="1:9" x14ac:dyDescent="0.25">
      <c r="A1106" s="9" t="s">
        <v>12</v>
      </c>
      <c r="B1106" s="15">
        <v>78.224489795918373</v>
      </c>
      <c r="C1106" s="16">
        <v>294</v>
      </c>
      <c r="D1106" s="21">
        <v>78.833333333333329</v>
      </c>
      <c r="E1106" s="16">
        <v>102</v>
      </c>
      <c r="F1106" s="15">
        <v>80.216867469879517</v>
      </c>
      <c r="G1106" s="23">
        <v>83</v>
      </c>
      <c r="H1106" s="15">
        <v>74.13636363636364</v>
      </c>
      <c r="I1106" s="23">
        <v>22</v>
      </c>
    </row>
    <row r="1107" spans="1:9" x14ac:dyDescent="0.25">
      <c r="A1107" s="9" t="s">
        <v>16</v>
      </c>
      <c r="B1107" s="15">
        <v>58.416666666666664</v>
      </c>
      <c r="C1107" s="16">
        <v>24</v>
      </c>
      <c r="D1107" s="21">
        <v>75.34482758620689</v>
      </c>
      <c r="E1107" s="16">
        <v>29</v>
      </c>
      <c r="F1107" s="15">
        <v>81.325000000000003</v>
      </c>
      <c r="G1107" s="23">
        <v>40</v>
      </c>
      <c r="H1107" s="15">
        <v>76.571428571428569</v>
      </c>
      <c r="I1107" s="23">
        <v>21</v>
      </c>
    </row>
    <row r="1108" spans="1:9" x14ac:dyDescent="0.25">
      <c r="A1108" s="9" t="s">
        <v>18</v>
      </c>
      <c r="B1108" s="15">
        <v>66.072727272727278</v>
      </c>
      <c r="C1108" s="16">
        <v>55</v>
      </c>
      <c r="D1108" s="21">
        <v>64.75</v>
      </c>
      <c r="E1108" s="16">
        <v>20</v>
      </c>
      <c r="F1108" s="15">
        <v>71.5</v>
      </c>
      <c r="G1108" s="23">
        <v>4</v>
      </c>
      <c r="H1108" s="15">
        <v>66</v>
      </c>
      <c r="I1108" s="23">
        <v>1</v>
      </c>
    </row>
    <row r="1109" spans="1:9" x14ac:dyDescent="0.25">
      <c r="A1109" s="9" t="s">
        <v>13</v>
      </c>
      <c r="B1109" s="15">
        <v>85.84615384615384</v>
      </c>
      <c r="C1109" s="16">
        <v>13</v>
      </c>
      <c r="D1109" s="21">
        <v>72.285714285714292</v>
      </c>
      <c r="E1109" s="16">
        <v>7</v>
      </c>
      <c r="F1109" s="15">
        <v>75.916666666666671</v>
      </c>
      <c r="G1109" s="23">
        <v>12</v>
      </c>
      <c r="H1109" s="15">
        <v>77.333333333333329</v>
      </c>
      <c r="I1109" s="23">
        <v>3</v>
      </c>
    </row>
    <row r="1110" spans="1:9" x14ac:dyDescent="0.25">
      <c r="A1110" s="9" t="s">
        <v>14</v>
      </c>
      <c r="B1110" s="15">
        <v>92</v>
      </c>
      <c r="C1110" s="16">
        <v>1</v>
      </c>
      <c r="D1110" s="21">
        <v>71.2</v>
      </c>
      <c r="E1110" s="16">
        <v>5</v>
      </c>
      <c r="F1110" s="15"/>
      <c r="G1110" s="23"/>
      <c r="H1110" s="15">
        <v>66</v>
      </c>
      <c r="I1110" s="23">
        <v>1</v>
      </c>
    </row>
    <row r="1111" spans="1:9" x14ac:dyDescent="0.25">
      <c r="A1111" s="9" t="s">
        <v>15</v>
      </c>
      <c r="B1111" s="15">
        <v>84</v>
      </c>
      <c r="C1111" s="16">
        <v>1</v>
      </c>
      <c r="D1111" s="21">
        <v>72</v>
      </c>
      <c r="E1111" s="16">
        <v>4</v>
      </c>
      <c r="F1111" s="15">
        <v>81</v>
      </c>
      <c r="G1111" s="23">
        <v>2</v>
      </c>
      <c r="H1111" s="15"/>
      <c r="I1111" s="23"/>
    </row>
    <row r="1112" spans="1:9" x14ac:dyDescent="0.25">
      <c r="A1112" s="9" t="s">
        <v>19</v>
      </c>
      <c r="B1112" s="15">
        <v>84.4</v>
      </c>
      <c r="C1112" s="16">
        <v>10</v>
      </c>
      <c r="D1112" s="21">
        <v>82.5</v>
      </c>
      <c r="E1112" s="16">
        <v>4</v>
      </c>
      <c r="F1112" s="15">
        <v>84.1</v>
      </c>
      <c r="G1112" s="23">
        <v>10</v>
      </c>
      <c r="H1112" s="15">
        <v>70</v>
      </c>
      <c r="I1112" s="23">
        <v>2</v>
      </c>
    </row>
    <row r="1113" spans="1:9" x14ac:dyDescent="0.25">
      <c r="A1113" s="9" t="s">
        <v>22</v>
      </c>
      <c r="B1113" s="15">
        <v>75.5</v>
      </c>
      <c r="C1113" s="16">
        <v>2</v>
      </c>
      <c r="D1113" s="21">
        <v>63.5</v>
      </c>
      <c r="E1113" s="16">
        <v>2</v>
      </c>
      <c r="F1113" s="15">
        <v>76.333333333333329</v>
      </c>
      <c r="G1113" s="23">
        <v>3</v>
      </c>
      <c r="H1113" s="15"/>
      <c r="I1113" s="23"/>
    </row>
    <row r="1114" spans="1:9" x14ac:dyDescent="0.25">
      <c r="A1114" s="9" t="s">
        <v>40</v>
      </c>
      <c r="B1114" s="15">
        <v>90</v>
      </c>
      <c r="C1114" s="16">
        <v>1</v>
      </c>
      <c r="D1114" s="21">
        <v>88</v>
      </c>
      <c r="E1114" s="16">
        <v>1</v>
      </c>
      <c r="F1114" s="15"/>
      <c r="G1114" s="16"/>
      <c r="H1114" s="15"/>
      <c r="I1114" s="16"/>
    </row>
    <row r="1115" spans="1:9" x14ac:dyDescent="0.25">
      <c r="A1115" s="9" t="s">
        <v>17</v>
      </c>
      <c r="B1115" s="15"/>
      <c r="C1115" s="16"/>
      <c r="D1115" s="21">
        <v>92</v>
      </c>
      <c r="E1115" s="16">
        <v>1</v>
      </c>
      <c r="F1115" s="15"/>
      <c r="G1115" s="23"/>
      <c r="H1115" s="15"/>
      <c r="I1115" s="23"/>
    </row>
    <row r="1116" spans="1:9" x14ac:dyDescent="0.25">
      <c r="A1116" s="9" t="s">
        <v>20</v>
      </c>
      <c r="B1116" s="15">
        <v>58</v>
      </c>
      <c r="C1116" s="16">
        <v>1</v>
      </c>
      <c r="D1116" s="21"/>
      <c r="E1116" s="16"/>
      <c r="F1116" s="15"/>
      <c r="G1116" s="23"/>
      <c r="H1116" s="15"/>
      <c r="I1116" s="23"/>
    </row>
    <row r="1117" spans="1:9" x14ac:dyDescent="0.25">
      <c r="A1117" s="32" t="s">
        <v>138</v>
      </c>
      <c r="B1117" s="33"/>
      <c r="C1117" s="34"/>
      <c r="D1117" s="35"/>
      <c r="E1117" s="34"/>
      <c r="F1117" s="33">
        <v>85.7158273381295</v>
      </c>
      <c r="G1117" s="36">
        <v>278</v>
      </c>
      <c r="H1117" s="33">
        <v>82.474747474747474</v>
      </c>
      <c r="I1117" s="36">
        <v>99</v>
      </c>
    </row>
    <row r="1118" spans="1:9" x14ac:dyDescent="0.25">
      <c r="A1118" s="9" t="s">
        <v>28</v>
      </c>
      <c r="B1118" s="15"/>
      <c r="C1118" s="16"/>
      <c r="D1118" s="21"/>
      <c r="E1118" s="16"/>
      <c r="F1118" s="15">
        <v>76</v>
      </c>
      <c r="G1118" s="23">
        <v>1</v>
      </c>
      <c r="H1118" s="15"/>
      <c r="I1118" s="23"/>
    </row>
    <row r="1119" spans="1:9" x14ac:dyDescent="0.25">
      <c r="A1119" s="9" t="s">
        <v>23</v>
      </c>
      <c r="B1119" s="17">
        <v>65</v>
      </c>
      <c r="C1119" s="18">
        <v>1</v>
      </c>
      <c r="D1119" s="21"/>
      <c r="E1119" s="18"/>
      <c r="F1119" s="17"/>
      <c r="G1119" s="24"/>
      <c r="H1119" s="17"/>
      <c r="I1119" s="24"/>
    </row>
    <row r="1120" spans="1:9" x14ac:dyDescent="0.25">
      <c r="A1120" s="9" t="s">
        <v>29</v>
      </c>
      <c r="B1120" s="15"/>
      <c r="C1120" s="16">
        <v>1</v>
      </c>
      <c r="D1120" s="21"/>
      <c r="E1120" s="16"/>
      <c r="F1120" s="15">
        <v>78</v>
      </c>
      <c r="G1120" s="16">
        <v>6</v>
      </c>
      <c r="H1120" s="15"/>
      <c r="I1120" s="23"/>
    </row>
    <row r="1121" spans="1:9" x14ac:dyDescent="0.25">
      <c r="A1121" s="9" t="s">
        <v>45</v>
      </c>
      <c r="B1121" s="15"/>
      <c r="C1121" s="16"/>
      <c r="D1121" s="21"/>
      <c r="E1121" s="16"/>
      <c r="F1121" s="15">
        <v>85.666666666666671</v>
      </c>
      <c r="G1121" s="23">
        <v>3</v>
      </c>
      <c r="H1121" s="15"/>
      <c r="I1121" s="23"/>
    </row>
    <row r="1122" spans="1:9" x14ac:dyDescent="0.25">
      <c r="A1122" s="6" t="s">
        <v>130</v>
      </c>
      <c r="B1122" s="17">
        <v>82.928961748633881</v>
      </c>
      <c r="C1122" s="18">
        <f>SUM(C1123:C1132)</f>
        <v>185</v>
      </c>
      <c r="D1122" s="21">
        <v>88.075601374570454</v>
      </c>
      <c r="E1122" s="18">
        <f>SUM(E1123:E1132)</f>
        <v>291</v>
      </c>
      <c r="F1122" s="17">
        <v>84.69598965071151</v>
      </c>
      <c r="G1122" s="18">
        <f>SUM(G1123:G1132)</f>
        <v>773</v>
      </c>
      <c r="H1122" s="17">
        <v>86.754237288135599</v>
      </c>
      <c r="I1122" s="18">
        <f>SUM(I1123:I1132)</f>
        <v>354</v>
      </c>
    </row>
    <row r="1123" spans="1:9" x14ac:dyDescent="0.25">
      <c r="A1123" s="9" t="s">
        <v>10</v>
      </c>
      <c r="B1123" s="15">
        <v>85.916666666666671</v>
      </c>
      <c r="C1123" s="16">
        <v>12</v>
      </c>
      <c r="D1123" s="21">
        <v>89.034883720930239</v>
      </c>
      <c r="E1123" s="16">
        <v>86</v>
      </c>
      <c r="F1123" s="15">
        <v>83.697674418604649</v>
      </c>
      <c r="G1123" s="23">
        <v>43</v>
      </c>
      <c r="H1123" s="15">
        <v>88.428571428571431</v>
      </c>
      <c r="I1123" s="23">
        <v>28</v>
      </c>
    </row>
    <row r="1124" spans="1:9" x14ac:dyDescent="0.25">
      <c r="A1124" s="9" t="s">
        <v>8</v>
      </c>
      <c r="B1124" s="15">
        <v>82.442307692307693</v>
      </c>
      <c r="C1124" s="16">
        <v>52</v>
      </c>
      <c r="D1124" s="21">
        <v>88.083333333333329</v>
      </c>
      <c r="E1124" s="16">
        <v>72</v>
      </c>
      <c r="F1124" s="15">
        <v>86.066666666666663</v>
      </c>
      <c r="G1124" s="23">
        <v>15</v>
      </c>
      <c r="H1124" s="15">
        <v>88.066666666666663</v>
      </c>
      <c r="I1124" s="23">
        <v>30</v>
      </c>
    </row>
    <row r="1125" spans="1:9" x14ac:dyDescent="0.25">
      <c r="A1125" s="9" t="s">
        <v>11</v>
      </c>
      <c r="B1125" s="15">
        <v>85.79245283018868</v>
      </c>
      <c r="C1125" s="16">
        <v>53</v>
      </c>
      <c r="D1125" s="21">
        <v>86.777777777777771</v>
      </c>
      <c r="E1125" s="16">
        <v>54</v>
      </c>
      <c r="F1125" s="15">
        <v>84.875</v>
      </c>
      <c r="G1125" s="23">
        <v>8</v>
      </c>
      <c r="H1125" s="15">
        <v>88.25</v>
      </c>
      <c r="I1125" s="23">
        <v>4</v>
      </c>
    </row>
    <row r="1126" spans="1:9" x14ac:dyDescent="0.25">
      <c r="A1126" s="9" t="s">
        <v>9</v>
      </c>
      <c r="B1126" s="15">
        <v>85.212121212121218</v>
      </c>
      <c r="C1126" s="16">
        <v>33</v>
      </c>
      <c r="D1126" s="21">
        <v>86.764705882352942</v>
      </c>
      <c r="E1126" s="16">
        <v>34</v>
      </c>
      <c r="F1126" s="15">
        <v>83.491525423728817</v>
      </c>
      <c r="G1126" s="23">
        <v>59</v>
      </c>
      <c r="H1126" s="15">
        <v>85.5</v>
      </c>
      <c r="I1126" s="23">
        <v>20</v>
      </c>
    </row>
    <row r="1127" spans="1:9" x14ac:dyDescent="0.25">
      <c r="A1127" s="9" t="s">
        <v>12</v>
      </c>
      <c r="B1127" s="15">
        <v>85.428571428571431</v>
      </c>
      <c r="C1127" s="16">
        <v>7</v>
      </c>
      <c r="D1127" s="21">
        <v>89.52</v>
      </c>
      <c r="E1127" s="16">
        <v>25</v>
      </c>
      <c r="F1127" s="15">
        <v>82.764705882352942</v>
      </c>
      <c r="G1127" s="23">
        <v>17</v>
      </c>
      <c r="H1127" s="15">
        <v>88</v>
      </c>
      <c r="I1127" s="23">
        <v>6</v>
      </c>
    </row>
    <row r="1128" spans="1:9" x14ac:dyDescent="0.25">
      <c r="A1128" s="9" t="s">
        <v>40</v>
      </c>
      <c r="B1128" s="15">
        <v>80.461538461538467</v>
      </c>
      <c r="C1128" s="16">
        <v>13</v>
      </c>
      <c r="D1128" s="21">
        <v>89.083333333333329</v>
      </c>
      <c r="E1128" s="16">
        <v>12</v>
      </c>
      <c r="F1128" s="15">
        <v>87.454545454545453</v>
      </c>
      <c r="G1128" s="16">
        <v>11</v>
      </c>
      <c r="H1128" s="15">
        <v>86.5</v>
      </c>
      <c r="I1128" s="16">
        <v>2</v>
      </c>
    </row>
    <row r="1129" spans="1:9" x14ac:dyDescent="0.25">
      <c r="A1129" s="9" t="s">
        <v>16</v>
      </c>
      <c r="B1129" s="15">
        <v>55.615384615384613</v>
      </c>
      <c r="C1129" s="16">
        <v>13</v>
      </c>
      <c r="D1129" s="21">
        <v>87.2</v>
      </c>
      <c r="E1129" s="16">
        <v>5</v>
      </c>
      <c r="F1129" s="15">
        <v>86.428571428571431</v>
      </c>
      <c r="G1129" s="23">
        <v>14</v>
      </c>
      <c r="H1129" s="15">
        <v>86.6</v>
      </c>
      <c r="I1129" s="23">
        <v>5</v>
      </c>
    </row>
    <row r="1130" spans="1:9" x14ac:dyDescent="0.25">
      <c r="A1130" s="9" t="s">
        <v>19</v>
      </c>
      <c r="B1130" s="15">
        <v>54</v>
      </c>
      <c r="C1130" s="16">
        <v>1</v>
      </c>
      <c r="D1130" s="21">
        <v>84</v>
      </c>
      <c r="E1130" s="16">
        <v>3</v>
      </c>
      <c r="F1130" s="15"/>
      <c r="G1130" s="23"/>
      <c r="H1130" s="15">
        <v>88</v>
      </c>
      <c r="I1130" s="23">
        <v>1</v>
      </c>
    </row>
    <row r="1131" spans="1:9" x14ac:dyDescent="0.25">
      <c r="A1131" s="32" t="s">
        <v>138</v>
      </c>
      <c r="B1131" s="33"/>
      <c r="C1131" s="34"/>
      <c r="D1131" s="35"/>
      <c r="E1131" s="34"/>
      <c r="F1131" s="33">
        <v>84.798013245033118</v>
      </c>
      <c r="G1131" s="36">
        <v>604</v>
      </c>
      <c r="H1131" s="33">
        <v>86.4863813229572</v>
      </c>
      <c r="I1131" s="36">
        <v>257</v>
      </c>
    </row>
    <row r="1132" spans="1:9" x14ac:dyDescent="0.25">
      <c r="A1132" s="9" t="s">
        <v>13</v>
      </c>
      <c r="B1132" s="15">
        <v>78</v>
      </c>
      <c r="C1132" s="16">
        <v>1</v>
      </c>
      <c r="D1132" s="21"/>
      <c r="E1132" s="16"/>
      <c r="F1132" s="15">
        <v>89</v>
      </c>
      <c r="G1132" s="23">
        <v>2</v>
      </c>
      <c r="H1132" s="15">
        <v>81</v>
      </c>
      <c r="I1132" s="23">
        <v>1</v>
      </c>
    </row>
    <row r="1133" spans="1:9" x14ac:dyDescent="0.25">
      <c r="A1133" s="6" t="s">
        <v>174</v>
      </c>
      <c r="B1133" s="17">
        <v>75.796989247311828</v>
      </c>
      <c r="C1133" s="29">
        <f>SUM(C1134:C1154)</f>
        <v>3505</v>
      </c>
      <c r="D1133" s="21">
        <v>76.626630951352283</v>
      </c>
      <c r="E1133" s="29">
        <f>SUM(E1134:E1154)</f>
        <v>5788</v>
      </c>
      <c r="F1133" s="17">
        <v>78.97174405436013</v>
      </c>
      <c r="G1133" s="29">
        <f>SUM(G1134:G1154)</f>
        <v>17660</v>
      </c>
      <c r="H1133" s="17">
        <v>79.52187790929645</v>
      </c>
      <c r="I1133" s="29">
        <f>SUM(I1134:I1154)</f>
        <v>7519</v>
      </c>
    </row>
    <row r="1134" spans="1:9" x14ac:dyDescent="0.25">
      <c r="A1134" s="9" t="s">
        <v>8</v>
      </c>
      <c r="B1134" s="15">
        <v>74.414048059149721</v>
      </c>
      <c r="C1134" s="16">
        <v>541</v>
      </c>
      <c r="D1134" s="21">
        <v>76.393967517401393</v>
      </c>
      <c r="E1134" s="16">
        <v>2155</v>
      </c>
      <c r="F1134" s="15">
        <v>77.746680828465216</v>
      </c>
      <c r="G1134" s="23">
        <v>3766</v>
      </c>
      <c r="H1134" s="15">
        <v>79.068150208623081</v>
      </c>
      <c r="I1134" s="23">
        <v>1438</v>
      </c>
    </row>
    <row r="1135" spans="1:9" x14ac:dyDescent="0.25">
      <c r="A1135" s="9" t="s">
        <v>11</v>
      </c>
      <c r="B1135" s="15">
        <v>78.143734643734646</v>
      </c>
      <c r="C1135" s="16">
        <v>814</v>
      </c>
      <c r="D1135" s="21">
        <v>79.092320261437905</v>
      </c>
      <c r="E1135" s="16">
        <v>1224</v>
      </c>
      <c r="F1135" s="15">
        <v>78.209821428571431</v>
      </c>
      <c r="G1135" s="23">
        <v>224</v>
      </c>
      <c r="H1135" s="15">
        <v>79.391891891891888</v>
      </c>
      <c r="I1135" s="23">
        <v>74</v>
      </c>
    </row>
    <row r="1136" spans="1:9" x14ac:dyDescent="0.25">
      <c r="A1136" s="9" t="s">
        <v>10</v>
      </c>
      <c r="B1136" s="15">
        <v>76.458874458874462</v>
      </c>
      <c r="C1136" s="16">
        <v>693</v>
      </c>
      <c r="D1136" s="21">
        <v>75.412288512911843</v>
      </c>
      <c r="E1136" s="16">
        <v>1123</v>
      </c>
      <c r="F1136" s="15">
        <v>76.828254847645425</v>
      </c>
      <c r="G1136" s="23">
        <v>1444</v>
      </c>
      <c r="H1136" s="15">
        <v>77.975871313672926</v>
      </c>
      <c r="I1136" s="23">
        <v>373</v>
      </c>
    </row>
    <row r="1137" spans="1:9" x14ac:dyDescent="0.25">
      <c r="A1137" s="9" t="s">
        <v>9</v>
      </c>
      <c r="B1137" s="15">
        <v>75.04190476190476</v>
      </c>
      <c r="C1137" s="16">
        <v>525</v>
      </c>
      <c r="D1137" s="21">
        <v>76.266362252663626</v>
      </c>
      <c r="E1137" s="16">
        <v>657</v>
      </c>
      <c r="F1137" s="15">
        <v>78.722371967654993</v>
      </c>
      <c r="G1137" s="23">
        <v>1113</v>
      </c>
      <c r="H1137" s="15">
        <v>79.351190476190482</v>
      </c>
      <c r="I1137" s="23">
        <v>504</v>
      </c>
    </row>
    <row r="1138" spans="1:9" x14ac:dyDescent="0.25">
      <c r="A1138" s="9" t="s">
        <v>12</v>
      </c>
      <c r="B1138" s="15">
        <v>76.522281639928693</v>
      </c>
      <c r="C1138" s="16">
        <v>561</v>
      </c>
      <c r="D1138" s="21">
        <v>75.54435483870968</v>
      </c>
      <c r="E1138" s="16">
        <v>496</v>
      </c>
      <c r="F1138" s="15">
        <v>76.7988614800759</v>
      </c>
      <c r="G1138" s="23">
        <v>527</v>
      </c>
      <c r="H1138" s="15">
        <v>78.296875</v>
      </c>
      <c r="I1138" s="23">
        <v>192</v>
      </c>
    </row>
    <row r="1139" spans="1:9" x14ac:dyDescent="0.25">
      <c r="A1139" s="9" t="s">
        <v>16</v>
      </c>
      <c r="B1139" s="15">
        <v>64.068181818181813</v>
      </c>
      <c r="C1139" s="16">
        <v>88</v>
      </c>
      <c r="D1139" s="21">
        <v>73.508474576271183</v>
      </c>
      <c r="E1139" s="16">
        <v>59</v>
      </c>
      <c r="F1139" s="15">
        <v>78.091286307053949</v>
      </c>
      <c r="G1139" s="23">
        <v>241</v>
      </c>
      <c r="H1139" s="15">
        <v>78.848341232227483</v>
      </c>
      <c r="I1139" s="23">
        <v>211</v>
      </c>
    </row>
    <row r="1140" spans="1:9" x14ac:dyDescent="0.25">
      <c r="A1140" s="9" t="s">
        <v>22</v>
      </c>
      <c r="B1140" s="15">
        <v>71.090909090909093</v>
      </c>
      <c r="C1140" s="16">
        <v>11</v>
      </c>
      <c r="D1140" s="21">
        <v>72.631578947368425</v>
      </c>
      <c r="E1140" s="16">
        <v>19</v>
      </c>
      <c r="F1140" s="15">
        <v>73.941176470588232</v>
      </c>
      <c r="G1140" s="23">
        <v>17</v>
      </c>
      <c r="H1140" s="15">
        <v>72.599999999999994</v>
      </c>
      <c r="I1140" s="23">
        <v>5</v>
      </c>
    </row>
    <row r="1141" spans="1:9" x14ac:dyDescent="0.25">
      <c r="A1141" s="9" t="s">
        <v>40</v>
      </c>
      <c r="B1141" s="15">
        <v>71.966666666666669</v>
      </c>
      <c r="C1141" s="16">
        <v>240</v>
      </c>
      <c r="D1141" s="21">
        <v>72.941176470588232</v>
      </c>
      <c r="E1141" s="16">
        <v>17</v>
      </c>
      <c r="F1141" s="15">
        <v>78.161290322580641</v>
      </c>
      <c r="G1141" s="16">
        <v>31</v>
      </c>
      <c r="H1141" s="15">
        <v>79.030303030303031</v>
      </c>
      <c r="I1141" s="16">
        <v>66</v>
      </c>
    </row>
    <row r="1142" spans="1:9" x14ac:dyDescent="0.25">
      <c r="A1142" s="9" t="s">
        <v>21</v>
      </c>
      <c r="B1142" s="15"/>
      <c r="C1142" s="16"/>
      <c r="D1142" s="21">
        <v>74.692307692307693</v>
      </c>
      <c r="E1142" s="16">
        <v>13</v>
      </c>
      <c r="F1142" s="15">
        <v>78.666666666666671</v>
      </c>
      <c r="G1142" s="23">
        <v>6</v>
      </c>
      <c r="H1142" s="15"/>
      <c r="I1142" s="23"/>
    </row>
    <row r="1143" spans="1:9" x14ac:dyDescent="0.25">
      <c r="A1143" s="9" t="s">
        <v>19</v>
      </c>
      <c r="B1143" s="15">
        <v>31</v>
      </c>
      <c r="C1143" s="16">
        <v>20</v>
      </c>
      <c r="D1143" s="21">
        <v>61.7</v>
      </c>
      <c r="E1143" s="16">
        <v>10</v>
      </c>
      <c r="F1143" s="15">
        <v>78.25</v>
      </c>
      <c r="G1143" s="23">
        <v>8</v>
      </c>
      <c r="H1143" s="15"/>
      <c r="I1143" s="23"/>
    </row>
    <row r="1144" spans="1:9" x14ac:dyDescent="0.25">
      <c r="A1144" s="9" t="s">
        <v>13</v>
      </c>
      <c r="B1144" s="15">
        <v>76</v>
      </c>
      <c r="C1144" s="16">
        <v>1</v>
      </c>
      <c r="D1144" s="21">
        <v>78.5</v>
      </c>
      <c r="E1144" s="16">
        <v>6</v>
      </c>
      <c r="F1144" s="15">
        <v>78.25</v>
      </c>
      <c r="G1144" s="23">
        <v>16</v>
      </c>
      <c r="H1144" s="15">
        <v>80.833333333333329</v>
      </c>
      <c r="I1144" s="23">
        <v>6</v>
      </c>
    </row>
    <row r="1145" spans="1:9" x14ac:dyDescent="0.25">
      <c r="A1145" s="9" t="s">
        <v>18</v>
      </c>
      <c r="B1145" s="15">
        <v>78.75</v>
      </c>
      <c r="C1145" s="16">
        <v>4</v>
      </c>
      <c r="D1145" s="21">
        <v>79.400000000000006</v>
      </c>
      <c r="E1145" s="16">
        <v>5</v>
      </c>
      <c r="F1145" s="15">
        <v>80.666666666666671</v>
      </c>
      <c r="G1145" s="23">
        <v>3</v>
      </c>
      <c r="H1145" s="15"/>
      <c r="I1145" s="23"/>
    </row>
    <row r="1146" spans="1:9" x14ac:dyDescent="0.25">
      <c r="A1146" s="9" t="s">
        <v>17</v>
      </c>
      <c r="B1146" s="15">
        <v>65</v>
      </c>
      <c r="C1146" s="16">
        <v>1</v>
      </c>
      <c r="D1146" s="21">
        <v>71.666666666666671</v>
      </c>
      <c r="E1146" s="16">
        <v>3</v>
      </c>
      <c r="F1146" s="15">
        <v>78.833333333333329</v>
      </c>
      <c r="G1146" s="23">
        <v>6</v>
      </c>
      <c r="H1146" s="15">
        <v>81.25</v>
      </c>
      <c r="I1146" s="23">
        <v>4</v>
      </c>
    </row>
    <row r="1147" spans="1:9" x14ac:dyDescent="0.25">
      <c r="A1147" s="9" t="s">
        <v>15</v>
      </c>
      <c r="B1147" s="15">
        <v>79</v>
      </c>
      <c r="C1147" s="16">
        <v>1</v>
      </c>
      <c r="D1147" s="21">
        <v>69</v>
      </c>
      <c r="E1147" s="16">
        <v>1</v>
      </c>
      <c r="F1147" s="15">
        <v>75</v>
      </c>
      <c r="G1147" s="23">
        <v>1</v>
      </c>
      <c r="H1147" s="15"/>
      <c r="I1147" s="23"/>
    </row>
    <row r="1148" spans="1:9" x14ac:dyDescent="0.25">
      <c r="A1148" s="32" t="s">
        <v>138</v>
      </c>
      <c r="B1148" s="33"/>
      <c r="C1148" s="34"/>
      <c r="D1148" s="35"/>
      <c r="E1148" s="34"/>
      <c r="F1148" s="33">
        <v>79.913887263506922</v>
      </c>
      <c r="G1148" s="36">
        <v>10254</v>
      </c>
      <c r="H1148" s="33">
        <v>79.902885443583116</v>
      </c>
      <c r="I1148" s="36">
        <v>4644</v>
      </c>
    </row>
    <row r="1149" spans="1:9" x14ac:dyDescent="0.25">
      <c r="A1149" s="9" t="s">
        <v>29</v>
      </c>
      <c r="B1149" s="15"/>
      <c r="C1149" s="16"/>
      <c r="D1149" s="21"/>
      <c r="E1149" s="16"/>
      <c r="F1149" s="15">
        <v>75</v>
      </c>
      <c r="G1149" s="16">
        <v>1</v>
      </c>
      <c r="H1149" s="15">
        <v>74</v>
      </c>
      <c r="I1149" s="23">
        <v>1</v>
      </c>
    </row>
    <row r="1150" spans="1:9" x14ac:dyDescent="0.25">
      <c r="A1150" s="9" t="s">
        <v>25</v>
      </c>
      <c r="B1150" s="15">
        <v>68</v>
      </c>
      <c r="C1150" s="16">
        <v>1</v>
      </c>
      <c r="D1150" s="21"/>
      <c r="E1150" s="16"/>
      <c r="F1150" s="15"/>
      <c r="G1150" s="23"/>
      <c r="H1150" s="15"/>
      <c r="I1150" s="23"/>
    </row>
    <row r="1151" spans="1:9" x14ac:dyDescent="0.25">
      <c r="A1151" s="9" t="s">
        <v>20</v>
      </c>
      <c r="B1151" s="15">
        <v>78</v>
      </c>
      <c r="C1151" s="16">
        <v>1</v>
      </c>
      <c r="D1151" s="21"/>
      <c r="E1151" s="16"/>
      <c r="F1151" s="15"/>
      <c r="G1151" s="23"/>
      <c r="H1151" s="15"/>
      <c r="I1151" s="23"/>
    </row>
    <row r="1152" spans="1:9" x14ac:dyDescent="0.25">
      <c r="A1152" s="9" t="s">
        <v>14</v>
      </c>
      <c r="B1152" s="15">
        <v>85</v>
      </c>
      <c r="C1152" s="16">
        <v>2</v>
      </c>
      <c r="D1152" s="21"/>
      <c r="E1152" s="16"/>
      <c r="F1152" s="15">
        <v>69</v>
      </c>
      <c r="G1152" s="23">
        <v>1</v>
      </c>
      <c r="H1152" s="15">
        <v>70</v>
      </c>
      <c r="I1152" s="23">
        <v>1</v>
      </c>
    </row>
    <row r="1153" spans="1:9" x14ac:dyDescent="0.25">
      <c r="A1153" s="2" t="s">
        <v>43</v>
      </c>
      <c r="B1153" s="17"/>
      <c r="C1153" s="18">
        <v>1</v>
      </c>
      <c r="D1153" s="21"/>
      <c r="E1153" s="18"/>
      <c r="F1153" s="17"/>
      <c r="G1153" s="18"/>
      <c r="H1153" s="17"/>
      <c r="I1153" s="18"/>
    </row>
    <row r="1154" spans="1:9" x14ac:dyDescent="0.25">
      <c r="A1154" s="9" t="s">
        <v>26</v>
      </c>
      <c r="B1154" s="17"/>
      <c r="C1154" s="18"/>
      <c r="D1154" s="21"/>
      <c r="E1154" s="18"/>
      <c r="F1154" s="17">
        <v>76</v>
      </c>
      <c r="G1154" s="24">
        <v>1</v>
      </c>
      <c r="H1154" s="17"/>
      <c r="I1154" s="24"/>
    </row>
    <row r="1155" spans="1:9" x14ac:dyDescent="0.25">
      <c r="A1155" s="6" t="s">
        <v>131</v>
      </c>
      <c r="B1155" s="17">
        <v>90.45</v>
      </c>
      <c r="C1155" s="18">
        <f>SUM(C1156:C1169)</f>
        <v>20</v>
      </c>
      <c r="D1155" s="21">
        <v>84.747395833333329</v>
      </c>
      <c r="E1155" s="18">
        <f>SUM(E1156:E1169)</f>
        <v>768</v>
      </c>
      <c r="F1155" s="17">
        <v>84.778028592927015</v>
      </c>
      <c r="G1155" s="18">
        <f>SUM(G1156:G1169)</f>
        <v>1329</v>
      </c>
      <c r="H1155" s="17">
        <v>83.08064516129032</v>
      </c>
      <c r="I1155" s="18">
        <f>SUM(I1156:I1169)</f>
        <v>434</v>
      </c>
    </row>
    <row r="1156" spans="1:9" x14ac:dyDescent="0.25">
      <c r="A1156" s="9" t="s">
        <v>8</v>
      </c>
      <c r="B1156" s="15">
        <v>90</v>
      </c>
      <c r="C1156" s="16">
        <v>4</v>
      </c>
      <c r="D1156" s="21">
        <v>84.76973684210526</v>
      </c>
      <c r="E1156" s="16">
        <v>304</v>
      </c>
      <c r="F1156" s="15">
        <v>85.095092024539881</v>
      </c>
      <c r="G1156" s="23">
        <v>326</v>
      </c>
      <c r="H1156" s="15">
        <v>83.030075187969928</v>
      </c>
      <c r="I1156" s="23">
        <v>133</v>
      </c>
    </row>
    <row r="1157" spans="1:9" x14ac:dyDescent="0.25">
      <c r="A1157" s="9" t="s">
        <v>9</v>
      </c>
      <c r="B1157" s="15">
        <v>90.8</v>
      </c>
      <c r="C1157" s="16">
        <v>15</v>
      </c>
      <c r="D1157" s="21">
        <v>84.666666666666671</v>
      </c>
      <c r="E1157" s="16">
        <v>204</v>
      </c>
      <c r="F1157" s="15">
        <v>84.595121951219511</v>
      </c>
      <c r="G1157" s="23">
        <v>205</v>
      </c>
      <c r="H1157" s="15">
        <v>83.166666666666671</v>
      </c>
      <c r="I1157" s="23">
        <v>78</v>
      </c>
    </row>
    <row r="1158" spans="1:9" x14ac:dyDescent="0.25">
      <c r="A1158" s="9" t="s">
        <v>10</v>
      </c>
      <c r="B1158" s="15"/>
      <c r="C1158" s="16"/>
      <c r="D1158" s="21">
        <v>85.25316455696202</v>
      </c>
      <c r="E1158" s="16">
        <v>158</v>
      </c>
      <c r="F1158" s="15">
        <v>85.098654708520186</v>
      </c>
      <c r="G1158" s="23">
        <v>223</v>
      </c>
      <c r="H1158" s="15">
        <v>83.147058823529406</v>
      </c>
      <c r="I1158" s="23">
        <v>34</v>
      </c>
    </row>
    <row r="1159" spans="1:9" x14ac:dyDescent="0.25">
      <c r="A1159" s="9" t="s">
        <v>40</v>
      </c>
      <c r="B1159" s="15"/>
      <c r="C1159" s="16"/>
      <c r="D1159" s="21">
        <v>82.431818181818187</v>
      </c>
      <c r="E1159" s="16">
        <v>44</v>
      </c>
      <c r="F1159" s="15">
        <v>85.452380952380949</v>
      </c>
      <c r="G1159" s="16">
        <v>42</v>
      </c>
      <c r="H1159" s="15">
        <v>83.2</v>
      </c>
      <c r="I1159" s="16">
        <v>15</v>
      </c>
    </row>
    <row r="1160" spans="1:9" x14ac:dyDescent="0.25">
      <c r="A1160" s="9" t="s">
        <v>12</v>
      </c>
      <c r="B1160" s="15"/>
      <c r="C1160" s="16"/>
      <c r="D1160" s="21">
        <v>85.4</v>
      </c>
      <c r="E1160" s="16">
        <v>40</v>
      </c>
      <c r="F1160" s="15">
        <v>85.010416666666671</v>
      </c>
      <c r="G1160" s="23">
        <v>96</v>
      </c>
      <c r="H1160" s="15">
        <v>83.068965517241381</v>
      </c>
      <c r="I1160" s="23">
        <v>29</v>
      </c>
    </row>
    <row r="1161" spans="1:9" x14ac:dyDescent="0.25">
      <c r="A1161" s="9" t="s">
        <v>16</v>
      </c>
      <c r="B1161" s="15"/>
      <c r="C1161" s="16"/>
      <c r="D1161" s="21">
        <v>85.4</v>
      </c>
      <c r="E1161" s="16">
        <v>5</v>
      </c>
      <c r="F1161" s="15">
        <v>84.933333333333337</v>
      </c>
      <c r="G1161" s="23">
        <v>15</v>
      </c>
      <c r="H1161" s="15">
        <v>82.5</v>
      </c>
      <c r="I1161" s="23">
        <v>10</v>
      </c>
    </row>
    <row r="1162" spans="1:9" x14ac:dyDescent="0.25">
      <c r="A1162" s="9" t="s">
        <v>20</v>
      </c>
      <c r="B1162" s="15"/>
      <c r="C1162" s="16"/>
      <c r="D1162" s="21">
        <v>85.2</v>
      </c>
      <c r="E1162" s="16">
        <v>5</v>
      </c>
      <c r="F1162" s="15"/>
      <c r="G1162" s="23"/>
      <c r="H1162" s="15"/>
      <c r="I1162" s="23"/>
    </row>
    <row r="1163" spans="1:9" x14ac:dyDescent="0.25">
      <c r="A1163" s="9" t="s">
        <v>13</v>
      </c>
      <c r="B1163" s="15"/>
      <c r="C1163" s="16"/>
      <c r="D1163" s="21">
        <v>84.5</v>
      </c>
      <c r="E1163" s="16">
        <v>4</v>
      </c>
      <c r="F1163" s="15">
        <v>85.5</v>
      </c>
      <c r="G1163" s="23">
        <v>8</v>
      </c>
      <c r="H1163" s="15">
        <v>85</v>
      </c>
      <c r="I1163" s="23">
        <v>1</v>
      </c>
    </row>
    <row r="1164" spans="1:9" x14ac:dyDescent="0.25">
      <c r="A1164" s="9" t="s">
        <v>11</v>
      </c>
      <c r="B1164" s="15">
        <v>87</v>
      </c>
      <c r="C1164" s="16">
        <v>1</v>
      </c>
      <c r="D1164" s="21">
        <v>85.5</v>
      </c>
      <c r="E1164" s="16">
        <v>2</v>
      </c>
      <c r="F1164" s="15">
        <v>85.75</v>
      </c>
      <c r="G1164" s="23">
        <v>4</v>
      </c>
      <c r="H1164" s="15">
        <v>81.333333333333329</v>
      </c>
      <c r="I1164" s="23">
        <v>3</v>
      </c>
    </row>
    <row r="1165" spans="1:9" x14ac:dyDescent="0.25">
      <c r="A1165" s="9" t="s">
        <v>17</v>
      </c>
      <c r="B1165" s="15"/>
      <c r="C1165" s="16"/>
      <c r="D1165" s="21">
        <v>85</v>
      </c>
      <c r="E1165" s="16">
        <v>1</v>
      </c>
      <c r="F1165" s="15"/>
      <c r="G1165" s="23"/>
      <c r="H1165" s="15"/>
      <c r="I1165" s="23"/>
    </row>
    <row r="1166" spans="1:9" x14ac:dyDescent="0.25">
      <c r="A1166" s="9" t="s">
        <v>19</v>
      </c>
      <c r="B1166" s="15"/>
      <c r="C1166" s="16"/>
      <c r="D1166" s="21">
        <v>84</v>
      </c>
      <c r="E1166" s="16">
        <v>1</v>
      </c>
      <c r="F1166" s="15">
        <v>83</v>
      </c>
      <c r="G1166" s="23">
        <v>1</v>
      </c>
      <c r="H1166" s="15">
        <v>81</v>
      </c>
      <c r="I1166" s="23">
        <v>1</v>
      </c>
    </row>
    <row r="1167" spans="1:9" x14ac:dyDescent="0.25">
      <c r="A1167" s="32" t="s">
        <v>138</v>
      </c>
      <c r="B1167" s="33"/>
      <c r="C1167" s="34"/>
      <c r="D1167" s="35"/>
      <c r="E1167" s="34"/>
      <c r="F1167" s="33">
        <v>84.285714285714292</v>
      </c>
      <c r="G1167" s="36">
        <v>406</v>
      </c>
      <c r="H1167" s="33">
        <v>83.138461538461542</v>
      </c>
      <c r="I1167" s="36">
        <v>130</v>
      </c>
    </row>
    <row r="1168" spans="1:9" x14ac:dyDescent="0.25">
      <c r="A1168" s="9" t="s">
        <v>29</v>
      </c>
      <c r="B1168" s="15"/>
      <c r="C1168" s="16"/>
      <c r="D1168" s="21"/>
      <c r="E1168" s="16"/>
      <c r="F1168" s="15">
        <v>85</v>
      </c>
      <c r="G1168" s="16">
        <v>2</v>
      </c>
      <c r="H1168" s="15"/>
      <c r="I1168" s="23"/>
    </row>
    <row r="1169" spans="1:19" x14ac:dyDescent="0.25">
      <c r="A1169" s="9" t="s">
        <v>15</v>
      </c>
      <c r="B1169" s="15"/>
      <c r="C1169" s="16"/>
      <c r="D1169" s="21"/>
      <c r="E1169" s="16"/>
      <c r="F1169" s="15">
        <v>86</v>
      </c>
      <c r="G1169" s="23">
        <v>1</v>
      </c>
      <c r="H1169" s="15"/>
      <c r="I1169" s="23"/>
    </row>
    <row r="1170" spans="1:19" x14ac:dyDescent="0.25">
      <c r="A1170" s="6" t="s">
        <v>175</v>
      </c>
      <c r="B1170" s="17">
        <v>83.574574465178543</v>
      </c>
      <c r="C1170" s="18">
        <f>SUM(C1171:C1199)</f>
        <v>18349</v>
      </c>
      <c r="D1170" s="21">
        <v>87.238638357606604</v>
      </c>
      <c r="E1170" s="18">
        <f>SUM(E1171:E1199)</f>
        <v>19917</v>
      </c>
      <c r="F1170" s="17">
        <v>86.01588868704421</v>
      </c>
      <c r="G1170" s="18">
        <f>SUM(G1171:G1199)</f>
        <v>37893</v>
      </c>
      <c r="H1170" s="17">
        <v>86.247502507522569</v>
      </c>
      <c r="I1170" s="18">
        <f>SUM(I1171:I1199)</f>
        <v>12443</v>
      </c>
    </row>
    <row r="1171" spans="1:19" x14ac:dyDescent="0.25">
      <c r="A1171" s="9" t="s">
        <v>9</v>
      </c>
      <c r="B1171" s="15">
        <v>83.387148594377507</v>
      </c>
      <c r="C1171" s="16">
        <v>4980</v>
      </c>
      <c r="D1171" s="21">
        <v>87.407851087357173</v>
      </c>
      <c r="E1171" s="16">
        <v>5426</v>
      </c>
      <c r="F1171" s="15">
        <v>85.836543963379739</v>
      </c>
      <c r="G1171" s="23">
        <v>5243</v>
      </c>
      <c r="H1171" s="15">
        <v>85.945388349514559</v>
      </c>
      <c r="I1171" s="23">
        <v>1648</v>
      </c>
    </row>
    <row r="1172" spans="1:19" x14ac:dyDescent="0.25">
      <c r="A1172" s="9" t="s">
        <v>8</v>
      </c>
      <c r="B1172" s="15">
        <v>85.812613430127044</v>
      </c>
      <c r="C1172" s="16">
        <v>2204</v>
      </c>
      <c r="D1172" s="21">
        <v>87.125315005727373</v>
      </c>
      <c r="E1172" s="16">
        <v>4365</v>
      </c>
      <c r="F1172" s="15">
        <v>85.220722591362133</v>
      </c>
      <c r="G1172" s="23">
        <v>4816</v>
      </c>
      <c r="H1172" s="15">
        <v>85.536332179930795</v>
      </c>
      <c r="I1172" s="23">
        <v>1445</v>
      </c>
      <c r="J1172" s="37"/>
      <c r="M1172" s="9" t="s">
        <v>8</v>
      </c>
      <c r="N1172">
        <f t="shared" ref="N1172:N1178" si="0">VLOOKUP(M1172,$A$1171:$I$1197,7,FALSE)</f>
        <v>4816</v>
      </c>
      <c r="O1172">
        <f t="shared" ref="O1172:O1178" si="1">N1172/$G$1170</f>
        <v>0.12709471406328346</v>
      </c>
    </row>
    <row r="1173" spans="1:19" x14ac:dyDescent="0.25">
      <c r="A1173" s="9" t="s">
        <v>10</v>
      </c>
      <c r="B1173" s="15">
        <v>86.403991741225056</v>
      </c>
      <c r="C1173" s="16">
        <v>2906</v>
      </c>
      <c r="D1173" s="21">
        <v>87.236297539149888</v>
      </c>
      <c r="E1173" s="16">
        <v>3576</v>
      </c>
      <c r="F1173" s="15">
        <v>85.593087423758348</v>
      </c>
      <c r="G1173" s="23">
        <v>3443</v>
      </c>
      <c r="H1173" s="15">
        <v>85.788359788359784</v>
      </c>
      <c r="I1173" s="23">
        <v>567</v>
      </c>
      <c r="M1173" s="9" t="s">
        <v>10</v>
      </c>
      <c r="N1173">
        <f t="shared" si="0"/>
        <v>3443</v>
      </c>
      <c r="O1173">
        <f t="shared" si="1"/>
        <v>9.0861108911936245E-2</v>
      </c>
      <c r="R1173">
        <f>E1172/C1172</f>
        <v>1.9804900181488203</v>
      </c>
      <c r="S1173" s="52">
        <f>G1172/E1172</f>
        <v>1.1033218785796106</v>
      </c>
    </row>
    <row r="1174" spans="1:19" x14ac:dyDescent="0.25">
      <c r="A1174" s="9" t="s">
        <v>11</v>
      </c>
      <c r="B1174" s="15">
        <v>86.458462599103754</v>
      </c>
      <c r="C1174" s="16">
        <v>2901</v>
      </c>
      <c r="D1174" s="21">
        <v>86.861197511664074</v>
      </c>
      <c r="E1174" s="16">
        <v>2572</v>
      </c>
      <c r="F1174" s="15">
        <v>85.717803030303031</v>
      </c>
      <c r="G1174" s="23">
        <v>528</v>
      </c>
      <c r="H1174" s="15">
        <v>85.017094017094024</v>
      </c>
      <c r="I1174" s="23">
        <v>117</v>
      </c>
      <c r="M1174" s="9" t="s">
        <v>12</v>
      </c>
      <c r="N1174">
        <f t="shared" si="0"/>
        <v>1917</v>
      </c>
      <c r="O1174">
        <f t="shared" si="1"/>
        <v>5.0589818700023749E-2</v>
      </c>
    </row>
    <row r="1175" spans="1:19" x14ac:dyDescent="0.25">
      <c r="A1175" s="9" t="s">
        <v>12</v>
      </c>
      <c r="B1175" s="15">
        <v>84.125168236877528</v>
      </c>
      <c r="C1175" s="16">
        <v>2972</v>
      </c>
      <c r="D1175" s="21">
        <v>87.446786090621714</v>
      </c>
      <c r="E1175" s="16">
        <v>1898</v>
      </c>
      <c r="F1175" s="15">
        <v>85.818988002086598</v>
      </c>
      <c r="G1175" s="23">
        <v>1917</v>
      </c>
      <c r="H1175" s="15">
        <v>85.73465346534654</v>
      </c>
      <c r="I1175" s="23">
        <v>505</v>
      </c>
      <c r="M1175" s="9" t="s">
        <v>22</v>
      </c>
      <c r="N1175">
        <f t="shared" si="0"/>
        <v>411</v>
      </c>
      <c r="O1175">
        <f t="shared" si="1"/>
        <v>1.0846330456812605E-2</v>
      </c>
    </row>
    <row r="1176" spans="1:19" x14ac:dyDescent="0.25">
      <c r="A1176" s="9" t="s">
        <v>18</v>
      </c>
      <c r="B1176" s="15">
        <v>89.053159478435305</v>
      </c>
      <c r="C1176" s="16">
        <v>997</v>
      </c>
      <c r="D1176" s="21">
        <v>87.878661087866107</v>
      </c>
      <c r="E1176" s="16">
        <v>956</v>
      </c>
      <c r="F1176" s="15">
        <v>86.08461538461539</v>
      </c>
      <c r="G1176" s="23">
        <v>390</v>
      </c>
      <c r="H1176" s="15">
        <v>84.245614035087726</v>
      </c>
      <c r="I1176" s="23">
        <v>57</v>
      </c>
      <c r="M1176" s="9" t="s">
        <v>14</v>
      </c>
      <c r="N1176">
        <f t="shared" si="0"/>
        <v>44</v>
      </c>
      <c r="O1176">
        <f t="shared" si="1"/>
        <v>1.1611643311429552E-3</v>
      </c>
      <c r="R1176" t="s">
        <v>177</v>
      </c>
    </row>
    <row r="1177" spans="1:19" x14ac:dyDescent="0.25">
      <c r="A1177" s="9" t="s">
        <v>21</v>
      </c>
      <c r="B1177" s="15">
        <v>86.734545454545454</v>
      </c>
      <c r="C1177" s="16">
        <v>275</v>
      </c>
      <c r="D1177" s="21">
        <v>86.347701149425291</v>
      </c>
      <c r="E1177" s="16">
        <v>348</v>
      </c>
      <c r="F1177" s="15">
        <v>86.266355140186917</v>
      </c>
      <c r="G1177" s="23">
        <v>428</v>
      </c>
      <c r="H1177" s="15">
        <v>85.330769230769235</v>
      </c>
      <c r="I1177" s="23">
        <v>130</v>
      </c>
      <c r="M1177" s="9" t="s">
        <v>19</v>
      </c>
      <c r="N1177">
        <f t="shared" si="0"/>
        <v>94</v>
      </c>
      <c r="O1177">
        <f t="shared" si="1"/>
        <v>2.4806692528963133E-3</v>
      </c>
    </row>
    <row r="1178" spans="1:19" x14ac:dyDescent="0.25">
      <c r="A1178" s="9" t="s">
        <v>22</v>
      </c>
      <c r="B1178" s="15">
        <v>42.147208121827411</v>
      </c>
      <c r="C1178" s="16">
        <v>591</v>
      </c>
      <c r="D1178" s="21">
        <v>88.678200692041528</v>
      </c>
      <c r="E1178" s="16">
        <v>289</v>
      </c>
      <c r="F1178" s="15">
        <v>88.131386861313871</v>
      </c>
      <c r="G1178" s="23">
        <v>411</v>
      </c>
      <c r="H1178" s="15">
        <v>86.9366515837104</v>
      </c>
      <c r="I1178" s="23">
        <v>221</v>
      </c>
      <c r="M1178" s="9" t="s">
        <v>29</v>
      </c>
      <c r="N1178">
        <f t="shared" si="0"/>
        <v>33</v>
      </c>
      <c r="O1178">
        <f t="shared" si="1"/>
        <v>8.7087324835721639E-4</v>
      </c>
    </row>
    <row r="1179" spans="1:19" x14ac:dyDescent="0.25">
      <c r="A1179" s="9" t="s">
        <v>16</v>
      </c>
      <c r="B1179" s="15">
        <v>48.245161290322578</v>
      </c>
      <c r="C1179" s="16">
        <v>155</v>
      </c>
      <c r="D1179" s="21">
        <v>82.45</v>
      </c>
      <c r="E1179" s="16">
        <v>120</v>
      </c>
      <c r="F1179" s="15">
        <v>86.097972972972968</v>
      </c>
      <c r="G1179" s="23">
        <v>296</v>
      </c>
      <c r="H1179" s="15">
        <v>86.338028169014081</v>
      </c>
      <c r="I1179" s="23">
        <v>284</v>
      </c>
      <c r="O1179">
        <f>SUM(O1172:O1178)</f>
        <v>0.28390467896445254</v>
      </c>
    </row>
    <row r="1180" spans="1:19" x14ac:dyDescent="0.25">
      <c r="A1180" s="9" t="s">
        <v>14</v>
      </c>
      <c r="B1180" s="15">
        <v>84.237288135593218</v>
      </c>
      <c r="C1180" s="16">
        <v>59</v>
      </c>
      <c r="D1180" s="21">
        <v>86.904347826086962</v>
      </c>
      <c r="E1180" s="16">
        <v>115</v>
      </c>
      <c r="F1180" s="15">
        <v>86.5</v>
      </c>
      <c r="G1180" s="23">
        <v>44</v>
      </c>
      <c r="H1180" s="15">
        <v>87.2</v>
      </c>
      <c r="I1180" s="23">
        <v>10</v>
      </c>
    </row>
    <row r="1181" spans="1:19" x14ac:dyDescent="0.25">
      <c r="A1181" s="9" t="s">
        <v>19</v>
      </c>
      <c r="B1181" s="15">
        <v>77.804597701149419</v>
      </c>
      <c r="C1181" s="16">
        <v>87</v>
      </c>
      <c r="D1181" s="21">
        <v>87.16</v>
      </c>
      <c r="E1181" s="16">
        <v>100</v>
      </c>
      <c r="F1181" s="15">
        <v>84.819148936170208</v>
      </c>
      <c r="G1181" s="23">
        <v>94</v>
      </c>
      <c r="H1181" s="15">
        <v>84.4375</v>
      </c>
      <c r="I1181" s="23">
        <v>16</v>
      </c>
    </row>
    <row r="1182" spans="1:19" x14ac:dyDescent="0.25">
      <c r="A1182" s="9" t="s">
        <v>13</v>
      </c>
      <c r="B1182" s="15">
        <v>83.85</v>
      </c>
      <c r="C1182" s="16">
        <v>80</v>
      </c>
      <c r="D1182" s="21">
        <v>87.513513513513516</v>
      </c>
      <c r="E1182" s="16">
        <v>74</v>
      </c>
      <c r="F1182" s="15">
        <v>84.405405405405403</v>
      </c>
      <c r="G1182" s="23">
        <v>37</v>
      </c>
      <c r="H1182" s="15">
        <v>83.94736842105263</v>
      </c>
      <c r="I1182" s="23">
        <v>19</v>
      </c>
    </row>
    <row r="1183" spans="1:19" x14ac:dyDescent="0.25">
      <c r="A1183" s="9" t="s">
        <v>40</v>
      </c>
      <c r="B1183" s="15">
        <v>81.25</v>
      </c>
      <c r="C1183" s="16">
        <v>32</v>
      </c>
      <c r="D1183" s="21">
        <v>82.07692307692308</v>
      </c>
      <c r="E1183" s="16">
        <v>26</v>
      </c>
      <c r="F1183" s="15">
        <v>79.400000000000006</v>
      </c>
      <c r="G1183" s="16">
        <v>5</v>
      </c>
      <c r="H1183" s="15">
        <v>81</v>
      </c>
      <c r="I1183" s="16">
        <v>2</v>
      </c>
    </row>
    <row r="1184" spans="1:19" x14ac:dyDescent="0.25">
      <c r="A1184" s="9" t="s">
        <v>52</v>
      </c>
      <c r="B1184" s="15">
        <v>92.027777777777771</v>
      </c>
      <c r="C1184" s="16">
        <v>36</v>
      </c>
      <c r="D1184" s="21">
        <v>86.521739130434781</v>
      </c>
      <c r="E1184" s="16">
        <v>23</v>
      </c>
      <c r="F1184" s="15">
        <v>90.818181818181813</v>
      </c>
      <c r="G1184" s="23">
        <v>11</v>
      </c>
      <c r="H1184" s="15">
        <v>89</v>
      </c>
      <c r="I1184" s="23">
        <v>4</v>
      </c>
    </row>
    <row r="1185" spans="1:9" x14ac:dyDescent="0.25">
      <c r="A1185" s="9" t="s">
        <v>15</v>
      </c>
      <c r="B1185" s="15">
        <v>86.222222222222229</v>
      </c>
      <c r="C1185" s="16">
        <v>9</v>
      </c>
      <c r="D1185" s="21">
        <v>85.411764705882348</v>
      </c>
      <c r="E1185" s="16">
        <v>17</v>
      </c>
      <c r="F1185" s="15">
        <v>80.5</v>
      </c>
      <c r="G1185" s="23">
        <v>4</v>
      </c>
      <c r="H1185" s="15"/>
      <c r="I1185" s="23"/>
    </row>
    <row r="1186" spans="1:9" x14ac:dyDescent="0.25">
      <c r="A1186" s="9" t="s">
        <v>17</v>
      </c>
      <c r="B1186" s="15">
        <v>76.545454545454547</v>
      </c>
      <c r="C1186" s="16">
        <v>11</v>
      </c>
      <c r="D1186" s="21">
        <v>86.666666666666671</v>
      </c>
      <c r="E1186" s="16">
        <v>6</v>
      </c>
      <c r="F1186" s="15">
        <v>87</v>
      </c>
      <c r="G1186" s="23">
        <v>2</v>
      </c>
      <c r="H1186" s="15"/>
      <c r="I1186" s="23"/>
    </row>
    <row r="1187" spans="1:9" x14ac:dyDescent="0.25">
      <c r="A1187" s="9" t="s">
        <v>20</v>
      </c>
      <c r="B1187" s="15">
        <v>31.333333333333332</v>
      </c>
      <c r="C1187" s="16">
        <v>3</v>
      </c>
      <c r="D1187" s="21">
        <v>45</v>
      </c>
      <c r="E1187" s="16">
        <v>2</v>
      </c>
      <c r="F1187" s="15"/>
      <c r="G1187" s="23"/>
      <c r="H1187" s="15"/>
      <c r="I1187" s="23"/>
    </row>
    <row r="1188" spans="1:9" x14ac:dyDescent="0.25">
      <c r="A1188" s="9" t="s">
        <v>25</v>
      </c>
      <c r="B1188" s="15">
        <v>42</v>
      </c>
      <c r="C1188" s="16">
        <v>7</v>
      </c>
      <c r="D1188" s="21">
        <v>91</v>
      </c>
      <c r="E1188" s="16">
        <v>1</v>
      </c>
      <c r="F1188" s="15">
        <v>89</v>
      </c>
      <c r="G1188" s="23">
        <v>1</v>
      </c>
      <c r="H1188" s="15"/>
      <c r="I1188" s="23"/>
    </row>
    <row r="1189" spans="1:9" x14ac:dyDescent="0.25">
      <c r="A1189" s="9" t="s">
        <v>29</v>
      </c>
      <c r="B1189" s="15"/>
      <c r="C1189" s="16">
        <v>14</v>
      </c>
      <c r="D1189" s="21"/>
      <c r="E1189" s="16">
        <v>1</v>
      </c>
      <c r="F1189" s="15">
        <v>86.545454545454547</v>
      </c>
      <c r="G1189" s="16">
        <v>33</v>
      </c>
      <c r="H1189" s="15">
        <v>87.7</v>
      </c>
      <c r="I1189" s="23">
        <v>10</v>
      </c>
    </row>
    <row r="1190" spans="1:9" x14ac:dyDescent="0.25">
      <c r="A1190" s="9" t="s">
        <v>36</v>
      </c>
      <c r="B1190" s="15">
        <v>89</v>
      </c>
      <c r="C1190" s="16">
        <v>4</v>
      </c>
      <c r="D1190" s="21">
        <v>88</v>
      </c>
      <c r="E1190" s="16">
        <v>1</v>
      </c>
      <c r="F1190" s="15">
        <v>89</v>
      </c>
      <c r="G1190" s="16">
        <v>2</v>
      </c>
      <c r="H1190" s="15">
        <v>90</v>
      </c>
      <c r="I1190" s="16">
        <v>1</v>
      </c>
    </row>
    <row r="1191" spans="1:9" x14ac:dyDescent="0.25">
      <c r="A1191" s="9" t="s">
        <v>24</v>
      </c>
      <c r="B1191" s="17">
        <v>44.166666666666664</v>
      </c>
      <c r="C1191" s="18">
        <v>6</v>
      </c>
      <c r="D1191" s="21">
        <v>92</v>
      </c>
      <c r="E1191" s="18">
        <v>1</v>
      </c>
      <c r="F1191" s="17"/>
      <c r="G1191" s="24"/>
      <c r="H1191" s="17"/>
      <c r="I1191" s="24"/>
    </row>
    <row r="1192" spans="1:9" x14ac:dyDescent="0.25">
      <c r="A1192" s="2" t="s">
        <v>132</v>
      </c>
      <c r="B1192" s="17">
        <v>87.5</v>
      </c>
      <c r="C1192" s="18">
        <v>2</v>
      </c>
      <c r="D1192" s="21"/>
      <c r="E1192" s="18"/>
      <c r="F1192" s="17"/>
      <c r="G1192" s="18"/>
      <c r="H1192" s="17"/>
      <c r="I1192" s="18"/>
    </row>
    <row r="1193" spans="1:9" x14ac:dyDescent="0.25">
      <c r="A1193" s="9" t="s">
        <v>39</v>
      </c>
      <c r="B1193" s="15"/>
      <c r="C1193" s="16"/>
      <c r="D1193" s="21"/>
      <c r="E1193" s="16"/>
      <c r="F1193" s="15">
        <v>86</v>
      </c>
      <c r="G1193" s="16">
        <v>2</v>
      </c>
      <c r="H1193" s="15"/>
      <c r="I1193" s="16"/>
    </row>
    <row r="1194" spans="1:9" x14ac:dyDescent="0.25">
      <c r="A1194" s="2" t="s">
        <v>59</v>
      </c>
      <c r="B1194" s="17"/>
      <c r="C1194" s="18">
        <v>1</v>
      </c>
      <c r="D1194" s="21"/>
      <c r="E1194" s="18"/>
      <c r="F1194" s="17"/>
      <c r="G1194" s="18"/>
      <c r="H1194" s="17"/>
      <c r="I1194" s="24"/>
    </row>
    <row r="1195" spans="1:9" x14ac:dyDescent="0.25">
      <c r="A1195" s="2" t="s">
        <v>34</v>
      </c>
      <c r="B1195" s="17"/>
      <c r="C1195" s="18">
        <v>5</v>
      </c>
      <c r="D1195" s="21"/>
      <c r="E1195" s="18"/>
      <c r="F1195" s="17"/>
      <c r="G1195" s="18"/>
      <c r="H1195" s="17"/>
      <c r="I1195" s="18"/>
    </row>
    <row r="1196" spans="1:9" x14ac:dyDescent="0.25">
      <c r="A1196" s="2" t="s">
        <v>43</v>
      </c>
      <c r="B1196" s="17"/>
      <c r="C1196" s="18">
        <v>5</v>
      </c>
      <c r="D1196" s="21"/>
      <c r="E1196" s="18"/>
      <c r="F1196" s="17"/>
      <c r="G1196" s="18"/>
      <c r="H1196" s="17"/>
      <c r="I1196" s="18"/>
    </row>
    <row r="1197" spans="1:9" x14ac:dyDescent="0.25">
      <c r="A1197" s="2" t="s">
        <v>46</v>
      </c>
      <c r="B1197" s="17"/>
      <c r="C1197" s="18">
        <v>3</v>
      </c>
      <c r="D1197" s="21"/>
      <c r="E1197" s="18"/>
      <c r="F1197" s="17"/>
      <c r="G1197" s="18"/>
      <c r="H1197" s="17"/>
      <c r="I1197" s="18"/>
    </row>
    <row r="1198" spans="1:9" x14ac:dyDescent="0.25">
      <c r="A1198" s="32" t="s">
        <v>138</v>
      </c>
      <c r="B1198" s="33"/>
      <c r="C1198" s="34"/>
      <c r="D1198" s="35"/>
      <c r="E1198" s="34"/>
      <c r="F1198" s="33">
        <v>86.311403943327065</v>
      </c>
      <c r="G1198" s="36">
        <v>20186</v>
      </c>
      <c r="H1198" s="33">
        <v>86.565141082759553</v>
      </c>
      <c r="I1198" s="36">
        <v>7407</v>
      </c>
    </row>
    <row r="1199" spans="1:9" x14ac:dyDescent="0.25">
      <c r="A1199" s="2" t="s">
        <v>32</v>
      </c>
      <c r="B1199" s="17"/>
      <c r="C1199" s="18">
        <v>4</v>
      </c>
      <c r="D1199" s="21"/>
      <c r="E1199" s="18"/>
      <c r="F1199" s="17"/>
      <c r="G1199" s="18"/>
      <c r="H1199" s="17"/>
      <c r="I1199" s="18"/>
    </row>
    <row r="1200" spans="1:9" x14ac:dyDescent="0.25">
      <c r="A1200" s="1" t="s">
        <v>176</v>
      </c>
      <c r="B1200" s="13">
        <v>78.542795658774565</v>
      </c>
      <c r="C1200" s="14">
        <f>SUM(C1201:C1232)</f>
        <v>102508</v>
      </c>
      <c r="D1200" s="20">
        <v>80.68245907717197</v>
      </c>
      <c r="E1200" s="14">
        <f>SUM(E1201:E1232)</f>
        <v>133624</v>
      </c>
      <c r="F1200" s="13">
        <v>80.742970187282069</v>
      </c>
      <c r="G1200" s="14">
        <f>SUM(G1201:G1232)</f>
        <v>389733</v>
      </c>
      <c r="H1200" s="13">
        <v>81.287161144085005</v>
      </c>
      <c r="I1200" s="14">
        <f>SUM(I1201:I1232)</f>
        <v>152645</v>
      </c>
    </row>
    <row r="1201" spans="1:9" x14ac:dyDescent="0.25">
      <c r="A1201" s="9" t="s">
        <v>9</v>
      </c>
      <c r="B1201" s="15">
        <v>77.694696920159544</v>
      </c>
      <c r="C1201" s="16">
        <v>45879</v>
      </c>
      <c r="D1201" s="21">
        <v>79.265872491457273</v>
      </c>
      <c r="E1201" s="16">
        <v>52969</v>
      </c>
      <c r="F1201" s="15">
        <v>80.460871144107969</v>
      </c>
      <c r="G1201" s="23">
        <v>49567</v>
      </c>
      <c r="H1201" s="15">
        <v>81.460341749553692</v>
      </c>
      <c r="I1201" s="23">
        <v>19605</v>
      </c>
    </row>
    <row r="1202" spans="1:9" x14ac:dyDescent="0.25">
      <c r="A1202" s="9" t="s">
        <v>11</v>
      </c>
      <c r="B1202" s="15">
        <v>84.178525840828812</v>
      </c>
      <c r="C1202" s="16">
        <v>33687</v>
      </c>
      <c r="D1202" s="21">
        <v>81.823599317214402</v>
      </c>
      <c r="E1202" s="16">
        <v>46281</v>
      </c>
      <c r="F1202" s="15">
        <v>82.602049180327867</v>
      </c>
      <c r="G1202" s="23">
        <v>4880</v>
      </c>
      <c r="H1202" s="15">
        <v>82.884547069271761</v>
      </c>
      <c r="I1202" s="23">
        <v>1126</v>
      </c>
    </row>
    <row r="1203" spans="1:9" x14ac:dyDescent="0.25">
      <c r="A1203" s="9" t="s">
        <v>8</v>
      </c>
      <c r="B1203" s="15">
        <v>67.910129591289007</v>
      </c>
      <c r="C1203" s="16">
        <v>13041</v>
      </c>
      <c r="D1203" s="21">
        <v>81.267533656229745</v>
      </c>
      <c r="E1203" s="16">
        <v>26221</v>
      </c>
      <c r="F1203" s="15">
        <v>81.531606242382239</v>
      </c>
      <c r="G1203" s="23">
        <v>41843</v>
      </c>
      <c r="H1203" s="15">
        <v>81.517642932304454</v>
      </c>
      <c r="I1203" s="23">
        <v>14255</v>
      </c>
    </row>
    <row r="1204" spans="1:9" x14ac:dyDescent="0.25">
      <c r="A1204" s="9" t="s">
        <v>10</v>
      </c>
      <c r="B1204" s="15">
        <v>74.511925538103554</v>
      </c>
      <c r="C1204" s="16">
        <v>3438</v>
      </c>
      <c r="D1204" s="21">
        <v>81.432483673899299</v>
      </c>
      <c r="E1204" s="16">
        <v>4747</v>
      </c>
      <c r="F1204" s="15">
        <v>81.61957379636938</v>
      </c>
      <c r="G1204" s="23">
        <v>7602</v>
      </c>
      <c r="H1204" s="15">
        <v>82.306588735387891</v>
      </c>
      <c r="I1204" s="23">
        <v>1882</v>
      </c>
    </row>
    <row r="1205" spans="1:9" x14ac:dyDescent="0.25">
      <c r="A1205" s="9" t="s">
        <v>16</v>
      </c>
      <c r="B1205" s="15">
        <v>62.66046511627907</v>
      </c>
      <c r="C1205" s="16">
        <v>1720</v>
      </c>
      <c r="D1205" s="21">
        <v>77.232346241457861</v>
      </c>
      <c r="E1205" s="16">
        <v>1317</v>
      </c>
      <c r="F1205" s="15">
        <v>80.722302574486548</v>
      </c>
      <c r="G1205" s="23">
        <v>3457</v>
      </c>
      <c r="H1205" s="15">
        <v>81.055158616747647</v>
      </c>
      <c r="I1205" s="23">
        <v>3499</v>
      </c>
    </row>
    <row r="1206" spans="1:9" x14ac:dyDescent="0.25">
      <c r="A1206" s="9" t="s">
        <v>12</v>
      </c>
      <c r="B1206" s="15">
        <v>75.010387534958056</v>
      </c>
      <c r="C1206" s="16">
        <v>2503</v>
      </c>
      <c r="D1206" s="21">
        <v>81.995049504950501</v>
      </c>
      <c r="E1206" s="16">
        <v>1010</v>
      </c>
      <c r="F1206" s="15">
        <v>82.343414634146342</v>
      </c>
      <c r="G1206" s="23">
        <v>1025</v>
      </c>
      <c r="H1206" s="15">
        <v>83.153266331658287</v>
      </c>
      <c r="I1206" s="23">
        <v>398</v>
      </c>
    </row>
    <row r="1207" spans="1:9" x14ac:dyDescent="0.25">
      <c r="A1207" s="9" t="s">
        <v>40</v>
      </c>
      <c r="B1207" s="15">
        <v>71.025190392501472</v>
      </c>
      <c r="C1207" s="16">
        <v>1707</v>
      </c>
      <c r="D1207" s="21">
        <v>83.353773584905667</v>
      </c>
      <c r="E1207" s="16">
        <v>424</v>
      </c>
      <c r="F1207" s="15">
        <v>81.772026431718061</v>
      </c>
      <c r="G1207" s="16">
        <v>908</v>
      </c>
      <c r="H1207" s="15">
        <v>82.560693641618499</v>
      </c>
      <c r="I1207" s="16">
        <v>519</v>
      </c>
    </row>
    <row r="1208" spans="1:9" x14ac:dyDescent="0.25">
      <c r="A1208" s="9" t="s">
        <v>13</v>
      </c>
      <c r="B1208" s="15">
        <v>79.009569377990431</v>
      </c>
      <c r="C1208" s="16">
        <v>209</v>
      </c>
      <c r="D1208" s="21">
        <v>80.238738738738732</v>
      </c>
      <c r="E1208" s="16">
        <v>222</v>
      </c>
      <c r="F1208" s="15">
        <v>81.086757990867582</v>
      </c>
      <c r="G1208" s="23">
        <v>219</v>
      </c>
      <c r="H1208" s="15">
        <v>82.438356164383563</v>
      </c>
      <c r="I1208" s="23">
        <v>73</v>
      </c>
    </row>
    <row r="1209" spans="1:9" x14ac:dyDescent="0.25">
      <c r="A1209" s="9" t="s">
        <v>14</v>
      </c>
      <c r="B1209" s="15">
        <v>70.680000000000007</v>
      </c>
      <c r="C1209" s="16">
        <v>50</v>
      </c>
      <c r="D1209" s="21">
        <v>83.42307692307692</v>
      </c>
      <c r="E1209" s="16">
        <v>104</v>
      </c>
      <c r="F1209" s="15">
        <v>84.016666666666666</v>
      </c>
      <c r="G1209" s="23">
        <v>60</v>
      </c>
      <c r="H1209" s="15">
        <v>82.9</v>
      </c>
      <c r="I1209" s="23">
        <v>20</v>
      </c>
    </row>
    <row r="1210" spans="1:9" x14ac:dyDescent="0.25">
      <c r="A1210" s="9" t="s">
        <v>21</v>
      </c>
      <c r="B1210" s="15">
        <v>79.952380952380949</v>
      </c>
      <c r="C1210" s="16">
        <v>21</v>
      </c>
      <c r="D1210" s="21">
        <v>79.537313432835816</v>
      </c>
      <c r="E1210" s="16">
        <v>67</v>
      </c>
      <c r="F1210" s="15">
        <v>81.087500000000006</v>
      </c>
      <c r="G1210" s="23">
        <v>80</v>
      </c>
      <c r="H1210" s="15">
        <v>82.095238095238102</v>
      </c>
      <c r="I1210" s="23">
        <v>21</v>
      </c>
    </row>
    <row r="1211" spans="1:9" x14ac:dyDescent="0.25">
      <c r="A1211" s="9" t="s">
        <v>15</v>
      </c>
      <c r="B1211" s="15">
        <v>78.673469387755105</v>
      </c>
      <c r="C1211" s="16">
        <v>49</v>
      </c>
      <c r="D1211" s="21">
        <v>81.793103448275858</v>
      </c>
      <c r="E1211" s="16">
        <v>58</v>
      </c>
      <c r="F1211" s="15">
        <v>80.735849056603769</v>
      </c>
      <c r="G1211" s="23">
        <v>53</v>
      </c>
      <c r="H1211" s="15">
        <v>77.666666666666671</v>
      </c>
      <c r="I1211" s="23">
        <v>3</v>
      </c>
    </row>
    <row r="1212" spans="1:9" x14ac:dyDescent="0.25">
      <c r="A1212" s="9" t="s">
        <v>19</v>
      </c>
      <c r="B1212" s="15">
        <v>75.806451612903231</v>
      </c>
      <c r="C1212" s="16">
        <v>31</v>
      </c>
      <c r="D1212" s="21">
        <v>82.962962962962962</v>
      </c>
      <c r="E1212" s="16">
        <v>54</v>
      </c>
      <c r="F1212" s="15">
        <v>83.421052631578945</v>
      </c>
      <c r="G1212" s="23">
        <v>57</v>
      </c>
      <c r="H1212" s="15">
        <v>83.75</v>
      </c>
      <c r="I1212" s="23">
        <v>4</v>
      </c>
    </row>
    <row r="1213" spans="1:9" x14ac:dyDescent="0.25">
      <c r="A1213" s="9" t="s">
        <v>18</v>
      </c>
      <c r="B1213" s="15">
        <v>86.962962962962962</v>
      </c>
      <c r="C1213" s="16">
        <v>27</v>
      </c>
      <c r="D1213" s="21">
        <v>85.5625</v>
      </c>
      <c r="E1213" s="16">
        <v>48</v>
      </c>
      <c r="F1213" s="15">
        <v>81.89473684210526</v>
      </c>
      <c r="G1213" s="23">
        <v>38</v>
      </c>
      <c r="H1213" s="15"/>
      <c r="I1213" s="23"/>
    </row>
    <row r="1214" spans="1:9" x14ac:dyDescent="0.25">
      <c r="A1214" s="9" t="s">
        <v>17</v>
      </c>
      <c r="B1214" s="15">
        <v>80.242424242424249</v>
      </c>
      <c r="C1214" s="16">
        <v>33</v>
      </c>
      <c r="D1214" s="21">
        <v>80.560975609756099</v>
      </c>
      <c r="E1214" s="16">
        <v>41</v>
      </c>
      <c r="F1214" s="15">
        <v>79.487804878048777</v>
      </c>
      <c r="G1214" s="23">
        <v>41</v>
      </c>
      <c r="H1214" s="15">
        <v>82.2</v>
      </c>
      <c r="I1214" s="23">
        <v>10</v>
      </c>
    </row>
    <row r="1215" spans="1:9" x14ac:dyDescent="0.25">
      <c r="A1215" s="9" t="s">
        <v>47</v>
      </c>
      <c r="B1215" s="15">
        <v>86.373134328358205</v>
      </c>
      <c r="C1215" s="16">
        <v>67</v>
      </c>
      <c r="D1215" s="21">
        <v>88.470588235294116</v>
      </c>
      <c r="E1215" s="16">
        <v>34</v>
      </c>
      <c r="F1215" s="15"/>
      <c r="G1215" s="23"/>
      <c r="H1215" s="15">
        <v>88</v>
      </c>
      <c r="I1215" s="23">
        <v>1</v>
      </c>
    </row>
    <row r="1216" spans="1:9" x14ac:dyDescent="0.25">
      <c r="A1216" s="9" t="s">
        <v>36</v>
      </c>
      <c r="B1216" s="15">
        <v>85.666666666666671</v>
      </c>
      <c r="C1216" s="16">
        <v>3</v>
      </c>
      <c r="D1216" s="21">
        <v>86.333333333333329</v>
      </c>
      <c r="E1216" s="16">
        <v>6</v>
      </c>
      <c r="F1216" s="15">
        <v>85</v>
      </c>
      <c r="G1216" s="16">
        <v>1</v>
      </c>
      <c r="H1216" s="15">
        <v>88</v>
      </c>
      <c r="I1216" s="16">
        <v>2</v>
      </c>
    </row>
    <row r="1217" spans="1:9" x14ac:dyDescent="0.25">
      <c r="A1217" s="9" t="s">
        <v>24</v>
      </c>
      <c r="B1217" s="17">
        <v>61.857142857142854</v>
      </c>
      <c r="C1217" s="18">
        <v>7</v>
      </c>
      <c r="D1217" s="21">
        <v>86</v>
      </c>
      <c r="E1217" s="18">
        <v>6</v>
      </c>
      <c r="F1217" s="17"/>
      <c r="G1217" s="24"/>
      <c r="H1217" s="17"/>
      <c r="I1217" s="24"/>
    </row>
    <row r="1218" spans="1:9" x14ac:dyDescent="0.25">
      <c r="A1218" s="9" t="s">
        <v>20</v>
      </c>
      <c r="B1218" s="15">
        <v>81.285714285714292</v>
      </c>
      <c r="C1218" s="16">
        <v>7</v>
      </c>
      <c r="D1218" s="21">
        <v>82.8</v>
      </c>
      <c r="E1218" s="16">
        <v>5</v>
      </c>
      <c r="F1218" s="15">
        <v>85</v>
      </c>
      <c r="G1218" s="23">
        <v>1</v>
      </c>
      <c r="H1218" s="15"/>
      <c r="I1218" s="23"/>
    </row>
    <row r="1219" spans="1:9" x14ac:dyDescent="0.25">
      <c r="A1219" s="9" t="s">
        <v>52</v>
      </c>
      <c r="B1219" s="15">
        <v>89</v>
      </c>
      <c r="C1219" s="16">
        <v>1</v>
      </c>
      <c r="D1219" s="21">
        <v>93.5</v>
      </c>
      <c r="E1219" s="16">
        <v>4</v>
      </c>
      <c r="F1219" s="15">
        <v>92</v>
      </c>
      <c r="G1219" s="23">
        <v>1</v>
      </c>
      <c r="H1219" s="15">
        <v>91</v>
      </c>
      <c r="I1219" s="23">
        <v>1</v>
      </c>
    </row>
    <row r="1220" spans="1:9" x14ac:dyDescent="0.25">
      <c r="A1220" s="9" t="s">
        <v>22</v>
      </c>
      <c r="B1220" s="15">
        <v>85</v>
      </c>
      <c r="C1220" s="16">
        <v>2</v>
      </c>
      <c r="D1220" s="21">
        <v>81.333333333333329</v>
      </c>
      <c r="E1220" s="16">
        <v>3</v>
      </c>
      <c r="F1220" s="15">
        <v>83.8</v>
      </c>
      <c r="G1220" s="23">
        <v>10</v>
      </c>
      <c r="H1220" s="15">
        <v>83.666666666666671</v>
      </c>
      <c r="I1220" s="23">
        <v>3</v>
      </c>
    </row>
    <row r="1221" spans="1:9" x14ac:dyDescent="0.25">
      <c r="A1221" s="9" t="s">
        <v>31</v>
      </c>
      <c r="B1221" s="17">
        <v>14.666666666666666</v>
      </c>
      <c r="C1221" s="18">
        <v>6</v>
      </c>
      <c r="D1221" s="21">
        <v>74</v>
      </c>
      <c r="E1221" s="18">
        <v>2</v>
      </c>
      <c r="F1221" s="17">
        <v>77</v>
      </c>
      <c r="G1221" s="18">
        <v>1</v>
      </c>
      <c r="H1221" s="17"/>
      <c r="I1221" s="24"/>
    </row>
    <row r="1222" spans="1:9" x14ac:dyDescent="0.25">
      <c r="A1222" s="9" t="s">
        <v>25</v>
      </c>
      <c r="B1222" s="15"/>
      <c r="C1222" s="16"/>
      <c r="D1222" s="21">
        <v>84</v>
      </c>
      <c r="E1222" s="16">
        <v>1</v>
      </c>
      <c r="F1222" s="15">
        <v>82.875</v>
      </c>
      <c r="G1222" s="23">
        <v>8</v>
      </c>
      <c r="H1222" s="15"/>
      <c r="I1222" s="23"/>
    </row>
    <row r="1223" spans="1:9" x14ac:dyDescent="0.25">
      <c r="A1223" s="9" t="s">
        <v>48</v>
      </c>
      <c r="B1223" s="15"/>
      <c r="C1223" s="16"/>
      <c r="D1223" s="21"/>
      <c r="E1223" s="16"/>
      <c r="F1223" s="15">
        <v>79.361111111111114</v>
      </c>
      <c r="G1223" s="16">
        <v>36</v>
      </c>
      <c r="H1223" s="15"/>
      <c r="I1223" s="16"/>
    </row>
    <row r="1224" spans="1:9" x14ac:dyDescent="0.25">
      <c r="A1224" s="2" t="s">
        <v>32</v>
      </c>
      <c r="B1224" s="17"/>
      <c r="C1224" s="18">
        <v>1</v>
      </c>
      <c r="D1224" s="21"/>
      <c r="E1224" s="18"/>
      <c r="F1224" s="17"/>
      <c r="G1224" s="18"/>
      <c r="H1224" s="17"/>
      <c r="I1224" s="18"/>
    </row>
    <row r="1225" spans="1:9" x14ac:dyDescent="0.25">
      <c r="A1225" s="2" t="s">
        <v>46</v>
      </c>
      <c r="B1225" s="17"/>
      <c r="C1225" s="18">
        <v>5</v>
      </c>
      <c r="D1225" s="21"/>
      <c r="E1225" s="18"/>
      <c r="F1225" s="17"/>
      <c r="G1225" s="18"/>
      <c r="H1225" s="17"/>
      <c r="I1225" s="18"/>
    </row>
    <row r="1226" spans="1:9" x14ac:dyDescent="0.25">
      <c r="A1226" s="2" t="s">
        <v>43</v>
      </c>
      <c r="B1226" s="17">
        <v>22.09090909090909</v>
      </c>
      <c r="C1226" s="18">
        <v>11</v>
      </c>
      <c r="D1226" s="21"/>
      <c r="E1226" s="18"/>
      <c r="F1226" s="17"/>
      <c r="G1226" s="18"/>
      <c r="H1226" s="17"/>
      <c r="I1226" s="18"/>
    </row>
    <row r="1227" spans="1:9" x14ac:dyDescent="0.25">
      <c r="A1227" s="9" t="s">
        <v>70</v>
      </c>
      <c r="B1227" s="15"/>
      <c r="C1227" s="16"/>
      <c r="D1227" s="21"/>
      <c r="E1227" s="16"/>
      <c r="F1227" s="15">
        <v>92</v>
      </c>
      <c r="G1227" s="23">
        <v>1</v>
      </c>
      <c r="H1227" s="15"/>
      <c r="I1227" s="23"/>
    </row>
    <row r="1228" spans="1:9" x14ac:dyDescent="0.25">
      <c r="A1228" s="9" t="s">
        <v>29</v>
      </c>
      <c r="B1228" s="15"/>
      <c r="C1228" s="16"/>
      <c r="D1228" s="21"/>
      <c r="E1228" s="16"/>
      <c r="F1228" s="15">
        <v>80.75</v>
      </c>
      <c r="G1228" s="16">
        <v>4</v>
      </c>
      <c r="H1228" s="15">
        <v>76</v>
      </c>
      <c r="I1228" s="23">
        <v>1</v>
      </c>
    </row>
    <row r="1229" spans="1:9" x14ac:dyDescent="0.25">
      <c r="A1229" s="32" t="s">
        <v>138</v>
      </c>
      <c r="B1229" s="33"/>
      <c r="C1229" s="34"/>
      <c r="D1229" s="35"/>
      <c r="E1229" s="34"/>
      <c r="F1229" s="33">
        <v>80.608146112586169</v>
      </c>
      <c r="G1229" s="36">
        <v>279839</v>
      </c>
      <c r="H1229" s="33">
        <v>81.186817237751868</v>
      </c>
      <c r="I1229" s="36">
        <v>111221</v>
      </c>
    </row>
    <row r="1230" spans="1:9" x14ac:dyDescent="0.25">
      <c r="A1230" s="9" t="s">
        <v>56</v>
      </c>
      <c r="B1230" s="15"/>
      <c r="C1230" s="16"/>
      <c r="D1230" s="21"/>
      <c r="E1230" s="16"/>
      <c r="F1230" s="15"/>
      <c r="G1230" s="16"/>
      <c r="H1230" s="15">
        <v>83</v>
      </c>
      <c r="I1230" s="16">
        <v>1</v>
      </c>
    </row>
    <row r="1231" spans="1:9" x14ac:dyDescent="0.25">
      <c r="A1231" s="9" t="s">
        <v>26</v>
      </c>
      <c r="B1231" s="17">
        <v>88.5</v>
      </c>
      <c r="C1231" s="18">
        <v>2</v>
      </c>
      <c r="D1231" s="21"/>
      <c r="E1231" s="18"/>
      <c r="F1231" s="17">
        <v>85</v>
      </c>
      <c r="G1231" s="24">
        <v>1</v>
      </c>
      <c r="H1231" s="17"/>
      <c r="I1231" s="24"/>
    </row>
    <row r="1232" spans="1:9" x14ac:dyDescent="0.25">
      <c r="A1232" s="2" t="s">
        <v>30</v>
      </c>
      <c r="B1232" s="17"/>
      <c r="C1232" s="18">
        <v>1</v>
      </c>
      <c r="D1232" s="21"/>
      <c r="E1232" s="18"/>
      <c r="F1232" s="17"/>
      <c r="G1232" s="18"/>
      <c r="H1232" s="17"/>
      <c r="I1232" s="18"/>
    </row>
    <row r="1233" spans="1:19" x14ac:dyDescent="0.25">
      <c r="A1233" s="25" t="s">
        <v>133</v>
      </c>
      <c r="B1233" s="26">
        <v>76.003236208510401</v>
      </c>
      <c r="C1233" s="27">
        <f>SUM(C1234:C1288)</f>
        <v>436311</v>
      </c>
      <c r="D1233" s="28">
        <v>76.665986336756305</v>
      </c>
      <c r="E1233" s="27">
        <f>SUM(E1234:E1288)</f>
        <v>571780</v>
      </c>
      <c r="F1233" s="26">
        <v>77.747814139395459</v>
      </c>
      <c r="G1233" s="27">
        <f>SUM(G1234:G1288)</f>
        <v>1188806</v>
      </c>
      <c r="H1233" s="26">
        <v>78.307506236202244</v>
      </c>
      <c r="I1233" s="27">
        <f>SUM(I1234:I1288)</f>
        <v>390452</v>
      </c>
    </row>
    <row r="1234" spans="1:19" x14ac:dyDescent="0.25">
      <c r="A1234" s="5" t="s">
        <v>8</v>
      </c>
      <c r="B1234" s="15">
        <v>75.460184872108698</v>
      </c>
      <c r="C1234" s="16">
        <v>209983</v>
      </c>
      <c r="D1234" s="21">
        <v>76.319057955224011</v>
      </c>
      <c r="E1234" s="16">
        <v>353359</v>
      </c>
      <c r="F1234" s="15">
        <v>77.838225127545442</v>
      </c>
      <c r="G1234" s="23">
        <v>457092</v>
      </c>
      <c r="H1234" s="15">
        <v>78.382301956077995</v>
      </c>
      <c r="I1234" s="23">
        <v>97491</v>
      </c>
    </row>
    <row r="1235" spans="1:19" x14ac:dyDescent="0.25">
      <c r="A1235" s="5" t="s">
        <v>9</v>
      </c>
      <c r="B1235" s="15">
        <v>75.579520546763092</v>
      </c>
      <c r="C1235" s="16">
        <v>115882</v>
      </c>
      <c r="D1235" s="21">
        <v>76.507238287926882</v>
      </c>
      <c r="E1235" s="16">
        <v>114668</v>
      </c>
      <c r="F1235" s="15">
        <v>78.452876290441694</v>
      </c>
      <c r="G1235" s="23">
        <v>127282</v>
      </c>
      <c r="H1235" s="15">
        <v>79.279381339254172</v>
      </c>
      <c r="I1235" s="23">
        <v>39634</v>
      </c>
    </row>
    <row r="1236" spans="1:19" x14ac:dyDescent="0.25">
      <c r="A1236" s="5" t="s">
        <v>10</v>
      </c>
      <c r="B1236" s="15">
        <v>76.166510367823278</v>
      </c>
      <c r="C1236" s="16">
        <v>38388</v>
      </c>
      <c r="D1236" s="21">
        <v>77.931880221689141</v>
      </c>
      <c r="E1236" s="16">
        <v>48356</v>
      </c>
      <c r="F1236" s="15">
        <v>78.935801532234748</v>
      </c>
      <c r="G1236" s="23">
        <v>55344</v>
      </c>
      <c r="H1236" s="15">
        <v>79.604085603112836</v>
      </c>
      <c r="I1236" s="23">
        <v>8224</v>
      </c>
    </row>
    <row r="1237" spans="1:19" x14ac:dyDescent="0.25">
      <c r="A1237" s="5" t="s">
        <v>11</v>
      </c>
      <c r="B1237" s="15">
        <v>76.631055173423093</v>
      </c>
      <c r="C1237" s="16">
        <v>27332</v>
      </c>
      <c r="D1237" s="21">
        <v>78.005198451847917</v>
      </c>
      <c r="E1237" s="16">
        <v>26354</v>
      </c>
      <c r="F1237" s="15">
        <v>78.873625414557509</v>
      </c>
      <c r="G1237" s="23">
        <v>5729</v>
      </c>
      <c r="H1237" s="15">
        <v>79.25415834996673</v>
      </c>
      <c r="I1237" s="23">
        <v>1503</v>
      </c>
      <c r="M1237" s="9" t="s">
        <v>8</v>
      </c>
      <c r="N1237">
        <f t="shared" ref="N1237:N1243" si="2">VLOOKUP(M1237,$A$1233:$I$1288,7,FALSE)</f>
        <v>457092</v>
      </c>
      <c r="O1237">
        <f t="shared" ref="O1237:O1243" si="3">N1237/$G$1233</f>
        <v>0.38449671350918485</v>
      </c>
      <c r="Q1237">
        <f>C1234/E1234</f>
        <v>0.59424834233739621</v>
      </c>
      <c r="S1237">
        <f>E1234/G1234</f>
        <v>0.77305881529320142</v>
      </c>
    </row>
    <row r="1238" spans="1:19" x14ac:dyDescent="0.25">
      <c r="A1238" s="5" t="s">
        <v>12</v>
      </c>
      <c r="B1238" s="15">
        <v>75.851391415672794</v>
      </c>
      <c r="C1238" s="16">
        <v>29682</v>
      </c>
      <c r="D1238" s="21">
        <v>78.172488321829462</v>
      </c>
      <c r="E1238" s="16">
        <v>14343</v>
      </c>
      <c r="F1238" s="15">
        <v>79.31078844417695</v>
      </c>
      <c r="G1238" s="23">
        <v>13292</v>
      </c>
      <c r="H1238" s="15">
        <v>80.470278044103551</v>
      </c>
      <c r="I1238" s="23">
        <v>2086</v>
      </c>
      <c r="M1238" s="9" t="s">
        <v>10</v>
      </c>
      <c r="N1238">
        <f t="shared" si="2"/>
        <v>55344</v>
      </c>
      <c r="O1238">
        <f t="shared" si="3"/>
        <v>4.6554273783947928E-2</v>
      </c>
      <c r="R1238">
        <f>AVERAGE(Q1237,S1237)</f>
        <v>0.68365357881529887</v>
      </c>
    </row>
    <row r="1239" spans="1:19" x14ac:dyDescent="0.25">
      <c r="A1239" s="5" t="s">
        <v>16</v>
      </c>
      <c r="B1239" s="15">
        <v>61.972729910066725</v>
      </c>
      <c r="C1239" s="16">
        <v>3447</v>
      </c>
      <c r="D1239" s="21">
        <v>74.519510774606871</v>
      </c>
      <c r="E1239" s="16">
        <v>3434</v>
      </c>
      <c r="F1239" s="15">
        <v>76.571750433275568</v>
      </c>
      <c r="G1239" s="23">
        <v>5770</v>
      </c>
      <c r="H1239" s="15">
        <v>77.047442799461649</v>
      </c>
      <c r="I1239" s="23">
        <v>2972</v>
      </c>
      <c r="M1239" s="9" t="s">
        <v>12</v>
      </c>
      <c r="N1239">
        <f t="shared" si="2"/>
        <v>13292</v>
      </c>
      <c r="O1239">
        <f t="shared" si="3"/>
        <v>1.1180966448688852E-2</v>
      </c>
    </row>
    <row r="1240" spans="1:19" x14ac:dyDescent="0.25">
      <c r="A1240" s="5" t="s">
        <v>15</v>
      </c>
      <c r="B1240" s="15">
        <v>73.839216944801024</v>
      </c>
      <c r="C1240" s="16">
        <v>3116</v>
      </c>
      <c r="D1240" s="21">
        <v>76.405158069883527</v>
      </c>
      <c r="E1240" s="16">
        <v>2404</v>
      </c>
      <c r="F1240" s="15">
        <v>78.363239875389411</v>
      </c>
      <c r="G1240" s="23">
        <v>1605</v>
      </c>
      <c r="H1240" s="15">
        <v>79.25</v>
      </c>
      <c r="I1240" s="23">
        <v>176</v>
      </c>
      <c r="M1240" s="9" t="s">
        <v>22</v>
      </c>
      <c r="N1240">
        <f t="shared" si="2"/>
        <v>248</v>
      </c>
      <c r="O1240">
        <f t="shared" si="3"/>
        <v>2.0861267523885311E-4</v>
      </c>
    </row>
    <row r="1241" spans="1:19" x14ac:dyDescent="0.25">
      <c r="A1241" s="2" t="s">
        <v>14</v>
      </c>
      <c r="B1241" s="15">
        <v>77.762357414448672</v>
      </c>
      <c r="C1241" s="16">
        <v>1578</v>
      </c>
      <c r="D1241" s="21">
        <v>77.613172155064603</v>
      </c>
      <c r="E1241" s="16">
        <v>2399</v>
      </c>
      <c r="F1241" s="15">
        <v>78.875794338532643</v>
      </c>
      <c r="G1241" s="23">
        <v>1731</v>
      </c>
      <c r="H1241" s="15">
        <v>79.970414201183431</v>
      </c>
      <c r="I1241" s="23">
        <v>338</v>
      </c>
      <c r="M1241" s="9" t="s">
        <v>14</v>
      </c>
      <c r="N1241">
        <f t="shared" si="2"/>
        <v>1731</v>
      </c>
      <c r="O1241">
        <f t="shared" si="3"/>
        <v>1.456082825961511E-3</v>
      </c>
    </row>
    <row r="1242" spans="1:19" x14ac:dyDescent="0.25">
      <c r="A1242" s="5" t="s">
        <v>13</v>
      </c>
      <c r="B1242" s="15">
        <v>75.900569653029521</v>
      </c>
      <c r="C1242" s="16">
        <v>1931</v>
      </c>
      <c r="D1242" s="21">
        <v>76.714867617107942</v>
      </c>
      <c r="E1242" s="16">
        <v>1964</v>
      </c>
      <c r="F1242" s="15">
        <v>77.625070264193369</v>
      </c>
      <c r="G1242" s="23">
        <v>1779</v>
      </c>
      <c r="H1242" s="15">
        <v>78.171755725190835</v>
      </c>
      <c r="I1242" s="23">
        <v>262</v>
      </c>
      <c r="M1242" s="9" t="s">
        <v>19</v>
      </c>
      <c r="N1242">
        <f t="shared" si="2"/>
        <v>604</v>
      </c>
      <c r="O1242">
        <f t="shared" si="3"/>
        <v>5.0807280582365838E-4</v>
      </c>
    </row>
    <row r="1243" spans="1:19" x14ac:dyDescent="0.25">
      <c r="A1243" s="5" t="s">
        <v>17</v>
      </c>
      <c r="B1243" s="15">
        <v>76.832442067736181</v>
      </c>
      <c r="C1243" s="16">
        <v>1122</v>
      </c>
      <c r="D1243" s="21">
        <v>75.941925218774855</v>
      </c>
      <c r="E1243" s="16">
        <v>1257</v>
      </c>
      <c r="F1243" s="15">
        <v>78.324095458044653</v>
      </c>
      <c r="G1243" s="23">
        <v>1299</v>
      </c>
      <c r="H1243" s="15">
        <v>79.044736842105266</v>
      </c>
      <c r="I1243" s="23">
        <v>380</v>
      </c>
      <c r="M1243" s="9" t="s">
        <v>29</v>
      </c>
      <c r="N1243">
        <f t="shared" si="2"/>
        <v>55</v>
      </c>
      <c r="O1243">
        <f t="shared" si="3"/>
        <v>4.6264907815068225E-5</v>
      </c>
    </row>
    <row r="1244" spans="1:19" x14ac:dyDescent="0.25">
      <c r="A1244" s="2" t="s">
        <v>20</v>
      </c>
      <c r="B1244" s="15">
        <v>75.795081967213122</v>
      </c>
      <c r="C1244" s="16">
        <v>488</v>
      </c>
      <c r="D1244" s="21">
        <v>77.185754189944134</v>
      </c>
      <c r="E1244" s="16">
        <v>716</v>
      </c>
      <c r="F1244" s="15">
        <v>78.766423357664237</v>
      </c>
      <c r="G1244" s="23">
        <v>137</v>
      </c>
      <c r="H1244" s="15">
        <v>79.5</v>
      </c>
      <c r="I1244" s="23">
        <v>2</v>
      </c>
      <c r="O1244">
        <f>SUM(O1237:O1243)</f>
        <v>0.44445098695666074</v>
      </c>
    </row>
    <row r="1245" spans="1:19" x14ac:dyDescent="0.25">
      <c r="A1245" s="2" t="s">
        <v>19</v>
      </c>
      <c r="B1245" s="15">
        <v>74.582770270270274</v>
      </c>
      <c r="C1245" s="16">
        <v>592</v>
      </c>
      <c r="D1245" s="21">
        <v>77.734860883797054</v>
      </c>
      <c r="E1245" s="16">
        <v>611</v>
      </c>
      <c r="F1245" s="15">
        <v>78.71854304635761</v>
      </c>
      <c r="G1245" s="23">
        <v>604</v>
      </c>
      <c r="H1245" s="15">
        <v>79.448979591836732</v>
      </c>
      <c r="I1245" s="23">
        <v>49</v>
      </c>
    </row>
    <row r="1246" spans="1:19" x14ac:dyDescent="0.25">
      <c r="A1246" s="2" t="s">
        <v>21</v>
      </c>
      <c r="B1246" s="15">
        <v>77.653645833333329</v>
      </c>
      <c r="C1246" s="16">
        <v>384</v>
      </c>
      <c r="D1246" s="21">
        <v>79.071739130434779</v>
      </c>
      <c r="E1246" s="16">
        <v>460</v>
      </c>
      <c r="F1246" s="15">
        <v>79.330628803245432</v>
      </c>
      <c r="G1246" s="23">
        <v>493</v>
      </c>
      <c r="H1246" s="15">
        <v>80.28125</v>
      </c>
      <c r="I1246" s="23">
        <v>96</v>
      </c>
    </row>
    <row r="1247" spans="1:19" x14ac:dyDescent="0.25">
      <c r="A1247" s="2" t="s">
        <v>22</v>
      </c>
      <c r="B1247" s="15">
        <v>75.763333333333335</v>
      </c>
      <c r="C1247" s="16">
        <v>300</v>
      </c>
      <c r="D1247" s="21">
        <v>78.237467018469658</v>
      </c>
      <c r="E1247" s="16">
        <v>379</v>
      </c>
      <c r="F1247" s="15">
        <v>78.649193548387103</v>
      </c>
      <c r="G1247" s="23">
        <v>248</v>
      </c>
      <c r="H1247" s="15">
        <v>78.58064516129032</v>
      </c>
      <c r="I1247" s="23">
        <v>31</v>
      </c>
    </row>
    <row r="1248" spans="1:19" x14ac:dyDescent="0.25">
      <c r="A1248" s="2" t="s">
        <v>47</v>
      </c>
      <c r="B1248" s="15">
        <v>77.610810810810804</v>
      </c>
      <c r="C1248" s="16">
        <v>740</v>
      </c>
      <c r="D1248" s="21">
        <v>78.974264705882348</v>
      </c>
      <c r="E1248" s="16">
        <v>272</v>
      </c>
      <c r="F1248" s="15">
        <v>78.666666666666671</v>
      </c>
      <c r="G1248" s="23">
        <v>3</v>
      </c>
      <c r="H1248" s="15"/>
      <c r="I1248" s="23"/>
    </row>
    <row r="1249" spans="1:14" x14ac:dyDescent="0.25">
      <c r="A1249" s="2" t="s">
        <v>25</v>
      </c>
      <c r="B1249" s="15">
        <v>74.665306122448982</v>
      </c>
      <c r="C1249" s="16">
        <v>245</v>
      </c>
      <c r="D1249" s="21">
        <v>73.227513227513228</v>
      </c>
      <c r="E1249" s="16">
        <v>189</v>
      </c>
      <c r="F1249" s="15">
        <v>76.940366972477065</v>
      </c>
      <c r="G1249" s="23">
        <v>218</v>
      </c>
      <c r="H1249" s="15">
        <v>77.266666666666666</v>
      </c>
      <c r="I1249" s="23">
        <v>15</v>
      </c>
    </row>
    <row r="1250" spans="1:14" x14ac:dyDescent="0.25">
      <c r="A1250" s="2" t="s">
        <v>18</v>
      </c>
      <c r="B1250" s="15">
        <v>85.212121212121218</v>
      </c>
      <c r="C1250" s="16">
        <v>66</v>
      </c>
      <c r="D1250" s="21">
        <v>85.336448598130843</v>
      </c>
      <c r="E1250" s="16">
        <v>107</v>
      </c>
      <c r="F1250" s="15">
        <v>85.414507772020727</v>
      </c>
      <c r="G1250" s="23">
        <v>193</v>
      </c>
      <c r="H1250" s="15">
        <v>85.291666666666671</v>
      </c>
      <c r="I1250" s="23">
        <v>24</v>
      </c>
    </row>
    <row r="1251" spans="1:14" x14ac:dyDescent="0.25">
      <c r="A1251" s="50" t="s">
        <v>138</v>
      </c>
      <c r="B1251" s="33">
        <v>79.666666666666671</v>
      </c>
      <c r="C1251" s="34">
        <v>3</v>
      </c>
      <c r="D1251" s="35">
        <v>88.253012048192772</v>
      </c>
      <c r="E1251" s="34">
        <v>83</v>
      </c>
      <c r="F1251" s="33">
        <v>77.310534467446715</v>
      </c>
      <c r="G1251" s="36">
        <v>514587</v>
      </c>
      <c r="H1251" s="33">
        <v>78.053169544363499</v>
      </c>
      <c r="I1251" s="36">
        <v>237053</v>
      </c>
    </row>
    <row r="1252" spans="1:14" x14ac:dyDescent="0.25">
      <c r="A1252" s="2" t="s">
        <v>92</v>
      </c>
      <c r="B1252" s="15">
        <v>84.833333333333329</v>
      </c>
      <c r="C1252" s="16">
        <v>24</v>
      </c>
      <c r="D1252" s="21">
        <v>83.704545454545453</v>
      </c>
      <c r="E1252" s="16">
        <v>44</v>
      </c>
      <c r="F1252" s="15">
        <v>83.615384615384613</v>
      </c>
      <c r="G1252" s="16">
        <v>13</v>
      </c>
      <c r="H1252" s="15"/>
      <c r="I1252" s="16"/>
    </row>
    <row r="1253" spans="1:14" x14ac:dyDescent="0.25">
      <c r="A1253" s="2" t="s">
        <v>27</v>
      </c>
      <c r="B1253" s="15"/>
      <c r="C1253" s="16"/>
      <c r="D1253" s="21">
        <v>76.534883720930239</v>
      </c>
      <c r="E1253" s="16">
        <v>43</v>
      </c>
      <c r="F1253" s="15">
        <v>78.720588235294116</v>
      </c>
      <c r="G1253" s="16">
        <v>68</v>
      </c>
      <c r="H1253" s="15">
        <v>80.20930232558139</v>
      </c>
      <c r="I1253" s="23">
        <v>43</v>
      </c>
    </row>
    <row r="1254" spans="1:14" x14ac:dyDescent="0.25">
      <c r="A1254" s="2" t="s">
        <v>26</v>
      </c>
      <c r="B1254" s="15">
        <v>71.371794871794876</v>
      </c>
      <c r="C1254" s="16">
        <v>78</v>
      </c>
      <c r="D1254" s="21">
        <v>74.243902439024396</v>
      </c>
      <c r="E1254" s="16">
        <v>41</v>
      </c>
      <c r="F1254" s="15">
        <v>73.916666666666671</v>
      </c>
      <c r="G1254" s="23">
        <v>36</v>
      </c>
      <c r="H1254" s="15">
        <v>78</v>
      </c>
      <c r="I1254" s="23">
        <v>15</v>
      </c>
    </row>
    <row r="1255" spans="1:14" x14ac:dyDescent="0.25">
      <c r="A1255" s="2" t="s">
        <v>37</v>
      </c>
      <c r="B1255" s="15">
        <v>59.823529411764703</v>
      </c>
      <c r="C1255" s="16">
        <v>51</v>
      </c>
      <c r="D1255" s="21">
        <v>68.51428571428572</v>
      </c>
      <c r="E1255" s="16">
        <v>35</v>
      </c>
      <c r="F1255" s="15">
        <v>80.615384615384613</v>
      </c>
      <c r="G1255" s="23">
        <v>13</v>
      </c>
      <c r="H1255" s="15">
        <v>77</v>
      </c>
      <c r="I1255" s="23">
        <v>1</v>
      </c>
    </row>
    <row r="1256" spans="1:14" x14ac:dyDescent="0.25">
      <c r="A1256" s="2" t="s">
        <v>41</v>
      </c>
      <c r="B1256" s="15">
        <v>77.455938697318004</v>
      </c>
      <c r="C1256" s="16">
        <v>522</v>
      </c>
      <c r="D1256" s="21">
        <v>82.030303030303031</v>
      </c>
      <c r="E1256" s="16">
        <v>33</v>
      </c>
      <c r="F1256" s="15">
        <v>82.282051282051285</v>
      </c>
      <c r="G1256" s="16">
        <v>39</v>
      </c>
      <c r="H1256" s="15">
        <v>82</v>
      </c>
      <c r="I1256" s="16">
        <v>1</v>
      </c>
    </row>
    <row r="1257" spans="1:14" x14ac:dyDescent="0.25">
      <c r="A1257" s="2" t="s">
        <v>24</v>
      </c>
      <c r="B1257" s="15">
        <v>68.375</v>
      </c>
      <c r="C1257" s="16">
        <v>40</v>
      </c>
      <c r="D1257" s="21">
        <v>80.096774193548384</v>
      </c>
      <c r="E1257" s="16">
        <v>31</v>
      </c>
      <c r="F1257" s="15">
        <v>84.233333333333334</v>
      </c>
      <c r="G1257" s="23">
        <v>30</v>
      </c>
      <c r="H1257" s="15">
        <v>84.666666666666671</v>
      </c>
      <c r="I1257" s="23">
        <v>3</v>
      </c>
    </row>
    <row r="1258" spans="1:14" x14ac:dyDescent="0.25">
      <c r="A1258" s="2" t="s">
        <v>39</v>
      </c>
      <c r="B1258" s="15">
        <v>78.2</v>
      </c>
      <c r="C1258" s="16">
        <v>15</v>
      </c>
      <c r="D1258" s="21">
        <v>76.785714285714292</v>
      </c>
      <c r="E1258" s="16">
        <v>28</v>
      </c>
      <c r="F1258" s="15">
        <v>80.575757575757578</v>
      </c>
      <c r="G1258" s="16">
        <v>66</v>
      </c>
      <c r="H1258" s="15">
        <v>78.875</v>
      </c>
      <c r="I1258" s="16">
        <v>8</v>
      </c>
      <c r="N1258" s="5"/>
    </row>
    <row r="1259" spans="1:14" x14ac:dyDescent="0.25">
      <c r="A1259" s="2" t="s">
        <v>40</v>
      </c>
      <c r="B1259" s="15">
        <v>83.142857142857139</v>
      </c>
      <c r="C1259" s="16">
        <v>7</v>
      </c>
      <c r="D1259" s="21">
        <v>82.038461538461533</v>
      </c>
      <c r="E1259" s="16">
        <v>26</v>
      </c>
      <c r="F1259" s="15">
        <v>75.684210526315795</v>
      </c>
      <c r="G1259" s="16">
        <v>19</v>
      </c>
      <c r="H1259" s="15">
        <v>78.2</v>
      </c>
      <c r="I1259" s="16">
        <v>5</v>
      </c>
      <c r="N1259" s="5"/>
    </row>
    <row r="1260" spans="1:14" x14ac:dyDescent="0.25">
      <c r="A1260" s="2" t="s">
        <v>43</v>
      </c>
      <c r="B1260" s="17">
        <v>51</v>
      </c>
      <c r="C1260" s="18">
        <v>3</v>
      </c>
      <c r="D1260" s="21">
        <v>76.44</v>
      </c>
      <c r="E1260" s="18">
        <v>25</v>
      </c>
      <c r="F1260" s="17"/>
      <c r="G1260" s="18"/>
      <c r="H1260" s="17"/>
      <c r="I1260" s="18"/>
      <c r="N1260" s="5"/>
    </row>
    <row r="1261" spans="1:14" x14ac:dyDescent="0.25">
      <c r="A1261" s="2" t="s">
        <v>23</v>
      </c>
      <c r="B1261" s="15">
        <v>77.066666666666663</v>
      </c>
      <c r="C1261" s="16">
        <v>30</v>
      </c>
      <c r="D1261" s="21">
        <v>77.047619047619051</v>
      </c>
      <c r="E1261" s="16">
        <v>21</v>
      </c>
      <c r="F1261" s="15">
        <v>76.294117647058826</v>
      </c>
      <c r="G1261" s="23">
        <v>17</v>
      </c>
      <c r="H1261" s="15">
        <v>76</v>
      </c>
      <c r="I1261" s="23">
        <v>2</v>
      </c>
      <c r="N1261" s="5"/>
    </row>
    <row r="1262" spans="1:14" x14ac:dyDescent="0.25">
      <c r="A1262" s="2" t="s">
        <v>78</v>
      </c>
      <c r="B1262" s="15"/>
      <c r="C1262" s="16"/>
      <c r="D1262" s="21">
        <v>66.10526315789474</v>
      </c>
      <c r="E1262" s="16">
        <v>19</v>
      </c>
      <c r="F1262" s="15">
        <v>68.333333333333329</v>
      </c>
      <c r="G1262" s="16">
        <v>6</v>
      </c>
      <c r="H1262" s="15"/>
      <c r="I1262" s="23"/>
      <c r="N1262" s="5"/>
    </row>
    <row r="1263" spans="1:14" x14ac:dyDescent="0.25">
      <c r="A1263" s="2" t="s">
        <v>28</v>
      </c>
      <c r="B1263" s="17">
        <v>76.625</v>
      </c>
      <c r="C1263" s="18">
        <v>24</v>
      </c>
      <c r="D1263" s="21">
        <v>78.07692307692308</v>
      </c>
      <c r="E1263" s="18">
        <v>13</v>
      </c>
      <c r="F1263" s="17">
        <v>79.5</v>
      </c>
      <c r="G1263" s="24">
        <v>6</v>
      </c>
      <c r="H1263" s="17">
        <v>74</v>
      </c>
      <c r="I1263" s="24">
        <v>1</v>
      </c>
      <c r="N1263" s="5"/>
    </row>
    <row r="1264" spans="1:14" x14ac:dyDescent="0.25">
      <c r="A1264" s="2" t="s">
        <v>31</v>
      </c>
      <c r="B1264" s="15">
        <v>36.4</v>
      </c>
      <c r="C1264" s="16">
        <v>30</v>
      </c>
      <c r="D1264" s="21">
        <v>59.333333333333336</v>
      </c>
      <c r="E1264" s="16">
        <v>12</v>
      </c>
      <c r="F1264" s="15">
        <v>76.900000000000006</v>
      </c>
      <c r="G1264" s="16">
        <v>10</v>
      </c>
      <c r="H1264" s="15">
        <v>85</v>
      </c>
      <c r="I1264" s="23">
        <v>1</v>
      </c>
      <c r="N1264" s="5"/>
    </row>
    <row r="1265" spans="1:14" x14ac:dyDescent="0.25">
      <c r="A1265" s="2" t="s">
        <v>52</v>
      </c>
      <c r="B1265" s="15">
        <v>86.125</v>
      </c>
      <c r="C1265" s="16">
        <v>8</v>
      </c>
      <c r="D1265" s="21">
        <v>92.090909090909093</v>
      </c>
      <c r="E1265" s="16">
        <v>11</v>
      </c>
      <c r="F1265" s="15">
        <v>90.125</v>
      </c>
      <c r="G1265" s="23">
        <v>8</v>
      </c>
      <c r="H1265" s="15"/>
      <c r="I1265" s="23"/>
      <c r="N1265" s="2"/>
    </row>
    <row r="1266" spans="1:14" x14ac:dyDescent="0.25">
      <c r="A1266" s="2" t="s">
        <v>55</v>
      </c>
      <c r="B1266" s="17">
        <v>74.238095238095241</v>
      </c>
      <c r="C1266" s="18">
        <v>21</v>
      </c>
      <c r="D1266" s="21">
        <v>77.400000000000006</v>
      </c>
      <c r="E1266" s="18">
        <v>10</v>
      </c>
      <c r="F1266" s="17"/>
      <c r="G1266" s="18"/>
      <c r="H1266" s="17"/>
      <c r="I1266" s="18"/>
      <c r="N1266" s="5"/>
    </row>
    <row r="1267" spans="1:14" x14ac:dyDescent="0.25">
      <c r="A1267" s="9" t="s">
        <v>50</v>
      </c>
      <c r="B1267" s="15">
        <v>74</v>
      </c>
      <c r="C1267" s="16">
        <v>2</v>
      </c>
      <c r="D1267" s="21">
        <v>71.111111111111114</v>
      </c>
      <c r="E1267" s="16">
        <v>9</v>
      </c>
      <c r="F1267" s="15">
        <v>69.571428571428569</v>
      </c>
      <c r="G1267" s="16">
        <v>7</v>
      </c>
      <c r="H1267" s="15"/>
      <c r="I1267" s="16"/>
      <c r="N1267" s="5"/>
    </row>
    <row r="1268" spans="1:14" x14ac:dyDescent="0.25">
      <c r="A1268" s="2" t="s">
        <v>54</v>
      </c>
      <c r="B1268" s="15">
        <v>79</v>
      </c>
      <c r="C1268" s="16">
        <v>1</v>
      </c>
      <c r="D1268" s="21">
        <v>75.833333333333329</v>
      </c>
      <c r="E1268" s="16">
        <v>6</v>
      </c>
      <c r="F1268" s="15">
        <v>75.333333333333329</v>
      </c>
      <c r="G1268" s="23">
        <v>3</v>
      </c>
      <c r="H1268" s="15">
        <v>73.666666666666671</v>
      </c>
      <c r="I1268" s="23">
        <v>3</v>
      </c>
      <c r="N1268" s="2"/>
    </row>
    <row r="1269" spans="1:14" x14ac:dyDescent="0.25">
      <c r="A1269" s="9" t="s">
        <v>66</v>
      </c>
      <c r="B1269" s="15">
        <v>77.666666666666671</v>
      </c>
      <c r="C1269" s="16">
        <v>6</v>
      </c>
      <c r="D1269" s="21">
        <v>75</v>
      </c>
      <c r="E1269" s="16">
        <v>5</v>
      </c>
      <c r="F1269" s="15">
        <v>78.25</v>
      </c>
      <c r="G1269" s="16">
        <v>4</v>
      </c>
      <c r="H1269" s="15"/>
      <c r="I1269" s="23"/>
      <c r="N1269" s="2"/>
    </row>
    <row r="1270" spans="1:14" x14ac:dyDescent="0.25">
      <c r="A1270" s="2" t="s">
        <v>32</v>
      </c>
      <c r="B1270" s="17">
        <v>47.041666666666664</v>
      </c>
      <c r="C1270" s="18">
        <v>24</v>
      </c>
      <c r="D1270" s="21">
        <v>75</v>
      </c>
      <c r="E1270" s="18">
        <v>4</v>
      </c>
      <c r="F1270" s="17"/>
      <c r="G1270" s="18"/>
      <c r="H1270" s="17"/>
      <c r="I1270" s="18"/>
      <c r="N1270" s="2"/>
    </row>
    <row r="1271" spans="1:14" x14ac:dyDescent="0.25">
      <c r="A1271" s="2" t="s">
        <v>29</v>
      </c>
      <c r="B1271" s="15">
        <v>25.466666666666665</v>
      </c>
      <c r="C1271" s="16">
        <v>15</v>
      </c>
      <c r="D1271" s="21">
        <v>84</v>
      </c>
      <c r="E1271" s="16">
        <v>3</v>
      </c>
      <c r="F1271" s="15">
        <v>79.36363636363636</v>
      </c>
      <c r="G1271" s="16">
        <v>55</v>
      </c>
      <c r="H1271" s="15">
        <v>84.125</v>
      </c>
      <c r="I1271" s="23">
        <v>8</v>
      </c>
      <c r="N1271" s="2"/>
    </row>
    <row r="1272" spans="1:14" x14ac:dyDescent="0.25">
      <c r="A1272" s="2" t="s">
        <v>53</v>
      </c>
      <c r="B1272" s="15"/>
      <c r="C1272" s="16"/>
      <c r="D1272" s="21">
        <v>82</v>
      </c>
      <c r="E1272" s="16">
        <v>2</v>
      </c>
      <c r="F1272" s="15">
        <v>85</v>
      </c>
      <c r="G1272" s="16">
        <v>3</v>
      </c>
      <c r="H1272" s="15">
        <v>84</v>
      </c>
      <c r="I1272" s="16">
        <v>1</v>
      </c>
      <c r="N1272" s="2"/>
    </row>
    <row r="1273" spans="1:14" x14ac:dyDescent="0.25">
      <c r="A1273" s="9" t="s">
        <v>36</v>
      </c>
      <c r="B1273" s="15">
        <v>80.5</v>
      </c>
      <c r="C1273" s="16">
        <v>4</v>
      </c>
      <c r="D1273" s="21">
        <v>86.5</v>
      </c>
      <c r="E1273" s="16">
        <v>2</v>
      </c>
      <c r="F1273" s="15">
        <v>87.2</v>
      </c>
      <c r="G1273" s="16">
        <v>5</v>
      </c>
      <c r="H1273" s="15"/>
      <c r="I1273" s="16"/>
      <c r="N1273" s="2"/>
    </row>
    <row r="1274" spans="1:14" x14ac:dyDescent="0.25">
      <c r="A1274" s="2" t="s">
        <v>67</v>
      </c>
      <c r="B1274" s="17">
        <v>81.25</v>
      </c>
      <c r="C1274" s="18">
        <v>4</v>
      </c>
      <c r="D1274" s="21">
        <v>84</v>
      </c>
      <c r="E1274" s="18">
        <v>1</v>
      </c>
      <c r="F1274" s="17"/>
      <c r="G1274" s="18"/>
      <c r="H1274" s="17"/>
      <c r="I1274" s="18"/>
      <c r="N1274" s="2"/>
    </row>
    <row r="1275" spans="1:14" x14ac:dyDescent="0.25">
      <c r="A1275" s="2" t="s">
        <v>45</v>
      </c>
      <c r="B1275" s="17">
        <v>40.5</v>
      </c>
      <c r="C1275" s="18">
        <v>2</v>
      </c>
      <c r="D1275" s="21">
        <v>88</v>
      </c>
      <c r="E1275" s="18">
        <v>1</v>
      </c>
      <c r="F1275" s="17"/>
      <c r="G1275" s="24"/>
      <c r="H1275" s="17"/>
      <c r="I1275" s="24"/>
      <c r="N1275" s="50"/>
    </row>
    <row r="1276" spans="1:14" x14ac:dyDescent="0.25">
      <c r="A1276" s="2" t="s">
        <v>64</v>
      </c>
      <c r="B1276" s="17">
        <v>15.565217391304348</v>
      </c>
      <c r="C1276" s="18">
        <v>23</v>
      </c>
      <c r="D1276" s="21"/>
      <c r="E1276" s="18"/>
      <c r="F1276" s="17"/>
      <c r="G1276" s="18"/>
      <c r="H1276" s="17"/>
      <c r="I1276" s="18"/>
      <c r="N1276" s="2"/>
    </row>
    <row r="1277" spans="1:14" x14ac:dyDescent="0.25">
      <c r="A1277" s="2" t="s">
        <v>82</v>
      </c>
      <c r="B1277" s="17">
        <v>82</v>
      </c>
      <c r="C1277" s="18">
        <v>1</v>
      </c>
      <c r="D1277" s="21"/>
      <c r="E1277" s="18"/>
      <c r="F1277" s="17"/>
      <c r="G1277" s="18"/>
      <c r="H1277" s="17"/>
      <c r="I1277" s="18"/>
      <c r="N1277" s="2"/>
    </row>
    <row r="1278" spans="1:14" x14ac:dyDescent="0.25">
      <c r="A1278" s="2" t="s">
        <v>59</v>
      </c>
      <c r="B1278" s="17">
        <v>79</v>
      </c>
      <c r="C1278" s="18">
        <v>1</v>
      </c>
      <c r="D1278" s="21"/>
      <c r="E1278" s="18"/>
      <c r="F1278" s="17">
        <v>83</v>
      </c>
      <c r="G1278" s="18">
        <v>2</v>
      </c>
      <c r="H1278" s="17">
        <v>84</v>
      </c>
      <c r="I1278" s="24">
        <v>1</v>
      </c>
      <c r="N1278" s="2"/>
    </row>
    <row r="1279" spans="1:14" x14ac:dyDescent="0.25">
      <c r="A1279" s="2" t="s">
        <v>46</v>
      </c>
      <c r="B1279" s="17">
        <v>22.571428571428573</v>
      </c>
      <c r="C1279" s="18">
        <v>14</v>
      </c>
      <c r="D1279" s="21"/>
      <c r="E1279" s="18"/>
      <c r="F1279" s="17"/>
      <c r="G1279" s="18"/>
      <c r="H1279" s="17"/>
      <c r="I1279" s="18"/>
      <c r="N1279" s="2"/>
    </row>
    <row r="1280" spans="1:14" x14ac:dyDescent="0.25">
      <c r="A1280" s="2" t="s">
        <v>56</v>
      </c>
      <c r="B1280" s="15"/>
      <c r="C1280" s="16"/>
      <c r="D1280" s="21"/>
      <c r="E1280" s="16"/>
      <c r="F1280" s="15"/>
      <c r="G1280" s="16"/>
      <c r="H1280" s="15">
        <v>78.875</v>
      </c>
      <c r="I1280" s="16">
        <v>8</v>
      </c>
      <c r="N1280" s="2"/>
    </row>
    <row r="1281" spans="1:14" x14ac:dyDescent="0.25">
      <c r="A1281" s="2" t="s">
        <v>57</v>
      </c>
      <c r="B1281" s="17">
        <v>83</v>
      </c>
      <c r="C1281" s="18">
        <v>5</v>
      </c>
      <c r="D1281" s="21"/>
      <c r="E1281" s="18"/>
      <c r="F1281" s="17"/>
      <c r="G1281" s="18"/>
      <c r="H1281" s="17"/>
      <c r="I1281" s="18"/>
      <c r="N1281" s="2"/>
    </row>
    <row r="1282" spans="1:14" x14ac:dyDescent="0.25">
      <c r="A1282" s="2" t="s">
        <v>85</v>
      </c>
      <c r="B1282" s="17">
        <v>80.400000000000006</v>
      </c>
      <c r="C1282" s="18">
        <v>30</v>
      </c>
      <c r="D1282" s="21"/>
      <c r="E1282" s="18"/>
      <c r="F1282" s="17"/>
      <c r="G1282" s="18"/>
      <c r="H1282" s="17"/>
      <c r="I1282" s="18"/>
      <c r="N1282" s="2"/>
    </row>
    <row r="1283" spans="1:14" x14ac:dyDescent="0.25">
      <c r="A1283" s="2" t="s">
        <v>48</v>
      </c>
      <c r="B1283" s="15"/>
      <c r="C1283" s="16"/>
      <c r="D1283" s="21"/>
      <c r="E1283" s="16"/>
      <c r="F1283" s="15">
        <v>78.041414141414137</v>
      </c>
      <c r="G1283" s="16">
        <v>990</v>
      </c>
      <c r="H1283" s="15">
        <v>84</v>
      </c>
      <c r="I1283" s="16">
        <v>15</v>
      </c>
      <c r="N1283" s="2"/>
    </row>
    <row r="1284" spans="1:14" x14ac:dyDescent="0.25">
      <c r="A1284" s="2" t="s">
        <v>134</v>
      </c>
      <c r="B1284" s="17">
        <v>49.083333333333336</v>
      </c>
      <c r="C1284" s="18">
        <v>12</v>
      </c>
      <c r="D1284" s="21"/>
      <c r="E1284" s="18"/>
      <c r="F1284" s="17"/>
      <c r="G1284" s="18"/>
      <c r="H1284" s="17"/>
      <c r="I1284" s="18"/>
      <c r="N1284" s="2"/>
    </row>
    <row r="1285" spans="1:14" x14ac:dyDescent="0.25">
      <c r="A1285" s="2" t="s">
        <v>135</v>
      </c>
      <c r="B1285" s="17">
        <v>29</v>
      </c>
      <c r="C1285" s="18">
        <v>2</v>
      </c>
      <c r="D1285" s="21"/>
      <c r="E1285" s="18"/>
      <c r="F1285" s="17"/>
      <c r="G1285" s="18"/>
      <c r="H1285" s="17"/>
      <c r="I1285" s="18"/>
      <c r="N1285" s="2"/>
    </row>
    <row r="1286" spans="1:14" x14ac:dyDescent="0.25">
      <c r="A1286" s="2" t="s">
        <v>34</v>
      </c>
      <c r="B1286" s="17">
        <v>13.071428571428571</v>
      </c>
      <c r="C1286" s="18">
        <v>28</v>
      </c>
      <c r="D1286" s="21"/>
      <c r="E1286" s="18"/>
      <c r="F1286" s="17"/>
      <c r="G1286" s="18"/>
      <c r="H1286" s="17"/>
      <c r="I1286" s="18"/>
      <c r="N1286" s="2"/>
    </row>
    <row r="1287" spans="1:14" x14ac:dyDescent="0.25">
      <c r="A1287" s="2" t="s">
        <v>30</v>
      </c>
      <c r="B1287" s="17"/>
      <c r="C1287" s="18">
        <v>4</v>
      </c>
      <c r="D1287" s="21"/>
      <c r="E1287" s="18"/>
      <c r="F1287" s="17"/>
      <c r="G1287" s="18"/>
      <c r="H1287" s="17"/>
      <c r="I1287" s="18"/>
      <c r="N1287" s="2"/>
    </row>
    <row r="1288" spans="1:14" x14ac:dyDescent="0.25">
      <c r="A1288" s="2" t="s">
        <v>42</v>
      </c>
      <c r="B1288" s="17">
        <v>72</v>
      </c>
      <c r="C1288" s="18">
        <v>1</v>
      </c>
      <c r="D1288" s="21"/>
      <c r="E1288" s="18"/>
      <c r="F1288" s="17"/>
      <c r="G1288" s="18"/>
      <c r="H1288" s="17"/>
      <c r="I1288" s="18"/>
      <c r="N1288" s="2"/>
    </row>
    <row r="1289" spans="1:14" ht="15.75" thickBot="1" x14ac:dyDescent="0.3">
      <c r="A1289" s="10" t="s">
        <v>136</v>
      </c>
      <c r="B1289" s="19">
        <v>78.302268850420631</v>
      </c>
      <c r="C1289" s="51">
        <f>C1233+C1063+C472+C271+C167+C6</f>
        <v>2568677</v>
      </c>
      <c r="D1289" s="22">
        <v>79.893359736418432</v>
      </c>
      <c r="E1289" s="51">
        <f>E1233+E1063+E472+E271+E167+E6</f>
        <v>3360984</v>
      </c>
      <c r="F1289" s="19">
        <v>80.609688120900799</v>
      </c>
      <c r="G1289" s="51">
        <f>G1233+G1063+G472+G271+G167+G6</f>
        <v>5486137</v>
      </c>
      <c r="H1289" s="19">
        <v>80.870525787736938</v>
      </c>
      <c r="I1289" s="51">
        <f>I1233+I1063+I472+I271+I167+I6</f>
        <v>1876703</v>
      </c>
      <c r="N1289" s="2"/>
    </row>
    <row r="1290" spans="1:14" x14ac:dyDescent="0.25">
      <c r="I1290" s="49"/>
      <c r="N1290" s="2"/>
    </row>
    <row r="1291" spans="1:14" x14ac:dyDescent="0.25">
      <c r="N1291" s="9"/>
    </row>
    <row r="1292" spans="1:14" x14ac:dyDescent="0.25">
      <c r="N1292" s="2"/>
    </row>
    <row r="1293" spans="1:14" x14ac:dyDescent="0.25">
      <c r="N1293" s="9"/>
    </row>
    <row r="1294" spans="1:14" x14ac:dyDescent="0.25">
      <c r="N1294" s="2"/>
    </row>
    <row r="1295" spans="1:14" x14ac:dyDescent="0.25">
      <c r="N1295" s="2"/>
    </row>
    <row r="1296" spans="1:14" x14ac:dyDescent="0.25">
      <c r="N1296" s="2"/>
    </row>
    <row r="1297" spans="14:14" x14ac:dyDescent="0.25">
      <c r="N1297" s="9"/>
    </row>
    <row r="1298" spans="14:14" x14ac:dyDescent="0.25">
      <c r="N1298" s="2"/>
    </row>
    <row r="1299" spans="14:14" x14ac:dyDescent="0.25">
      <c r="N1299" s="2"/>
    </row>
    <row r="1300" spans="14:14" x14ac:dyDescent="0.25">
      <c r="N1300" s="2"/>
    </row>
    <row r="1301" spans="14:14" x14ac:dyDescent="0.25">
      <c r="N1301" s="2"/>
    </row>
    <row r="1302" spans="14:14" x14ac:dyDescent="0.25">
      <c r="N1302" s="2"/>
    </row>
    <row r="1303" spans="14:14" x14ac:dyDescent="0.25">
      <c r="N1303" s="2"/>
    </row>
    <row r="1304" spans="14:14" x14ac:dyDescent="0.25">
      <c r="N1304" s="2"/>
    </row>
    <row r="1305" spans="14:14" x14ac:dyDescent="0.25">
      <c r="N1305" s="2"/>
    </row>
    <row r="1306" spans="14:14" x14ac:dyDescent="0.25">
      <c r="N1306" s="2"/>
    </row>
    <row r="1307" spans="14:14" x14ac:dyDescent="0.25">
      <c r="N1307" s="2"/>
    </row>
    <row r="1308" spans="14:14" x14ac:dyDescent="0.25">
      <c r="N1308" s="2"/>
    </row>
    <row r="1309" spans="14:14" x14ac:dyDescent="0.25">
      <c r="N1309" s="2"/>
    </row>
    <row r="1310" spans="14:14" x14ac:dyDescent="0.25">
      <c r="N1310" s="2"/>
    </row>
    <row r="1311" spans="14:14" x14ac:dyDescent="0.25">
      <c r="N1311" s="2"/>
    </row>
    <row r="1312" spans="14:14" x14ac:dyDescent="0.25">
      <c r="N1312" s="2"/>
    </row>
  </sheetData>
  <mergeCells count="4">
    <mergeCell ref="B4:C4"/>
    <mergeCell ref="D4:E4"/>
    <mergeCell ref="F4:G4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U97"/>
  <sheetViews>
    <sheetView tabSelected="1" workbookViewId="0">
      <pane xSplit="1" ySplit="4" topLeftCell="LD23" activePane="bottomRight" state="frozen"/>
      <selection pane="topRight" activeCell="B1" sqref="B1"/>
      <selection pane="bottomLeft" activeCell="A5" sqref="A5"/>
      <selection pane="bottomRight" activeCell="LO26" sqref="LO26"/>
    </sheetView>
  </sheetViews>
  <sheetFormatPr baseColWidth="10" defaultColWidth="9.140625" defaultRowHeight="15" x14ac:dyDescent="0.25"/>
  <cols>
    <col min="1" max="1" width="34.28515625" bestFit="1" customWidth="1"/>
    <col min="323" max="323" width="9.5703125" bestFit="1" customWidth="1"/>
    <col min="325" max="325" width="9.5703125" bestFit="1" customWidth="1"/>
    <col min="327" max="327" width="9.5703125" bestFit="1" customWidth="1"/>
    <col min="329" max="329" width="9.5703125" bestFit="1" customWidth="1"/>
  </cols>
  <sheetData>
    <row r="1" spans="1:333" x14ac:dyDescent="0.25">
      <c r="A1" s="1"/>
      <c r="B1" s="25" t="s">
        <v>6</v>
      </c>
      <c r="C1" s="56"/>
      <c r="D1" s="56"/>
      <c r="E1" s="56"/>
      <c r="F1" s="56"/>
      <c r="G1" s="55"/>
      <c r="H1" s="57"/>
      <c r="I1" s="53"/>
      <c r="J1" s="57"/>
      <c r="K1" s="10"/>
      <c r="L1" s="6">
        <v>2</v>
      </c>
      <c r="M1" s="55">
        <v>3</v>
      </c>
      <c r="N1" s="57">
        <v>4</v>
      </c>
      <c r="O1" s="6">
        <v>5</v>
      </c>
      <c r="P1" s="55">
        <v>6</v>
      </c>
      <c r="Q1" s="57">
        <v>7</v>
      </c>
      <c r="R1" s="6">
        <v>8</v>
      </c>
      <c r="S1" s="55">
        <v>9</v>
      </c>
      <c r="T1" s="57"/>
      <c r="U1" s="53"/>
      <c r="V1" s="55"/>
      <c r="W1" s="53"/>
      <c r="X1" s="58"/>
      <c r="Y1" s="55"/>
      <c r="Z1" s="57"/>
      <c r="AA1" s="57"/>
      <c r="AB1" s="57"/>
      <c r="AC1" s="57"/>
      <c r="AD1" s="53"/>
      <c r="AF1" s="57"/>
      <c r="AG1" s="57"/>
      <c r="AH1" s="25" t="s">
        <v>151</v>
      </c>
      <c r="AI1" s="53"/>
      <c r="AJ1" s="6"/>
      <c r="AK1" s="57"/>
      <c r="AL1" s="58"/>
      <c r="AM1" s="57"/>
      <c r="AN1" s="58"/>
      <c r="AO1" s="58"/>
      <c r="AP1" s="55"/>
      <c r="AQ1" s="55"/>
      <c r="AS1" s="58"/>
      <c r="AU1" s="58"/>
      <c r="AV1" s="58"/>
      <c r="AW1" s="57"/>
      <c r="AX1" s="25" t="s">
        <v>83</v>
      </c>
      <c r="CL1" s="25" t="s">
        <v>158</v>
      </c>
      <c r="EX1" s="1" t="s">
        <v>161</v>
      </c>
      <c r="GD1" s="1" t="s">
        <v>164</v>
      </c>
      <c r="HB1" s="1" t="s">
        <v>169</v>
      </c>
      <c r="IP1" s="25" t="s">
        <v>171</v>
      </c>
      <c r="LB1" s="25" t="s">
        <v>133</v>
      </c>
    </row>
    <row r="2" spans="1:333" ht="15.75" thickBot="1" x14ac:dyDescent="0.3">
      <c r="A2" s="1"/>
      <c r="B2" s="1" t="s">
        <v>147</v>
      </c>
      <c r="C2" s="56"/>
      <c r="D2" s="56"/>
      <c r="E2" s="56"/>
      <c r="F2" s="56"/>
      <c r="G2" s="57"/>
      <c r="H2" s="57"/>
      <c r="I2" s="58"/>
      <c r="J2" s="1" t="s">
        <v>148</v>
      </c>
      <c r="K2" s="59"/>
      <c r="L2" s="6"/>
      <c r="M2" s="57"/>
      <c r="N2" s="57"/>
      <c r="O2" s="58"/>
      <c r="P2" s="57"/>
      <c r="R2" s="1" t="s">
        <v>149</v>
      </c>
      <c r="S2" s="57"/>
      <c r="T2" s="57"/>
      <c r="U2" s="58"/>
      <c r="V2" s="57"/>
      <c r="W2" s="58"/>
      <c r="X2" s="58"/>
      <c r="Y2" s="57"/>
      <c r="Z2" s="1" t="s">
        <v>150</v>
      </c>
      <c r="AA2" s="57"/>
      <c r="AB2" s="57"/>
      <c r="AC2" s="57"/>
      <c r="AD2" s="58"/>
      <c r="AF2" s="57"/>
      <c r="AG2" s="57"/>
      <c r="AH2" s="1" t="s">
        <v>152</v>
      </c>
      <c r="AI2" s="58"/>
      <c r="AJ2" s="6"/>
      <c r="AK2" s="57"/>
      <c r="AL2" s="58"/>
      <c r="AM2" s="57"/>
      <c r="AN2" s="58"/>
      <c r="AO2" s="58"/>
      <c r="AP2" s="1" t="s">
        <v>146</v>
      </c>
      <c r="AQ2" s="57"/>
      <c r="AS2" s="58"/>
      <c r="AU2" s="58"/>
      <c r="AV2" s="58"/>
      <c r="AW2" s="57"/>
      <c r="AX2" s="1" t="s">
        <v>153</v>
      </c>
      <c r="BF2" s="1" t="s">
        <v>154</v>
      </c>
      <c r="BN2" s="1" t="s">
        <v>155</v>
      </c>
      <c r="BV2" s="1" t="s">
        <v>156</v>
      </c>
      <c r="CD2" s="1" t="s">
        <v>157</v>
      </c>
      <c r="CL2" s="1" t="s">
        <v>93</v>
      </c>
      <c r="CT2" s="6" t="s">
        <v>95</v>
      </c>
      <c r="DB2" s="6" t="s">
        <v>159</v>
      </c>
      <c r="DJ2" s="6" t="s">
        <v>102</v>
      </c>
      <c r="DR2" s="6" t="s">
        <v>104</v>
      </c>
      <c r="DZ2" s="6" t="s">
        <v>105</v>
      </c>
      <c r="EH2" s="6" t="s">
        <v>106</v>
      </c>
      <c r="EP2" s="6" t="s">
        <v>160</v>
      </c>
      <c r="EX2" s="6" t="s">
        <v>110</v>
      </c>
      <c r="FF2" s="6" t="s">
        <v>113</v>
      </c>
      <c r="FN2" s="6" t="s">
        <v>162</v>
      </c>
      <c r="FV2" s="6" t="s">
        <v>163</v>
      </c>
      <c r="GD2" s="6" t="s">
        <v>165</v>
      </c>
      <c r="GL2" s="6" t="s">
        <v>166</v>
      </c>
      <c r="GT2" s="6" t="s">
        <v>167</v>
      </c>
      <c r="HB2" s="6" t="s">
        <v>168</v>
      </c>
      <c r="HJ2" s="6" t="s">
        <v>124</v>
      </c>
      <c r="HR2" s="6" t="s">
        <v>125</v>
      </c>
      <c r="HZ2" s="6" t="s">
        <v>126</v>
      </c>
      <c r="IH2" s="1" t="s">
        <v>170</v>
      </c>
      <c r="IP2" s="1" t="s">
        <v>172</v>
      </c>
      <c r="IX2" s="6" t="s">
        <v>129</v>
      </c>
      <c r="JF2" s="6" t="s">
        <v>173</v>
      </c>
      <c r="JN2" s="6" t="s">
        <v>130</v>
      </c>
      <c r="JV2" s="6" t="s">
        <v>174</v>
      </c>
      <c r="KD2" s="6" t="s">
        <v>131</v>
      </c>
      <c r="KL2" s="6" t="s">
        <v>175</v>
      </c>
      <c r="KT2" s="1" t="s">
        <v>176</v>
      </c>
      <c r="LJ2" s="61" t="s">
        <v>179</v>
      </c>
    </row>
    <row r="3" spans="1:333" x14ac:dyDescent="0.25">
      <c r="A3" s="1"/>
      <c r="B3" s="62" t="s">
        <v>0</v>
      </c>
      <c r="C3" s="63"/>
      <c r="D3" s="62" t="s">
        <v>1</v>
      </c>
      <c r="E3" s="63"/>
      <c r="F3" s="62" t="s">
        <v>2</v>
      </c>
      <c r="G3" s="63"/>
      <c r="H3" s="62" t="s">
        <v>137</v>
      </c>
      <c r="I3" s="63"/>
      <c r="J3" s="62" t="s">
        <v>0</v>
      </c>
      <c r="K3" s="63"/>
      <c r="L3" s="62" t="s">
        <v>1</v>
      </c>
      <c r="M3" s="63"/>
      <c r="N3" s="62" t="s">
        <v>2</v>
      </c>
      <c r="O3" s="63"/>
      <c r="P3" s="62" t="s">
        <v>137</v>
      </c>
      <c r="Q3" s="63"/>
      <c r="R3" s="62" t="s">
        <v>0</v>
      </c>
      <c r="S3" s="63"/>
      <c r="T3" s="62" t="s">
        <v>1</v>
      </c>
      <c r="U3" s="63"/>
      <c r="V3" s="62" t="s">
        <v>2</v>
      </c>
      <c r="W3" s="63"/>
      <c r="X3" s="62" t="s">
        <v>137</v>
      </c>
      <c r="Y3" s="63"/>
      <c r="Z3" s="62" t="s">
        <v>0</v>
      </c>
      <c r="AA3" s="63"/>
      <c r="AB3" s="62" t="s">
        <v>1</v>
      </c>
      <c r="AC3" s="63"/>
      <c r="AD3" s="62" t="s">
        <v>2</v>
      </c>
      <c r="AE3" s="63"/>
      <c r="AF3" s="62" t="s">
        <v>137</v>
      </c>
      <c r="AG3" s="63"/>
      <c r="AH3" s="62" t="s">
        <v>0</v>
      </c>
      <c r="AI3" s="63"/>
      <c r="AJ3" s="62" t="s">
        <v>1</v>
      </c>
      <c r="AK3" s="63"/>
      <c r="AL3" s="62" t="s">
        <v>2</v>
      </c>
      <c r="AM3" s="63"/>
      <c r="AN3" s="62" t="s">
        <v>137</v>
      </c>
      <c r="AO3" s="63"/>
      <c r="AP3" s="62" t="s">
        <v>0</v>
      </c>
      <c r="AQ3" s="63"/>
      <c r="AR3" s="62" t="s">
        <v>1</v>
      </c>
      <c r="AS3" s="63"/>
      <c r="AT3" s="62" t="s">
        <v>2</v>
      </c>
      <c r="AU3" s="63"/>
      <c r="AV3" s="62" t="s">
        <v>137</v>
      </c>
      <c r="AW3" s="63"/>
      <c r="AX3" s="62" t="s">
        <v>0</v>
      </c>
      <c r="AY3" s="63"/>
      <c r="AZ3" s="62" t="s">
        <v>1</v>
      </c>
      <c r="BA3" s="63"/>
      <c r="BB3" s="62" t="s">
        <v>2</v>
      </c>
      <c r="BC3" s="63"/>
      <c r="BD3" s="62" t="s">
        <v>137</v>
      </c>
      <c r="BE3" s="63"/>
      <c r="BF3" s="62" t="s">
        <v>0</v>
      </c>
      <c r="BG3" s="63"/>
      <c r="BH3" s="62" t="s">
        <v>1</v>
      </c>
      <c r="BI3" s="63"/>
      <c r="BJ3" s="62" t="s">
        <v>2</v>
      </c>
      <c r="BK3" s="63"/>
      <c r="BL3" s="62" t="s">
        <v>137</v>
      </c>
      <c r="BM3" s="63"/>
      <c r="BN3" s="62" t="s">
        <v>0</v>
      </c>
      <c r="BO3" s="63"/>
      <c r="BP3" s="62" t="s">
        <v>1</v>
      </c>
      <c r="BQ3" s="63"/>
      <c r="BR3" s="62" t="s">
        <v>2</v>
      </c>
      <c r="BS3" s="63"/>
      <c r="BT3" s="62" t="s">
        <v>137</v>
      </c>
      <c r="BU3" s="63"/>
      <c r="BV3" s="62" t="s">
        <v>0</v>
      </c>
      <c r="BW3" s="63"/>
      <c r="BX3" s="62" t="s">
        <v>1</v>
      </c>
      <c r="BY3" s="63"/>
      <c r="BZ3" s="62" t="s">
        <v>2</v>
      </c>
      <c r="CA3" s="63"/>
      <c r="CB3" s="62" t="s">
        <v>137</v>
      </c>
      <c r="CC3" s="63"/>
      <c r="CD3" s="62" t="s">
        <v>0</v>
      </c>
      <c r="CE3" s="63"/>
      <c r="CF3" s="62" t="s">
        <v>1</v>
      </c>
      <c r="CG3" s="63"/>
      <c r="CH3" s="62" t="s">
        <v>2</v>
      </c>
      <c r="CI3" s="63"/>
      <c r="CJ3" s="62" t="s">
        <v>137</v>
      </c>
      <c r="CK3" s="63"/>
      <c r="CL3" s="62" t="s">
        <v>0</v>
      </c>
      <c r="CM3" s="63"/>
      <c r="CN3" s="62" t="s">
        <v>1</v>
      </c>
      <c r="CO3" s="63"/>
      <c r="CP3" s="62" t="s">
        <v>2</v>
      </c>
      <c r="CQ3" s="63"/>
      <c r="CR3" s="62" t="s">
        <v>137</v>
      </c>
      <c r="CS3" s="63"/>
      <c r="CT3" s="62" t="s">
        <v>0</v>
      </c>
      <c r="CU3" s="63"/>
      <c r="CV3" s="62" t="s">
        <v>1</v>
      </c>
      <c r="CW3" s="63"/>
      <c r="CX3" s="62" t="s">
        <v>2</v>
      </c>
      <c r="CY3" s="63"/>
      <c r="CZ3" s="62" t="s">
        <v>137</v>
      </c>
      <c r="DA3" s="63"/>
      <c r="DB3" s="62" t="s">
        <v>0</v>
      </c>
      <c r="DC3" s="63"/>
      <c r="DD3" s="62" t="s">
        <v>1</v>
      </c>
      <c r="DE3" s="63"/>
      <c r="DF3" s="62" t="s">
        <v>2</v>
      </c>
      <c r="DG3" s="63"/>
      <c r="DH3" s="62" t="s">
        <v>137</v>
      </c>
      <c r="DI3" s="63"/>
      <c r="DJ3" s="62" t="s">
        <v>0</v>
      </c>
      <c r="DK3" s="63"/>
      <c r="DL3" s="62" t="s">
        <v>1</v>
      </c>
      <c r="DM3" s="63"/>
      <c r="DN3" s="62" t="s">
        <v>2</v>
      </c>
      <c r="DO3" s="63"/>
      <c r="DP3" s="62" t="s">
        <v>137</v>
      </c>
      <c r="DQ3" s="63"/>
      <c r="DR3" s="62" t="s">
        <v>0</v>
      </c>
      <c r="DS3" s="63"/>
      <c r="DT3" s="62" t="s">
        <v>1</v>
      </c>
      <c r="DU3" s="63"/>
      <c r="DV3" s="62" t="s">
        <v>2</v>
      </c>
      <c r="DW3" s="63"/>
      <c r="DX3" s="62" t="s">
        <v>137</v>
      </c>
      <c r="DY3" s="63"/>
      <c r="DZ3" s="62" t="s">
        <v>0</v>
      </c>
      <c r="EA3" s="63"/>
      <c r="EB3" s="62" t="s">
        <v>1</v>
      </c>
      <c r="EC3" s="63"/>
      <c r="ED3" s="62" t="s">
        <v>2</v>
      </c>
      <c r="EE3" s="63"/>
      <c r="EF3" s="62" t="s">
        <v>137</v>
      </c>
      <c r="EG3" s="63"/>
      <c r="EH3" s="62" t="s">
        <v>0</v>
      </c>
      <c r="EI3" s="63"/>
      <c r="EJ3" s="62" t="s">
        <v>1</v>
      </c>
      <c r="EK3" s="63"/>
      <c r="EL3" s="62" t="s">
        <v>2</v>
      </c>
      <c r="EM3" s="63"/>
      <c r="EN3" s="62" t="s">
        <v>137</v>
      </c>
      <c r="EO3" s="63"/>
      <c r="EP3" s="62" t="s">
        <v>0</v>
      </c>
      <c r="EQ3" s="63"/>
      <c r="ER3" s="62" t="s">
        <v>1</v>
      </c>
      <c r="ES3" s="63"/>
      <c r="ET3" s="62" t="s">
        <v>2</v>
      </c>
      <c r="EU3" s="63"/>
      <c r="EV3" s="62" t="s">
        <v>137</v>
      </c>
      <c r="EW3" s="63"/>
      <c r="EX3" s="62" t="s">
        <v>0</v>
      </c>
      <c r="EY3" s="63"/>
      <c r="EZ3" s="62" t="s">
        <v>1</v>
      </c>
      <c r="FA3" s="63"/>
      <c r="FB3" s="62" t="s">
        <v>2</v>
      </c>
      <c r="FC3" s="63"/>
      <c r="FD3" s="62" t="s">
        <v>137</v>
      </c>
      <c r="FE3" s="63"/>
      <c r="FF3" s="62" t="s">
        <v>0</v>
      </c>
      <c r="FG3" s="63"/>
      <c r="FH3" s="62" t="s">
        <v>1</v>
      </c>
      <c r="FI3" s="63"/>
      <c r="FJ3" s="62" t="s">
        <v>2</v>
      </c>
      <c r="FK3" s="63"/>
      <c r="FL3" s="62" t="s">
        <v>137</v>
      </c>
      <c r="FM3" s="63"/>
      <c r="FN3" s="62" t="s">
        <v>0</v>
      </c>
      <c r="FO3" s="63"/>
      <c r="FP3" s="62" t="s">
        <v>1</v>
      </c>
      <c r="FQ3" s="63"/>
      <c r="FR3" s="62" t="s">
        <v>2</v>
      </c>
      <c r="FS3" s="63"/>
      <c r="FT3" s="62" t="s">
        <v>137</v>
      </c>
      <c r="FU3" s="63"/>
      <c r="FV3" s="62" t="s">
        <v>0</v>
      </c>
      <c r="FW3" s="63"/>
      <c r="FX3" s="62" t="s">
        <v>1</v>
      </c>
      <c r="FY3" s="63"/>
      <c r="FZ3" s="62" t="s">
        <v>2</v>
      </c>
      <c r="GA3" s="63"/>
      <c r="GB3" s="62" t="s">
        <v>137</v>
      </c>
      <c r="GC3" s="63"/>
      <c r="GD3" s="62" t="s">
        <v>0</v>
      </c>
      <c r="GE3" s="63"/>
      <c r="GF3" s="62" t="s">
        <v>1</v>
      </c>
      <c r="GG3" s="63"/>
      <c r="GH3" s="62" t="s">
        <v>2</v>
      </c>
      <c r="GI3" s="63"/>
      <c r="GJ3" s="62" t="s">
        <v>137</v>
      </c>
      <c r="GK3" s="63"/>
      <c r="GL3" s="62" t="s">
        <v>0</v>
      </c>
      <c r="GM3" s="63"/>
      <c r="GN3" s="62" t="s">
        <v>1</v>
      </c>
      <c r="GO3" s="63"/>
      <c r="GP3" s="62" t="s">
        <v>2</v>
      </c>
      <c r="GQ3" s="63"/>
      <c r="GR3" s="62" t="s">
        <v>137</v>
      </c>
      <c r="GS3" s="63"/>
      <c r="GT3" s="62" t="s">
        <v>0</v>
      </c>
      <c r="GU3" s="63"/>
      <c r="GV3" s="62" t="s">
        <v>1</v>
      </c>
      <c r="GW3" s="63"/>
      <c r="GX3" s="62" t="s">
        <v>2</v>
      </c>
      <c r="GY3" s="63"/>
      <c r="GZ3" s="62" t="s">
        <v>137</v>
      </c>
      <c r="HA3" s="63"/>
      <c r="HB3" s="62" t="s">
        <v>0</v>
      </c>
      <c r="HC3" s="63"/>
      <c r="HD3" s="62" t="s">
        <v>1</v>
      </c>
      <c r="HE3" s="63"/>
      <c r="HF3" s="62" t="s">
        <v>2</v>
      </c>
      <c r="HG3" s="63"/>
      <c r="HH3" s="62" t="s">
        <v>137</v>
      </c>
      <c r="HI3" s="63"/>
      <c r="HJ3" s="62" t="s">
        <v>0</v>
      </c>
      <c r="HK3" s="63"/>
      <c r="HL3" s="62" t="s">
        <v>1</v>
      </c>
      <c r="HM3" s="63"/>
      <c r="HN3" s="62" t="s">
        <v>2</v>
      </c>
      <c r="HO3" s="63"/>
      <c r="HP3" s="62" t="s">
        <v>137</v>
      </c>
      <c r="HQ3" s="63"/>
      <c r="HR3" s="62" t="s">
        <v>0</v>
      </c>
      <c r="HS3" s="63"/>
      <c r="HT3" s="62" t="s">
        <v>1</v>
      </c>
      <c r="HU3" s="63"/>
      <c r="HV3" s="62" t="s">
        <v>2</v>
      </c>
      <c r="HW3" s="63"/>
      <c r="HX3" s="62" t="s">
        <v>137</v>
      </c>
      <c r="HY3" s="63"/>
      <c r="HZ3" s="62" t="s">
        <v>0</v>
      </c>
      <c r="IA3" s="63"/>
      <c r="IB3" s="62" t="s">
        <v>1</v>
      </c>
      <c r="IC3" s="63"/>
      <c r="ID3" s="62" t="s">
        <v>2</v>
      </c>
      <c r="IE3" s="63"/>
      <c r="IF3" s="62" t="s">
        <v>137</v>
      </c>
      <c r="IG3" s="63"/>
      <c r="IH3" s="62" t="s">
        <v>0</v>
      </c>
      <c r="II3" s="63"/>
      <c r="IJ3" s="62" t="s">
        <v>1</v>
      </c>
      <c r="IK3" s="63"/>
      <c r="IL3" s="62" t="s">
        <v>2</v>
      </c>
      <c r="IM3" s="63"/>
      <c r="IN3" s="62" t="s">
        <v>137</v>
      </c>
      <c r="IO3" s="63"/>
      <c r="IP3" s="62" t="s">
        <v>0</v>
      </c>
      <c r="IQ3" s="63"/>
      <c r="IR3" s="62" t="s">
        <v>1</v>
      </c>
      <c r="IS3" s="63"/>
      <c r="IT3" s="62" t="s">
        <v>2</v>
      </c>
      <c r="IU3" s="63"/>
      <c r="IV3" s="62" t="s">
        <v>137</v>
      </c>
      <c r="IW3" s="63"/>
      <c r="IX3" s="62" t="s">
        <v>0</v>
      </c>
      <c r="IY3" s="63"/>
      <c r="IZ3" s="62" t="s">
        <v>1</v>
      </c>
      <c r="JA3" s="63"/>
      <c r="JB3" s="62" t="s">
        <v>2</v>
      </c>
      <c r="JC3" s="63"/>
      <c r="JD3" s="62" t="s">
        <v>137</v>
      </c>
      <c r="JE3" s="63"/>
      <c r="JF3" s="62" t="s">
        <v>0</v>
      </c>
      <c r="JG3" s="63"/>
      <c r="JH3" s="62" t="s">
        <v>1</v>
      </c>
      <c r="JI3" s="63"/>
      <c r="JJ3" s="62" t="s">
        <v>2</v>
      </c>
      <c r="JK3" s="63"/>
      <c r="JL3" s="62" t="s">
        <v>137</v>
      </c>
      <c r="JM3" s="63"/>
      <c r="JN3" s="62" t="s">
        <v>0</v>
      </c>
      <c r="JO3" s="63"/>
      <c r="JP3" s="62" t="s">
        <v>1</v>
      </c>
      <c r="JQ3" s="63"/>
      <c r="JR3" s="62" t="s">
        <v>2</v>
      </c>
      <c r="JS3" s="63"/>
      <c r="JT3" s="62" t="s">
        <v>137</v>
      </c>
      <c r="JU3" s="63"/>
      <c r="JV3" s="62" t="s">
        <v>0</v>
      </c>
      <c r="JW3" s="63"/>
      <c r="JX3" s="62" t="s">
        <v>1</v>
      </c>
      <c r="JY3" s="63"/>
      <c r="JZ3" s="62" t="s">
        <v>2</v>
      </c>
      <c r="KA3" s="63"/>
      <c r="KB3" s="62" t="s">
        <v>137</v>
      </c>
      <c r="KC3" s="63"/>
      <c r="KD3" s="62" t="s">
        <v>0</v>
      </c>
      <c r="KE3" s="63"/>
      <c r="KF3" s="62" t="s">
        <v>1</v>
      </c>
      <c r="KG3" s="63"/>
      <c r="KH3" s="62" t="s">
        <v>2</v>
      </c>
      <c r="KI3" s="63"/>
      <c r="KJ3" s="62" t="s">
        <v>137</v>
      </c>
      <c r="KK3" s="63"/>
      <c r="KL3" s="62" t="s">
        <v>0</v>
      </c>
      <c r="KM3" s="63"/>
      <c r="KN3" s="62" t="s">
        <v>1</v>
      </c>
      <c r="KO3" s="63"/>
      <c r="KP3" s="62" t="s">
        <v>2</v>
      </c>
      <c r="KQ3" s="63"/>
      <c r="KR3" s="62" t="s">
        <v>137</v>
      </c>
      <c r="KS3" s="63"/>
      <c r="KT3" s="62" t="s">
        <v>0</v>
      </c>
      <c r="KU3" s="63"/>
      <c r="KV3" s="62" t="s">
        <v>1</v>
      </c>
      <c r="KW3" s="63"/>
      <c r="KX3" s="62" t="s">
        <v>2</v>
      </c>
      <c r="KY3" s="63"/>
      <c r="KZ3" s="62" t="s">
        <v>137</v>
      </c>
      <c r="LA3" s="63"/>
      <c r="LB3" s="62" t="s">
        <v>0</v>
      </c>
      <c r="LC3" s="63"/>
      <c r="LD3" s="62" t="s">
        <v>1</v>
      </c>
      <c r="LE3" s="63"/>
      <c r="LF3" s="62" t="s">
        <v>2</v>
      </c>
      <c r="LG3" s="63"/>
      <c r="LH3" s="62" t="s">
        <v>137</v>
      </c>
      <c r="LI3" s="63"/>
      <c r="LJ3" s="62" t="s">
        <v>0</v>
      </c>
      <c r="LK3" s="63"/>
      <c r="LL3" s="62" t="s">
        <v>1</v>
      </c>
      <c r="LM3" s="63"/>
      <c r="LN3" s="62" t="s">
        <v>2</v>
      </c>
      <c r="LO3" s="63"/>
      <c r="LP3" s="62" t="s">
        <v>137</v>
      </c>
      <c r="LQ3" s="63"/>
    </row>
    <row r="4" spans="1:333" ht="25.5" x14ac:dyDescent="0.25">
      <c r="A4" s="1"/>
      <c r="B4" s="11" t="s">
        <v>4</v>
      </c>
      <c r="C4" s="12" t="s">
        <v>144</v>
      </c>
      <c r="D4" s="11" t="s">
        <v>4</v>
      </c>
      <c r="E4" s="12" t="s">
        <v>144</v>
      </c>
      <c r="F4" s="11" t="s">
        <v>4</v>
      </c>
      <c r="G4" s="12" t="s">
        <v>144</v>
      </c>
      <c r="H4" s="11" t="s">
        <v>4</v>
      </c>
      <c r="I4" s="12" t="s">
        <v>144</v>
      </c>
      <c r="J4" s="11" t="s">
        <v>4</v>
      </c>
      <c r="K4" s="12" t="s">
        <v>144</v>
      </c>
      <c r="L4" s="11" t="s">
        <v>4</v>
      </c>
      <c r="M4" s="12" t="s">
        <v>144</v>
      </c>
      <c r="N4" s="11" t="s">
        <v>4</v>
      </c>
      <c r="O4" s="12" t="s">
        <v>144</v>
      </c>
      <c r="P4" s="11" t="s">
        <v>4</v>
      </c>
      <c r="Q4" s="12" t="s">
        <v>144</v>
      </c>
      <c r="R4" s="11" t="s">
        <v>4</v>
      </c>
      <c r="S4" s="12" t="s">
        <v>144</v>
      </c>
      <c r="T4" s="11" t="s">
        <v>4</v>
      </c>
      <c r="U4" s="12" t="s">
        <v>144</v>
      </c>
      <c r="V4" s="11" t="s">
        <v>4</v>
      </c>
      <c r="W4" s="12" t="s">
        <v>144</v>
      </c>
      <c r="X4" s="11" t="s">
        <v>4</v>
      </c>
      <c r="Y4" s="12" t="s">
        <v>144</v>
      </c>
      <c r="Z4" s="11" t="s">
        <v>4</v>
      </c>
      <c r="AA4" s="12" t="s">
        <v>144</v>
      </c>
      <c r="AB4" s="11" t="s">
        <v>4</v>
      </c>
      <c r="AC4" s="12" t="s">
        <v>144</v>
      </c>
      <c r="AD4" s="11" t="s">
        <v>4</v>
      </c>
      <c r="AE4" s="12" t="s">
        <v>144</v>
      </c>
      <c r="AF4" s="11" t="s">
        <v>4</v>
      </c>
      <c r="AG4" s="12" t="s">
        <v>144</v>
      </c>
      <c r="AH4" s="11" t="s">
        <v>4</v>
      </c>
      <c r="AI4" s="12" t="s">
        <v>144</v>
      </c>
      <c r="AJ4" s="11" t="s">
        <v>4</v>
      </c>
      <c r="AK4" s="12" t="s">
        <v>144</v>
      </c>
      <c r="AL4" s="11" t="s">
        <v>4</v>
      </c>
      <c r="AM4" s="12" t="s">
        <v>144</v>
      </c>
      <c r="AN4" s="11" t="s">
        <v>4</v>
      </c>
      <c r="AO4" s="12" t="s">
        <v>144</v>
      </c>
      <c r="AP4" s="11" t="s">
        <v>4</v>
      </c>
      <c r="AQ4" s="12" t="s">
        <v>144</v>
      </c>
      <c r="AR4" s="11" t="s">
        <v>4</v>
      </c>
      <c r="AS4" s="12" t="s">
        <v>144</v>
      </c>
      <c r="AT4" s="11" t="s">
        <v>4</v>
      </c>
      <c r="AU4" s="12" t="s">
        <v>144</v>
      </c>
      <c r="AV4" s="11" t="s">
        <v>4</v>
      </c>
      <c r="AW4" s="12" t="s">
        <v>144</v>
      </c>
      <c r="AX4" s="11" t="s">
        <v>4</v>
      </c>
      <c r="AY4" s="12" t="s">
        <v>144</v>
      </c>
      <c r="AZ4" s="11" t="s">
        <v>4</v>
      </c>
      <c r="BA4" s="12" t="s">
        <v>144</v>
      </c>
      <c r="BB4" s="11" t="s">
        <v>4</v>
      </c>
      <c r="BC4" s="12" t="s">
        <v>144</v>
      </c>
      <c r="BD4" s="11" t="s">
        <v>4</v>
      </c>
      <c r="BE4" s="12" t="s">
        <v>144</v>
      </c>
      <c r="BF4" s="11" t="s">
        <v>4</v>
      </c>
      <c r="BG4" s="12" t="s">
        <v>144</v>
      </c>
      <c r="BH4" s="11" t="s">
        <v>4</v>
      </c>
      <c r="BI4" s="12" t="s">
        <v>144</v>
      </c>
      <c r="BJ4" s="11" t="s">
        <v>4</v>
      </c>
      <c r="BK4" s="12" t="s">
        <v>144</v>
      </c>
      <c r="BL4" s="11" t="s">
        <v>4</v>
      </c>
      <c r="BM4" s="12" t="s">
        <v>144</v>
      </c>
      <c r="BN4" s="11" t="s">
        <v>4</v>
      </c>
      <c r="BO4" s="12" t="s">
        <v>144</v>
      </c>
      <c r="BP4" s="11" t="s">
        <v>4</v>
      </c>
      <c r="BQ4" s="12" t="s">
        <v>144</v>
      </c>
      <c r="BR4" s="11" t="s">
        <v>4</v>
      </c>
      <c r="BS4" s="12" t="s">
        <v>144</v>
      </c>
      <c r="BT4" s="11" t="s">
        <v>4</v>
      </c>
      <c r="BU4" s="12" t="s">
        <v>144</v>
      </c>
      <c r="BV4" s="11" t="s">
        <v>4</v>
      </c>
      <c r="BW4" s="12" t="s">
        <v>144</v>
      </c>
      <c r="BX4" s="11" t="s">
        <v>4</v>
      </c>
      <c r="BY4" s="12" t="s">
        <v>144</v>
      </c>
      <c r="BZ4" s="11" t="s">
        <v>4</v>
      </c>
      <c r="CA4" s="12" t="s">
        <v>144</v>
      </c>
      <c r="CB4" s="11" t="s">
        <v>4</v>
      </c>
      <c r="CC4" s="12" t="s">
        <v>144</v>
      </c>
      <c r="CD4" s="11" t="s">
        <v>4</v>
      </c>
      <c r="CE4" s="12" t="s">
        <v>144</v>
      </c>
      <c r="CF4" s="11" t="s">
        <v>4</v>
      </c>
      <c r="CG4" s="12" t="s">
        <v>144</v>
      </c>
      <c r="CH4" s="11" t="s">
        <v>4</v>
      </c>
      <c r="CI4" s="12" t="s">
        <v>144</v>
      </c>
      <c r="CJ4" s="11" t="s">
        <v>4</v>
      </c>
      <c r="CK4" s="12" t="s">
        <v>144</v>
      </c>
      <c r="CL4" s="11" t="s">
        <v>4</v>
      </c>
      <c r="CM4" s="12" t="s">
        <v>144</v>
      </c>
      <c r="CN4" s="11" t="s">
        <v>4</v>
      </c>
      <c r="CO4" s="12" t="s">
        <v>144</v>
      </c>
      <c r="CP4" s="11" t="s">
        <v>4</v>
      </c>
      <c r="CQ4" s="12" t="s">
        <v>144</v>
      </c>
      <c r="CR4" s="11" t="s">
        <v>4</v>
      </c>
      <c r="CS4" s="12" t="s">
        <v>144</v>
      </c>
      <c r="CT4" s="11" t="s">
        <v>4</v>
      </c>
      <c r="CU4" s="12" t="s">
        <v>144</v>
      </c>
      <c r="CV4" s="11" t="s">
        <v>4</v>
      </c>
      <c r="CW4" s="12" t="s">
        <v>144</v>
      </c>
      <c r="CX4" s="11" t="s">
        <v>4</v>
      </c>
      <c r="CY4" s="12" t="s">
        <v>144</v>
      </c>
      <c r="CZ4" s="11" t="s">
        <v>4</v>
      </c>
      <c r="DA4" s="12" t="s">
        <v>144</v>
      </c>
      <c r="DB4" s="11" t="s">
        <v>4</v>
      </c>
      <c r="DC4" s="12" t="s">
        <v>144</v>
      </c>
      <c r="DD4" s="11" t="s">
        <v>4</v>
      </c>
      <c r="DE4" s="12" t="s">
        <v>144</v>
      </c>
      <c r="DF4" s="11" t="s">
        <v>4</v>
      </c>
      <c r="DG4" s="12" t="s">
        <v>144</v>
      </c>
      <c r="DH4" s="11" t="s">
        <v>4</v>
      </c>
      <c r="DI4" s="12" t="s">
        <v>144</v>
      </c>
      <c r="DJ4" s="11" t="s">
        <v>4</v>
      </c>
      <c r="DK4" s="12" t="s">
        <v>144</v>
      </c>
      <c r="DL4" s="11" t="s">
        <v>4</v>
      </c>
      <c r="DM4" s="12" t="s">
        <v>144</v>
      </c>
      <c r="DN4" s="11" t="s">
        <v>4</v>
      </c>
      <c r="DO4" s="12" t="s">
        <v>144</v>
      </c>
      <c r="DP4" s="11" t="s">
        <v>4</v>
      </c>
      <c r="DQ4" s="12" t="s">
        <v>144</v>
      </c>
      <c r="DR4" s="11" t="s">
        <v>4</v>
      </c>
      <c r="DS4" s="12" t="s">
        <v>144</v>
      </c>
      <c r="DT4" s="11" t="s">
        <v>4</v>
      </c>
      <c r="DU4" s="12" t="s">
        <v>144</v>
      </c>
      <c r="DV4" s="11" t="s">
        <v>4</v>
      </c>
      <c r="DW4" s="12" t="s">
        <v>144</v>
      </c>
      <c r="DX4" s="11" t="s">
        <v>4</v>
      </c>
      <c r="DY4" s="12" t="s">
        <v>144</v>
      </c>
      <c r="DZ4" s="11" t="s">
        <v>4</v>
      </c>
      <c r="EA4" s="12" t="s">
        <v>144</v>
      </c>
      <c r="EB4" s="11" t="s">
        <v>4</v>
      </c>
      <c r="EC4" s="12" t="s">
        <v>144</v>
      </c>
      <c r="ED4" s="11" t="s">
        <v>4</v>
      </c>
      <c r="EE4" s="12" t="s">
        <v>144</v>
      </c>
      <c r="EF4" s="11" t="s">
        <v>4</v>
      </c>
      <c r="EG4" s="12" t="s">
        <v>144</v>
      </c>
      <c r="EH4" s="11" t="s">
        <v>4</v>
      </c>
      <c r="EI4" s="12" t="s">
        <v>144</v>
      </c>
      <c r="EJ4" s="11" t="s">
        <v>4</v>
      </c>
      <c r="EK4" s="12" t="s">
        <v>144</v>
      </c>
      <c r="EL4" s="11" t="s">
        <v>4</v>
      </c>
      <c r="EM4" s="12" t="s">
        <v>144</v>
      </c>
      <c r="EN4" s="11" t="s">
        <v>4</v>
      </c>
      <c r="EO4" s="12" t="s">
        <v>144</v>
      </c>
      <c r="EP4" s="11" t="s">
        <v>4</v>
      </c>
      <c r="EQ4" s="12" t="s">
        <v>144</v>
      </c>
      <c r="ER4" s="11" t="s">
        <v>4</v>
      </c>
      <c r="ES4" s="12" t="s">
        <v>144</v>
      </c>
      <c r="ET4" s="11" t="s">
        <v>4</v>
      </c>
      <c r="EU4" s="12" t="s">
        <v>144</v>
      </c>
      <c r="EV4" s="11" t="s">
        <v>4</v>
      </c>
      <c r="EW4" s="12" t="s">
        <v>144</v>
      </c>
      <c r="EX4" s="11" t="s">
        <v>4</v>
      </c>
      <c r="EY4" s="12" t="s">
        <v>144</v>
      </c>
      <c r="EZ4" s="11" t="s">
        <v>4</v>
      </c>
      <c r="FA4" s="12" t="s">
        <v>144</v>
      </c>
      <c r="FB4" s="11" t="s">
        <v>4</v>
      </c>
      <c r="FC4" s="12" t="s">
        <v>144</v>
      </c>
      <c r="FD4" s="11" t="s">
        <v>4</v>
      </c>
      <c r="FE4" s="12" t="s">
        <v>144</v>
      </c>
      <c r="FF4" s="11" t="s">
        <v>4</v>
      </c>
      <c r="FG4" s="12" t="s">
        <v>144</v>
      </c>
      <c r="FH4" s="11" t="s">
        <v>4</v>
      </c>
      <c r="FI4" s="12" t="s">
        <v>144</v>
      </c>
      <c r="FJ4" s="11" t="s">
        <v>4</v>
      </c>
      <c r="FK4" s="12" t="s">
        <v>144</v>
      </c>
      <c r="FL4" s="11" t="s">
        <v>4</v>
      </c>
      <c r="FM4" s="12" t="s">
        <v>144</v>
      </c>
      <c r="FN4" s="11" t="s">
        <v>4</v>
      </c>
      <c r="FO4" s="12" t="s">
        <v>144</v>
      </c>
      <c r="FP4" s="11" t="s">
        <v>4</v>
      </c>
      <c r="FQ4" s="12" t="s">
        <v>144</v>
      </c>
      <c r="FR4" s="11" t="s">
        <v>4</v>
      </c>
      <c r="FS4" s="12" t="s">
        <v>144</v>
      </c>
      <c r="FT4" s="11" t="s">
        <v>4</v>
      </c>
      <c r="FU4" s="12" t="s">
        <v>144</v>
      </c>
      <c r="FV4" s="11" t="s">
        <v>4</v>
      </c>
      <c r="FW4" s="12" t="s">
        <v>144</v>
      </c>
      <c r="FX4" s="11" t="s">
        <v>4</v>
      </c>
      <c r="FY4" s="12" t="s">
        <v>144</v>
      </c>
      <c r="FZ4" s="11" t="s">
        <v>4</v>
      </c>
      <c r="GA4" s="12" t="s">
        <v>144</v>
      </c>
      <c r="GB4" s="11" t="s">
        <v>4</v>
      </c>
      <c r="GC4" s="12" t="s">
        <v>144</v>
      </c>
      <c r="GD4" s="11" t="s">
        <v>4</v>
      </c>
      <c r="GE4" s="12" t="s">
        <v>144</v>
      </c>
      <c r="GF4" s="11" t="s">
        <v>4</v>
      </c>
      <c r="GG4" s="12" t="s">
        <v>144</v>
      </c>
      <c r="GH4" s="11" t="s">
        <v>4</v>
      </c>
      <c r="GI4" s="12" t="s">
        <v>144</v>
      </c>
      <c r="GJ4" s="11" t="s">
        <v>4</v>
      </c>
      <c r="GK4" s="12" t="s">
        <v>144</v>
      </c>
      <c r="GL4" s="11" t="s">
        <v>4</v>
      </c>
      <c r="GM4" s="12" t="s">
        <v>144</v>
      </c>
      <c r="GN4" s="11" t="s">
        <v>4</v>
      </c>
      <c r="GO4" s="12" t="s">
        <v>144</v>
      </c>
      <c r="GP4" s="11" t="s">
        <v>4</v>
      </c>
      <c r="GQ4" s="12" t="s">
        <v>144</v>
      </c>
      <c r="GR4" s="11" t="s">
        <v>4</v>
      </c>
      <c r="GS4" s="12" t="s">
        <v>144</v>
      </c>
      <c r="GT4" s="11" t="s">
        <v>4</v>
      </c>
      <c r="GU4" s="12" t="s">
        <v>144</v>
      </c>
      <c r="GV4" s="11" t="s">
        <v>4</v>
      </c>
      <c r="GW4" s="12" t="s">
        <v>144</v>
      </c>
      <c r="GX4" s="11" t="s">
        <v>4</v>
      </c>
      <c r="GY4" s="12" t="s">
        <v>144</v>
      </c>
      <c r="GZ4" s="11" t="s">
        <v>4</v>
      </c>
      <c r="HA4" s="12" t="s">
        <v>144</v>
      </c>
      <c r="HB4" s="11" t="s">
        <v>4</v>
      </c>
      <c r="HC4" s="12" t="s">
        <v>144</v>
      </c>
      <c r="HD4" s="11" t="s">
        <v>4</v>
      </c>
      <c r="HE4" s="12" t="s">
        <v>144</v>
      </c>
      <c r="HF4" s="11" t="s">
        <v>4</v>
      </c>
      <c r="HG4" s="12" t="s">
        <v>144</v>
      </c>
      <c r="HH4" s="11" t="s">
        <v>4</v>
      </c>
      <c r="HI4" s="12" t="s">
        <v>144</v>
      </c>
      <c r="HJ4" s="11" t="s">
        <v>4</v>
      </c>
      <c r="HK4" s="12" t="s">
        <v>144</v>
      </c>
      <c r="HL4" s="11" t="s">
        <v>4</v>
      </c>
      <c r="HM4" s="12" t="s">
        <v>144</v>
      </c>
      <c r="HN4" s="11" t="s">
        <v>4</v>
      </c>
      <c r="HO4" s="12" t="s">
        <v>144</v>
      </c>
      <c r="HP4" s="11" t="s">
        <v>4</v>
      </c>
      <c r="HQ4" s="12" t="s">
        <v>144</v>
      </c>
      <c r="HR4" s="11" t="s">
        <v>4</v>
      </c>
      <c r="HS4" s="12" t="s">
        <v>144</v>
      </c>
      <c r="HT4" s="11" t="s">
        <v>4</v>
      </c>
      <c r="HU4" s="12" t="s">
        <v>144</v>
      </c>
      <c r="HV4" s="11" t="s">
        <v>4</v>
      </c>
      <c r="HW4" s="12" t="s">
        <v>144</v>
      </c>
      <c r="HX4" s="11" t="s">
        <v>4</v>
      </c>
      <c r="HY4" s="12" t="s">
        <v>144</v>
      </c>
      <c r="HZ4" s="11" t="s">
        <v>4</v>
      </c>
      <c r="IA4" s="12" t="s">
        <v>144</v>
      </c>
      <c r="IB4" s="11" t="s">
        <v>4</v>
      </c>
      <c r="IC4" s="12" t="s">
        <v>144</v>
      </c>
      <c r="ID4" s="11" t="s">
        <v>4</v>
      </c>
      <c r="IE4" s="12" t="s">
        <v>144</v>
      </c>
      <c r="IF4" s="11" t="s">
        <v>4</v>
      </c>
      <c r="IG4" s="12" t="s">
        <v>144</v>
      </c>
      <c r="IH4" s="11" t="s">
        <v>4</v>
      </c>
      <c r="II4" s="12" t="s">
        <v>144</v>
      </c>
      <c r="IJ4" s="11" t="s">
        <v>4</v>
      </c>
      <c r="IK4" s="12" t="s">
        <v>144</v>
      </c>
      <c r="IL4" s="11" t="s">
        <v>4</v>
      </c>
      <c r="IM4" s="12" t="s">
        <v>144</v>
      </c>
      <c r="IN4" s="11" t="s">
        <v>4</v>
      </c>
      <c r="IO4" s="12" t="s">
        <v>144</v>
      </c>
      <c r="IP4" s="11" t="s">
        <v>4</v>
      </c>
      <c r="IQ4" s="12" t="s">
        <v>144</v>
      </c>
      <c r="IR4" s="11" t="s">
        <v>4</v>
      </c>
      <c r="IS4" s="12" t="s">
        <v>144</v>
      </c>
      <c r="IT4" s="11" t="s">
        <v>4</v>
      </c>
      <c r="IU4" s="12" t="s">
        <v>144</v>
      </c>
      <c r="IV4" s="11" t="s">
        <v>4</v>
      </c>
      <c r="IW4" s="12" t="s">
        <v>144</v>
      </c>
      <c r="IX4" s="11" t="s">
        <v>4</v>
      </c>
      <c r="IY4" s="12" t="s">
        <v>144</v>
      </c>
      <c r="IZ4" s="11" t="s">
        <v>4</v>
      </c>
      <c r="JA4" s="12" t="s">
        <v>144</v>
      </c>
      <c r="JB4" s="11" t="s">
        <v>4</v>
      </c>
      <c r="JC4" s="12" t="s">
        <v>144</v>
      </c>
      <c r="JD4" s="11" t="s">
        <v>4</v>
      </c>
      <c r="JE4" s="12" t="s">
        <v>144</v>
      </c>
      <c r="JF4" s="11" t="s">
        <v>4</v>
      </c>
      <c r="JG4" s="12" t="s">
        <v>144</v>
      </c>
      <c r="JH4" s="11" t="s">
        <v>4</v>
      </c>
      <c r="JI4" s="12" t="s">
        <v>144</v>
      </c>
      <c r="JJ4" s="11" t="s">
        <v>4</v>
      </c>
      <c r="JK4" s="12" t="s">
        <v>144</v>
      </c>
      <c r="JL4" s="11" t="s">
        <v>4</v>
      </c>
      <c r="JM4" s="12" t="s">
        <v>144</v>
      </c>
      <c r="JN4" s="11" t="s">
        <v>4</v>
      </c>
      <c r="JO4" s="12" t="s">
        <v>144</v>
      </c>
      <c r="JP4" s="11" t="s">
        <v>4</v>
      </c>
      <c r="JQ4" s="12" t="s">
        <v>144</v>
      </c>
      <c r="JR4" s="11" t="s">
        <v>4</v>
      </c>
      <c r="JS4" s="12" t="s">
        <v>144</v>
      </c>
      <c r="JT4" s="11" t="s">
        <v>4</v>
      </c>
      <c r="JU4" s="12" t="s">
        <v>144</v>
      </c>
      <c r="JV4" s="11" t="s">
        <v>4</v>
      </c>
      <c r="JW4" s="12" t="s">
        <v>144</v>
      </c>
      <c r="JX4" s="11" t="s">
        <v>4</v>
      </c>
      <c r="JY4" s="12" t="s">
        <v>144</v>
      </c>
      <c r="JZ4" s="11" t="s">
        <v>4</v>
      </c>
      <c r="KA4" s="12" t="s">
        <v>144</v>
      </c>
      <c r="KB4" s="11" t="s">
        <v>4</v>
      </c>
      <c r="KC4" s="12" t="s">
        <v>144</v>
      </c>
      <c r="KD4" s="11" t="s">
        <v>4</v>
      </c>
      <c r="KE4" s="12" t="s">
        <v>144</v>
      </c>
      <c r="KF4" s="11" t="s">
        <v>4</v>
      </c>
      <c r="KG4" s="12" t="s">
        <v>144</v>
      </c>
      <c r="KH4" s="11" t="s">
        <v>4</v>
      </c>
      <c r="KI4" s="12" t="s">
        <v>144</v>
      </c>
      <c r="KJ4" s="11" t="s">
        <v>4</v>
      </c>
      <c r="KK4" s="12" t="s">
        <v>144</v>
      </c>
      <c r="KL4" s="11" t="s">
        <v>4</v>
      </c>
      <c r="KM4" s="12" t="s">
        <v>144</v>
      </c>
      <c r="KN4" s="11" t="s">
        <v>4</v>
      </c>
      <c r="KO4" s="12" t="s">
        <v>144</v>
      </c>
      <c r="KP4" s="11" t="s">
        <v>4</v>
      </c>
      <c r="KQ4" s="12" t="s">
        <v>144</v>
      </c>
      <c r="KR4" s="11" t="s">
        <v>4</v>
      </c>
      <c r="KS4" s="12" t="s">
        <v>144</v>
      </c>
      <c r="KT4" s="11" t="s">
        <v>4</v>
      </c>
      <c r="KU4" s="12" t="s">
        <v>144</v>
      </c>
      <c r="KV4" s="11" t="s">
        <v>4</v>
      </c>
      <c r="KW4" s="12" t="s">
        <v>144</v>
      </c>
      <c r="KX4" s="11" t="s">
        <v>4</v>
      </c>
      <c r="KY4" s="12" t="s">
        <v>144</v>
      </c>
      <c r="KZ4" s="11" t="s">
        <v>4</v>
      </c>
      <c r="LA4" s="12" t="s">
        <v>144</v>
      </c>
      <c r="LB4" s="11" t="s">
        <v>4</v>
      </c>
      <c r="LC4" s="12" t="s">
        <v>144</v>
      </c>
      <c r="LD4" s="11" t="s">
        <v>4</v>
      </c>
      <c r="LE4" s="12" t="s">
        <v>144</v>
      </c>
      <c r="LF4" s="11" t="s">
        <v>4</v>
      </c>
      <c r="LG4" s="12" t="s">
        <v>144</v>
      </c>
      <c r="LH4" s="11" t="s">
        <v>4</v>
      </c>
      <c r="LI4" s="12" t="s">
        <v>144</v>
      </c>
      <c r="LJ4" s="11" t="s">
        <v>4</v>
      </c>
      <c r="LK4" s="12" t="s">
        <v>144</v>
      </c>
      <c r="LL4" s="11" t="s">
        <v>4</v>
      </c>
      <c r="LM4" s="12" t="s">
        <v>144</v>
      </c>
      <c r="LN4" s="11" t="s">
        <v>4</v>
      </c>
      <c r="LO4" s="12" t="s">
        <v>144</v>
      </c>
      <c r="LP4" s="11" t="s">
        <v>4</v>
      </c>
      <c r="LQ4" s="12" t="s">
        <v>144</v>
      </c>
    </row>
    <row r="5" spans="1:333" x14ac:dyDescent="0.25">
      <c r="A5" s="9" t="s">
        <v>14</v>
      </c>
      <c r="B5">
        <v>79.839506172839506</v>
      </c>
      <c r="C5">
        <v>243</v>
      </c>
      <c r="D5">
        <v>76.456395348837205</v>
      </c>
      <c r="E5">
        <v>344</v>
      </c>
      <c r="F5">
        <v>76.788679245283021</v>
      </c>
      <c r="G5">
        <v>265</v>
      </c>
      <c r="H5">
        <v>77.692307692307693</v>
      </c>
      <c r="I5">
        <v>65</v>
      </c>
      <c r="J5">
        <v>79.368421052631575</v>
      </c>
      <c r="K5">
        <v>38</v>
      </c>
      <c r="L5">
        <v>83.284722222222229</v>
      </c>
      <c r="M5">
        <v>144</v>
      </c>
      <c r="N5">
        <v>83.45</v>
      </c>
      <c r="O5">
        <v>200</v>
      </c>
      <c r="P5">
        <v>84.837837837837839</v>
      </c>
      <c r="Q5">
        <v>37</v>
      </c>
      <c r="R5">
        <v>81.013029315960907</v>
      </c>
      <c r="S5">
        <v>921</v>
      </c>
      <c r="T5">
        <v>80.171806167400888</v>
      </c>
      <c r="U5">
        <v>2270</v>
      </c>
      <c r="V5">
        <v>80.649462365591404</v>
      </c>
      <c r="W5">
        <v>1860</v>
      </c>
      <c r="X5">
        <v>81.079872204472849</v>
      </c>
      <c r="Y5">
        <v>313</v>
      </c>
      <c r="Z5">
        <v>75.86743044189852</v>
      </c>
      <c r="AA5">
        <v>611</v>
      </c>
      <c r="AB5">
        <v>79.448763250883388</v>
      </c>
      <c r="AC5">
        <v>849</v>
      </c>
      <c r="AD5">
        <v>79.348281016442456</v>
      </c>
      <c r="AE5">
        <v>669</v>
      </c>
      <c r="AF5">
        <v>79.056179775280896</v>
      </c>
      <c r="AG5">
        <v>178</v>
      </c>
      <c r="AH5">
        <v>80.473047304730471</v>
      </c>
      <c r="AI5">
        <v>909</v>
      </c>
      <c r="AJ5">
        <v>81.375573921028462</v>
      </c>
      <c r="AK5">
        <v>1089</v>
      </c>
      <c r="AL5">
        <v>81.119079837618401</v>
      </c>
      <c r="AM5">
        <v>739</v>
      </c>
      <c r="AN5">
        <v>80.362416107382543</v>
      </c>
      <c r="AO5">
        <v>149</v>
      </c>
      <c r="AP5">
        <v>84.571100917431195</v>
      </c>
      <c r="AQ5">
        <v>436</v>
      </c>
      <c r="AR5">
        <v>84.396468699839488</v>
      </c>
      <c r="AS5">
        <v>623</v>
      </c>
      <c r="AT5">
        <v>84.251269035532999</v>
      </c>
      <c r="AU5">
        <v>394</v>
      </c>
      <c r="AV5">
        <v>83.25316455696202</v>
      </c>
      <c r="AW5">
        <v>79</v>
      </c>
      <c r="AX5">
        <v>81.46875</v>
      </c>
      <c r="AY5">
        <v>32</v>
      </c>
      <c r="AZ5">
        <v>79.383177570093451</v>
      </c>
      <c r="BA5">
        <v>107</v>
      </c>
      <c r="BB5">
        <v>77.849315068493155</v>
      </c>
      <c r="BC5">
        <v>73</v>
      </c>
      <c r="BD5">
        <v>80.583333333333329</v>
      </c>
      <c r="BE5">
        <v>12</v>
      </c>
      <c r="BF5">
        <v>77.345679012345684</v>
      </c>
      <c r="BG5">
        <v>405</v>
      </c>
      <c r="BH5">
        <v>80.038854805725975</v>
      </c>
      <c r="BI5">
        <v>489</v>
      </c>
      <c r="BJ5">
        <v>80.834532374100718</v>
      </c>
      <c r="BK5">
        <v>417</v>
      </c>
      <c r="BL5">
        <v>83.671641791044777</v>
      </c>
      <c r="BM5">
        <v>67</v>
      </c>
      <c r="BN5">
        <v>74.21621621621621</v>
      </c>
      <c r="BO5">
        <v>111</v>
      </c>
      <c r="BP5">
        <v>80.103999999999999</v>
      </c>
      <c r="BQ5">
        <v>125</v>
      </c>
      <c r="BR5">
        <v>83.241758241758248</v>
      </c>
      <c r="BS5">
        <v>91</v>
      </c>
      <c r="BT5">
        <v>82.263157894736835</v>
      </c>
      <c r="BU5">
        <v>19</v>
      </c>
      <c r="BV5">
        <v>78.173046251993625</v>
      </c>
      <c r="BW5">
        <v>1254</v>
      </c>
      <c r="BX5">
        <v>79.477661334804196</v>
      </c>
      <c r="BY5">
        <v>1813</v>
      </c>
      <c r="BZ5">
        <v>78.925188743994511</v>
      </c>
      <c r="CA5">
        <v>1457</v>
      </c>
      <c r="CB5">
        <v>79.258160237388722</v>
      </c>
      <c r="CC5">
        <v>337</v>
      </c>
      <c r="CD5">
        <v>77.44</v>
      </c>
      <c r="CE5">
        <v>100</v>
      </c>
      <c r="CF5">
        <v>72.262626262626256</v>
      </c>
      <c r="CG5">
        <v>198</v>
      </c>
      <c r="CH5">
        <v>72.252631578947373</v>
      </c>
      <c r="CI5">
        <v>95</v>
      </c>
      <c r="CJ5">
        <v>78.411764705882348</v>
      </c>
      <c r="CK5">
        <v>17</v>
      </c>
      <c r="CL5">
        <v>73.5</v>
      </c>
      <c r="CM5">
        <v>4</v>
      </c>
      <c r="CN5">
        <v>74</v>
      </c>
      <c r="CO5">
        <v>4</v>
      </c>
      <c r="CP5">
        <v>84.307692307692307</v>
      </c>
      <c r="CQ5">
        <v>26</v>
      </c>
      <c r="CR5">
        <v>86.142857142857139</v>
      </c>
      <c r="CS5">
        <v>7</v>
      </c>
      <c r="CT5">
        <v>87.805555555555557</v>
      </c>
      <c r="CU5">
        <v>72</v>
      </c>
      <c r="CV5">
        <v>89.90384615384616</v>
      </c>
      <c r="CW5">
        <v>104</v>
      </c>
      <c r="CX5">
        <v>89.333333333333329</v>
      </c>
      <c r="CY5">
        <v>42</v>
      </c>
      <c r="CZ5">
        <v>90.777777777777771</v>
      </c>
      <c r="DA5">
        <v>18</v>
      </c>
      <c r="DB5">
        <v>81.790218031820856</v>
      </c>
      <c r="DC5">
        <v>1697</v>
      </c>
      <c r="DD5">
        <v>80.486190267426565</v>
      </c>
      <c r="DE5">
        <v>2281</v>
      </c>
      <c r="DF5">
        <v>80.174482006543073</v>
      </c>
      <c r="DG5">
        <v>1834</v>
      </c>
      <c r="DH5">
        <v>80.805194805194802</v>
      </c>
      <c r="DI5">
        <v>308</v>
      </c>
      <c r="DJ5">
        <v>80.857526881720432</v>
      </c>
      <c r="DK5">
        <v>1860</v>
      </c>
      <c r="DL5">
        <v>80.980598903416279</v>
      </c>
      <c r="DM5">
        <v>2371</v>
      </c>
      <c r="DN5">
        <v>82.397511848341239</v>
      </c>
      <c r="DO5">
        <v>1688</v>
      </c>
      <c r="DP5">
        <v>82.301886792452834</v>
      </c>
      <c r="DQ5">
        <v>371</v>
      </c>
      <c r="DR5">
        <v>77.675496688741717</v>
      </c>
      <c r="DS5">
        <v>151</v>
      </c>
      <c r="DT5">
        <v>80.717948717948715</v>
      </c>
      <c r="DU5">
        <v>468</v>
      </c>
      <c r="DV5">
        <v>79.19911504424779</v>
      </c>
      <c r="DW5">
        <v>226</v>
      </c>
      <c r="DX5">
        <v>79.795918367346943</v>
      </c>
      <c r="DY5">
        <v>49</v>
      </c>
      <c r="DZ5">
        <v>86.708333333333329</v>
      </c>
      <c r="EA5">
        <v>336</v>
      </c>
      <c r="EB5">
        <v>84.553819444444443</v>
      </c>
      <c r="EC5">
        <v>576</v>
      </c>
      <c r="ED5">
        <v>82.603508771929825</v>
      </c>
      <c r="EE5">
        <v>285</v>
      </c>
      <c r="EF5">
        <v>83.154362416107389</v>
      </c>
      <c r="EG5">
        <v>149</v>
      </c>
      <c r="EH5">
        <v>85.733830845771138</v>
      </c>
      <c r="EI5">
        <v>2010</v>
      </c>
      <c r="EJ5">
        <v>86.215397923875429</v>
      </c>
      <c r="EK5">
        <v>2312</v>
      </c>
      <c r="EL5">
        <v>86.306786703601105</v>
      </c>
      <c r="EM5">
        <v>1444</v>
      </c>
      <c r="EN5">
        <v>83.388768898488124</v>
      </c>
      <c r="EO5">
        <v>463</v>
      </c>
      <c r="EP5">
        <v>80.617800364868387</v>
      </c>
      <c r="EQ5">
        <v>15348</v>
      </c>
      <c r="ER5">
        <v>82.487936886524167</v>
      </c>
      <c r="ES5">
        <v>21802</v>
      </c>
      <c r="ET5">
        <v>82.492749170455937</v>
      </c>
      <c r="EU5">
        <v>16274</v>
      </c>
      <c r="EV5">
        <v>82.145296966607191</v>
      </c>
      <c r="EW5">
        <v>3923</v>
      </c>
      <c r="EX5">
        <v>75.633443054641205</v>
      </c>
      <c r="EY5">
        <v>7595</v>
      </c>
      <c r="EZ5">
        <v>78.306919245819998</v>
      </c>
      <c r="FA5">
        <v>11244</v>
      </c>
      <c r="FB5">
        <v>77.196701094496689</v>
      </c>
      <c r="FC5">
        <v>6487</v>
      </c>
      <c r="FD5">
        <v>77.371617161716173</v>
      </c>
      <c r="FE5">
        <v>1515</v>
      </c>
      <c r="FF5">
        <v>79.520833333333329</v>
      </c>
      <c r="FG5">
        <v>96</v>
      </c>
      <c r="FH5">
        <v>79.395348837209298</v>
      </c>
      <c r="FI5">
        <v>86</v>
      </c>
      <c r="FJ5">
        <v>75.450980392156865</v>
      </c>
      <c r="FK5">
        <v>51</v>
      </c>
      <c r="FL5">
        <v>74.333333333333329</v>
      </c>
      <c r="FM5">
        <v>15</v>
      </c>
      <c r="FN5">
        <v>82.666666666666671</v>
      </c>
      <c r="FO5">
        <v>3</v>
      </c>
      <c r="FP5">
        <v>75.571428571428569</v>
      </c>
      <c r="FQ5">
        <v>7</v>
      </c>
      <c r="FR5">
        <v>89</v>
      </c>
      <c r="FS5">
        <v>9</v>
      </c>
      <c r="FT5">
        <v>92</v>
      </c>
      <c r="FU5">
        <v>1</v>
      </c>
      <c r="FV5">
        <v>75.773457311918847</v>
      </c>
      <c r="FW5">
        <v>1183</v>
      </c>
      <c r="FX5">
        <v>81.594461538461545</v>
      </c>
      <c r="FY5">
        <v>1625</v>
      </c>
      <c r="FZ5">
        <v>80.042553191489361</v>
      </c>
      <c r="GA5">
        <v>705</v>
      </c>
      <c r="GB5">
        <v>78.287499999999994</v>
      </c>
      <c r="GC5">
        <v>160</v>
      </c>
      <c r="GD5">
        <v>78.618727598566309</v>
      </c>
      <c r="GE5">
        <v>13392</v>
      </c>
      <c r="GF5">
        <v>78.514438109251429</v>
      </c>
      <c r="GG5">
        <v>16311</v>
      </c>
      <c r="GH5">
        <v>79.603512265773517</v>
      </c>
      <c r="GI5">
        <v>11047</v>
      </c>
      <c r="GJ5">
        <v>80.33823002508062</v>
      </c>
      <c r="GK5">
        <v>2791</v>
      </c>
      <c r="GL5">
        <v>78.758225324027919</v>
      </c>
      <c r="GM5">
        <v>2006</v>
      </c>
      <c r="GN5">
        <v>76.300697618474857</v>
      </c>
      <c r="GO5">
        <v>4157</v>
      </c>
      <c r="GP5">
        <v>78.298804780876495</v>
      </c>
      <c r="GQ5">
        <v>3012</v>
      </c>
      <c r="GR5">
        <v>77.641344956413448</v>
      </c>
      <c r="GS5">
        <v>803</v>
      </c>
      <c r="GT5">
        <v>78.758404303003132</v>
      </c>
      <c r="GU5">
        <v>2231</v>
      </c>
      <c r="GV5">
        <v>79.312645979312649</v>
      </c>
      <c r="GW5">
        <v>2997</v>
      </c>
      <c r="GX5">
        <v>80.6248382923674</v>
      </c>
      <c r="GY5">
        <v>1546</v>
      </c>
      <c r="GZ5">
        <v>81.764542936288095</v>
      </c>
      <c r="HA5">
        <v>361</v>
      </c>
      <c r="HB5">
        <v>81.516129032258064</v>
      </c>
      <c r="HC5">
        <v>5394</v>
      </c>
      <c r="HD5">
        <v>85.330052604785337</v>
      </c>
      <c r="HE5">
        <v>5893</v>
      </c>
      <c r="HF5">
        <v>86.621049949031601</v>
      </c>
      <c r="HG5">
        <v>3924</v>
      </c>
      <c r="HH5">
        <v>84.908914728682177</v>
      </c>
      <c r="HI5">
        <v>1032</v>
      </c>
      <c r="HJ5">
        <v>85.602179836512263</v>
      </c>
      <c r="HK5">
        <v>367</v>
      </c>
      <c r="HL5">
        <v>73.11532846715329</v>
      </c>
      <c r="HM5">
        <v>685</v>
      </c>
      <c r="HN5">
        <v>80.67581047381546</v>
      </c>
      <c r="HO5">
        <v>401</v>
      </c>
      <c r="HP5">
        <v>80.864000000000004</v>
      </c>
      <c r="HQ5">
        <v>125</v>
      </c>
      <c r="HR5">
        <v>82.38739789964994</v>
      </c>
      <c r="HS5">
        <v>2571</v>
      </c>
      <c r="HT5">
        <v>82.370018115942031</v>
      </c>
      <c r="HU5">
        <v>4416</v>
      </c>
      <c r="HV5">
        <v>84.09025885558583</v>
      </c>
      <c r="HW5">
        <v>2936</v>
      </c>
      <c r="HX5">
        <v>83.131782945736433</v>
      </c>
      <c r="HY5">
        <v>645</v>
      </c>
      <c r="HZ5">
        <v>87.884892086330936</v>
      </c>
      <c r="IA5">
        <v>556</v>
      </c>
      <c r="IB5">
        <v>89.420907840440165</v>
      </c>
      <c r="IC5">
        <v>727</v>
      </c>
      <c r="ID5">
        <v>91.409448818897644</v>
      </c>
      <c r="IE5">
        <v>508</v>
      </c>
      <c r="IF5">
        <v>91</v>
      </c>
      <c r="IG5">
        <v>114</v>
      </c>
      <c r="IH5">
        <v>75.804597701149419</v>
      </c>
      <c r="II5">
        <v>348</v>
      </c>
      <c r="IJ5">
        <v>78.985074626865668</v>
      </c>
      <c r="IK5">
        <v>335</v>
      </c>
      <c r="IL5">
        <v>76.302127659574467</v>
      </c>
      <c r="IM5">
        <v>235</v>
      </c>
      <c r="IN5">
        <v>79.013888888888886</v>
      </c>
      <c r="IO5">
        <v>72</v>
      </c>
      <c r="IP5">
        <v>85</v>
      </c>
      <c r="IQ5">
        <v>3</v>
      </c>
      <c r="IR5">
        <v>0</v>
      </c>
      <c r="IS5">
        <v>0</v>
      </c>
      <c r="IT5">
        <v>79.333333333333329</v>
      </c>
      <c r="IU5">
        <v>3</v>
      </c>
      <c r="IV5">
        <v>83.4</v>
      </c>
      <c r="IW5">
        <v>5</v>
      </c>
      <c r="JF5">
        <v>92</v>
      </c>
      <c r="JG5">
        <v>1</v>
      </c>
      <c r="JH5">
        <v>71.2</v>
      </c>
      <c r="JI5">
        <v>5</v>
      </c>
      <c r="JJ5">
        <v>0</v>
      </c>
      <c r="JK5">
        <v>0</v>
      </c>
      <c r="JL5">
        <v>66</v>
      </c>
      <c r="JM5">
        <v>1</v>
      </c>
      <c r="JV5">
        <v>85</v>
      </c>
      <c r="JW5">
        <v>2</v>
      </c>
      <c r="JX5">
        <v>0</v>
      </c>
      <c r="JY5">
        <v>0</v>
      </c>
      <c r="JZ5">
        <v>69</v>
      </c>
      <c r="KA5">
        <v>1</v>
      </c>
      <c r="KB5">
        <v>70</v>
      </c>
      <c r="KC5">
        <v>1</v>
      </c>
      <c r="KL5">
        <v>84.237288135593218</v>
      </c>
      <c r="KM5">
        <v>59</v>
      </c>
      <c r="KN5">
        <v>86.904347826086962</v>
      </c>
      <c r="KO5">
        <v>115</v>
      </c>
      <c r="KP5">
        <v>86.5</v>
      </c>
      <c r="KQ5">
        <v>44</v>
      </c>
      <c r="KR5">
        <v>87.2</v>
      </c>
      <c r="KS5">
        <v>10</v>
      </c>
      <c r="KT5">
        <v>84.237288135593218</v>
      </c>
      <c r="KU5">
        <v>59</v>
      </c>
      <c r="KV5">
        <v>86.904347826086962</v>
      </c>
      <c r="KW5">
        <v>115</v>
      </c>
      <c r="KX5">
        <v>86.5</v>
      </c>
      <c r="KY5">
        <v>44</v>
      </c>
      <c r="KZ5">
        <v>87.2</v>
      </c>
      <c r="LA5">
        <v>10</v>
      </c>
      <c r="LB5">
        <v>77.762357414448672</v>
      </c>
      <c r="LC5">
        <v>1578</v>
      </c>
      <c r="LD5">
        <v>77.613172155064603</v>
      </c>
      <c r="LE5">
        <v>2399</v>
      </c>
      <c r="LF5">
        <v>78.875794338532643</v>
      </c>
      <c r="LG5">
        <v>1731</v>
      </c>
      <c r="LH5">
        <v>79.970414201183431</v>
      </c>
      <c r="LI5">
        <v>338</v>
      </c>
      <c r="LK5">
        <f>SUM(C5,K5,S5,AA5,AI5,AQ5,AY5,BG5,BO5,BW5,CE5,CM5,CU5,DC5,DK5,DS5,EA5,EI5,EQ5,EY5,FG5,FO5,FW5,GE5,GM5,GU5,HC5,HK5,HS5,IA5,II5,IQ5,IY5,JG5,JO5,JW5,KE5,KM5,KU5,LC5)</f>
        <v>63982</v>
      </c>
      <c r="LM5">
        <f>SUM(E5,M5,U5,AC5,AK5,AS5,BA5,BI5,BQ5,BY5,CG5,CO5,CW5,DE5,DM5,DU5,EC5,EK5,ES5,FA5,FI5,FQ5,FY5,GG5,GO5,GW5,HE5,HM5,HU5,IC5,IK5,IS5,JA5,JI5,JQ5,JY5,KG5,KO5,KW5,LE5)</f>
        <v>89086</v>
      </c>
      <c r="LO5">
        <f>SUM(G5,O5,W5,AE5,AM5,AU5,BC5,BK5,BS5,CA5,CI5,CQ5,CY5,DG5,DO5,DW5,EE5,EM5,EU5,FC5,FK5,FS5,GA5,GI5,GQ5,GY5,HG5,HO5,HW5,IE5,IM5,IU5,JC5,JK5,JS5,KA5,KI5,KQ5,KY5,LG5)</f>
        <v>60763</v>
      </c>
      <c r="LQ5">
        <f>SUM(I5,Q5,Y5,AG5,AO5,AW5,BE5,BM5,BU5,CC5,CK5,CS5,DA5,DI5,DQ5,DY5,EG5,EO5,EW5,FE5,FM5,FU5,GC5,GK5,GS5,HA5,HI5,HQ5,HY5,IG5,IO5,IW5,JE5,JM5,JU5,KC5,KK5,KS5,LA5,LI5)</f>
        <v>14560</v>
      </c>
    </row>
    <row r="6" spans="1:333" x14ac:dyDescent="0.25">
      <c r="A6" s="9" t="s">
        <v>8</v>
      </c>
      <c r="B6">
        <v>75.099959295225915</v>
      </c>
      <c r="C6">
        <v>17197</v>
      </c>
      <c r="D6">
        <v>77.433489102129627</v>
      </c>
      <c r="E6">
        <v>28033</v>
      </c>
      <c r="F6">
        <v>77.511879419608988</v>
      </c>
      <c r="G6">
        <v>40869</v>
      </c>
      <c r="H6">
        <v>79.070420865441619</v>
      </c>
      <c r="I6">
        <v>8435</v>
      </c>
      <c r="J6">
        <v>82.692458199928851</v>
      </c>
      <c r="K6">
        <v>5622</v>
      </c>
      <c r="L6">
        <v>84.896896824825404</v>
      </c>
      <c r="M6">
        <v>13889</v>
      </c>
      <c r="N6">
        <v>85.560439007199321</v>
      </c>
      <c r="O6">
        <v>19863</v>
      </c>
      <c r="P6">
        <v>86.291949728260875</v>
      </c>
      <c r="Q6">
        <v>5888</v>
      </c>
      <c r="R6">
        <v>78.431772443920877</v>
      </c>
      <c r="S6">
        <v>81492</v>
      </c>
      <c r="T6">
        <v>78.356629601912616</v>
      </c>
      <c r="U6">
        <v>150997</v>
      </c>
      <c r="V6">
        <v>79.54775190748812</v>
      </c>
      <c r="W6">
        <v>193186</v>
      </c>
      <c r="X6">
        <v>80.584572507099892</v>
      </c>
      <c r="Y6">
        <v>56691</v>
      </c>
      <c r="Z6">
        <v>76.97887152615327</v>
      </c>
      <c r="AA6">
        <v>53435</v>
      </c>
      <c r="AB6">
        <v>77.413912459477956</v>
      </c>
      <c r="AC6">
        <v>77427</v>
      </c>
      <c r="AD6">
        <v>79.375697700379547</v>
      </c>
      <c r="AE6">
        <v>89580</v>
      </c>
      <c r="AF6">
        <v>80.099669755068348</v>
      </c>
      <c r="AG6">
        <v>21802</v>
      </c>
      <c r="AH6">
        <v>78.367701234655087</v>
      </c>
      <c r="AI6">
        <v>84963</v>
      </c>
      <c r="AJ6">
        <v>79.4474079532893</v>
      </c>
      <c r="AK6">
        <v>141124</v>
      </c>
      <c r="AL6">
        <v>80.537853940537985</v>
      </c>
      <c r="AM6">
        <v>169520</v>
      </c>
      <c r="AN6">
        <v>81.123346835195946</v>
      </c>
      <c r="AO6">
        <v>40982</v>
      </c>
      <c r="AP6">
        <v>82.119035601972286</v>
      </c>
      <c r="AQ6">
        <v>25757</v>
      </c>
      <c r="AR6">
        <v>83.016403429602889</v>
      </c>
      <c r="AS6">
        <v>44320</v>
      </c>
      <c r="AT6">
        <v>83.257321824410553</v>
      </c>
      <c r="AU6">
        <v>59548</v>
      </c>
      <c r="AV6">
        <v>83.826734693877555</v>
      </c>
      <c r="AW6">
        <v>14700</v>
      </c>
      <c r="AX6">
        <v>81.763363754889184</v>
      </c>
      <c r="AY6">
        <v>3068</v>
      </c>
      <c r="AZ6">
        <v>79.870707673932515</v>
      </c>
      <c r="BA6">
        <v>6698</v>
      </c>
      <c r="BB6">
        <v>80.411486694749826</v>
      </c>
      <c r="BC6">
        <v>9733</v>
      </c>
      <c r="BD6">
        <v>82.510700674289069</v>
      </c>
      <c r="BE6">
        <v>3411</v>
      </c>
      <c r="BF6">
        <v>73.168621582268244</v>
      </c>
      <c r="BG6">
        <v>24724</v>
      </c>
      <c r="BH6">
        <v>80.168226614546057</v>
      </c>
      <c r="BI6">
        <v>36326</v>
      </c>
      <c r="BJ6">
        <v>81.221660686309193</v>
      </c>
      <c r="BK6">
        <v>39574</v>
      </c>
      <c r="BL6">
        <v>81.381674565560814</v>
      </c>
      <c r="BM6">
        <v>9495</v>
      </c>
      <c r="BN6">
        <v>71.19341692789969</v>
      </c>
      <c r="BO6">
        <v>28710</v>
      </c>
      <c r="BP6">
        <v>75.568076674960835</v>
      </c>
      <c r="BQ6">
        <v>54255</v>
      </c>
      <c r="BR6">
        <v>80.074875157476129</v>
      </c>
      <c r="BS6">
        <v>65883</v>
      </c>
      <c r="BT6">
        <v>80.910190999476711</v>
      </c>
      <c r="BU6">
        <v>15288</v>
      </c>
      <c r="BV6">
        <v>77.363554139030057</v>
      </c>
      <c r="BW6">
        <v>23218</v>
      </c>
      <c r="BX6">
        <v>79.771078114912854</v>
      </c>
      <c r="BY6">
        <v>46470</v>
      </c>
      <c r="BZ6">
        <v>78.974265598446223</v>
      </c>
      <c r="CA6">
        <v>65904</v>
      </c>
      <c r="CB6">
        <v>79.79240840702883</v>
      </c>
      <c r="CC6">
        <v>17414</v>
      </c>
      <c r="CD6">
        <v>73.818032542170471</v>
      </c>
      <c r="CE6">
        <v>6699</v>
      </c>
      <c r="CF6">
        <v>73.072250893211589</v>
      </c>
      <c r="CG6">
        <v>12595</v>
      </c>
      <c r="CH6">
        <v>73.178351283614447</v>
      </c>
      <c r="CI6">
        <v>14763</v>
      </c>
      <c r="CJ6">
        <v>75.50244182706119</v>
      </c>
      <c r="CK6">
        <v>3481</v>
      </c>
      <c r="CL6">
        <v>0</v>
      </c>
      <c r="CM6">
        <v>0</v>
      </c>
      <c r="CN6">
        <v>93</v>
      </c>
      <c r="CO6">
        <v>3</v>
      </c>
      <c r="CP6">
        <v>86.054054054054049</v>
      </c>
      <c r="CQ6">
        <v>111</v>
      </c>
      <c r="CR6">
        <v>84.09375</v>
      </c>
      <c r="CS6">
        <v>32</v>
      </c>
      <c r="CT6">
        <v>88.647058823529406</v>
      </c>
      <c r="CU6">
        <v>34</v>
      </c>
      <c r="CV6">
        <v>90.837837837837839</v>
      </c>
      <c r="CW6">
        <v>74</v>
      </c>
      <c r="CX6">
        <v>90.243589743589737</v>
      </c>
      <c r="CY6">
        <v>78</v>
      </c>
      <c r="CZ6">
        <v>90.733333333333334</v>
      </c>
      <c r="DA6">
        <v>30</v>
      </c>
      <c r="DB6">
        <v>81.517307692307696</v>
      </c>
      <c r="DC6">
        <v>1040</v>
      </c>
      <c r="DD6">
        <v>79.892994241842615</v>
      </c>
      <c r="DE6">
        <v>2084</v>
      </c>
      <c r="DF6">
        <v>81.806338028169009</v>
      </c>
      <c r="DG6">
        <v>3124</v>
      </c>
      <c r="DH6">
        <v>82.442741208295757</v>
      </c>
      <c r="DI6">
        <v>1109</v>
      </c>
      <c r="DJ6">
        <v>80.829584775086502</v>
      </c>
      <c r="DK6">
        <v>1156</v>
      </c>
      <c r="DL6">
        <v>81.005046257359126</v>
      </c>
      <c r="DM6">
        <v>2378</v>
      </c>
      <c r="DN6">
        <v>82.493811881188122</v>
      </c>
      <c r="DO6">
        <v>4040</v>
      </c>
      <c r="DP6">
        <v>82.223159509202461</v>
      </c>
      <c r="DQ6">
        <v>1304</v>
      </c>
      <c r="DR6">
        <v>79.78947368421052</v>
      </c>
      <c r="DS6">
        <v>38</v>
      </c>
      <c r="DT6">
        <v>81.689075630252105</v>
      </c>
      <c r="DU6">
        <v>238</v>
      </c>
      <c r="DV6">
        <v>80.862318840579704</v>
      </c>
      <c r="DW6">
        <v>276</v>
      </c>
      <c r="DX6">
        <v>82.563829787234042</v>
      </c>
      <c r="DY6">
        <v>94</v>
      </c>
      <c r="DZ6">
        <v>86.538461538461533</v>
      </c>
      <c r="EA6">
        <v>247</v>
      </c>
      <c r="EB6">
        <v>84.711316397228643</v>
      </c>
      <c r="EC6">
        <v>433</v>
      </c>
      <c r="ED6">
        <v>82.858627858627855</v>
      </c>
      <c r="EE6">
        <v>481</v>
      </c>
      <c r="EF6">
        <v>83.33223684210526</v>
      </c>
      <c r="EG6">
        <v>304</v>
      </c>
      <c r="EH6">
        <v>87.429219600725958</v>
      </c>
      <c r="EI6">
        <v>1102</v>
      </c>
      <c r="EJ6">
        <v>87.376018099547508</v>
      </c>
      <c r="EK6">
        <v>2210</v>
      </c>
      <c r="EL6">
        <v>87.497250589159464</v>
      </c>
      <c r="EM6">
        <v>2546</v>
      </c>
      <c r="EN6">
        <v>86.00277777777778</v>
      </c>
      <c r="EO6">
        <v>1080</v>
      </c>
      <c r="EP6">
        <v>75.619728463294479</v>
      </c>
      <c r="EQ6">
        <v>8323</v>
      </c>
      <c r="ER6">
        <v>80.746737802918304</v>
      </c>
      <c r="ES6">
        <v>15557</v>
      </c>
      <c r="ET6">
        <v>82.796798029556655</v>
      </c>
      <c r="EU6">
        <v>19488</v>
      </c>
      <c r="EV6">
        <v>82.649821966584497</v>
      </c>
      <c r="EW6">
        <v>7302</v>
      </c>
      <c r="EX6">
        <v>74.012412883005481</v>
      </c>
      <c r="EY6">
        <v>24249</v>
      </c>
      <c r="EZ6">
        <v>77.553907586993731</v>
      </c>
      <c r="FA6">
        <v>49084</v>
      </c>
      <c r="FB6">
        <v>77.512892353357287</v>
      </c>
      <c r="FC6">
        <v>72097</v>
      </c>
      <c r="FD6">
        <v>77.835762802411665</v>
      </c>
      <c r="FE6">
        <v>26206</v>
      </c>
      <c r="FF6">
        <v>78.465949820788524</v>
      </c>
      <c r="FG6">
        <v>279</v>
      </c>
      <c r="FH6">
        <v>77.043071161048687</v>
      </c>
      <c r="FI6">
        <v>534</v>
      </c>
      <c r="FJ6">
        <v>74.892280071813289</v>
      </c>
      <c r="FK6">
        <v>557</v>
      </c>
      <c r="FL6">
        <v>73.93564356435644</v>
      </c>
      <c r="FM6">
        <v>202</v>
      </c>
      <c r="FN6">
        <v>87.06557377049181</v>
      </c>
      <c r="FO6">
        <v>61</v>
      </c>
      <c r="FP6">
        <v>86.764705882352942</v>
      </c>
      <c r="FQ6">
        <v>68</v>
      </c>
      <c r="FR6">
        <v>87.405405405405403</v>
      </c>
      <c r="FS6">
        <v>111</v>
      </c>
      <c r="FT6">
        <v>86.533333333333331</v>
      </c>
      <c r="FU6">
        <v>45</v>
      </c>
      <c r="FV6">
        <v>68.121735582154514</v>
      </c>
      <c r="FW6">
        <v>7352</v>
      </c>
      <c r="FX6">
        <v>78.709298943081549</v>
      </c>
      <c r="FY6">
        <v>10313</v>
      </c>
      <c r="FZ6">
        <v>77.34991615427613</v>
      </c>
      <c r="GA6">
        <v>10734</v>
      </c>
      <c r="GB6">
        <v>75.539764359351992</v>
      </c>
      <c r="GC6">
        <v>4074</v>
      </c>
      <c r="GD6">
        <v>75.718150615788417</v>
      </c>
      <c r="GE6">
        <v>4953</v>
      </c>
      <c r="GF6">
        <v>79.756164383561639</v>
      </c>
      <c r="GG6">
        <v>11680</v>
      </c>
      <c r="GH6">
        <v>80.320033649801701</v>
      </c>
      <c r="GI6">
        <v>16642</v>
      </c>
      <c r="GJ6">
        <v>80.806065972990922</v>
      </c>
      <c r="GK6">
        <v>4517</v>
      </c>
      <c r="GL6">
        <v>67.179084967320264</v>
      </c>
      <c r="GM6">
        <v>1530</v>
      </c>
      <c r="GN6">
        <v>73.743150684931507</v>
      </c>
      <c r="GO6">
        <v>3796</v>
      </c>
      <c r="GP6">
        <v>78.343047269389629</v>
      </c>
      <c r="GQ6">
        <v>4358</v>
      </c>
      <c r="GR6">
        <v>78.188098495212031</v>
      </c>
      <c r="GS6">
        <v>1462</v>
      </c>
      <c r="GT6">
        <v>79.60575539568346</v>
      </c>
      <c r="GU6">
        <v>2085</v>
      </c>
      <c r="GV6">
        <v>79.645103092783501</v>
      </c>
      <c r="GW6">
        <v>3880</v>
      </c>
      <c r="GX6">
        <v>80.7563386334336</v>
      </c>
      <c r="GY6">
        <v>4654</v>
      </c>
      <c r="GZ6">
        <v>82.00738916256158</v>
      </c>
      <c r="HA6">
        <v>1624</v>
      </c>
      <c r="HB6">
        <v>78.333878504672896</v>
      </c>
      <c r="HC6">
        <v>4280</v>
      </c>
      <c r="HD6">
        <v>84.678635394456293</v>
      </c>
      <c r="HE6">
        <v>11725</v>
      </c>
      <c r="HF6">
        <v>86.602569654973294</v>
      </c>
      <c r="HG6">
        <v>13854</v>
      </c>
      <c r="HH6">
        <v>85.520528211284514</v>
      </c>
      <c r="HI6">
        <v>4165</v>
      </c>
      <c r="HJ6">
        <v>85.523178807947019</v>
      </c>
      <c r="HK6">
        <v>302</v>
      </c>
      <c r="HL6">
        <v>71.550813008130078</v>
      </c>
      <c r="HM6">
        <v>492</v>
      </c>
      <c r="HN6">
        <v>80.722960151802653</v>
      </c>
      <c r="HO6">
        <v>527</v>
      </c>
      <c r="HP6">
        <v>80.830601092896174</v>
      </c>
      <c r="HQ6">
        <v>183</v>
      </c>
      <c r="HR6">
        <v>81.917136228041102</v>
      </c>
      <c r="HS6">
        <v>3017</v>
      </c>
      <c r="HT6">
        <v>82.757319138640213</v>
      </c>
      <c r="HU6">
        <v>4133</v>
      </c>
      <c r="HV6">
        <v>84.196760173844325</v>
      </c>
      <c r="HW6">
        <v>5062</v>
      </c>
      <c r="HX6">
        <v>83.787656903765694</v>
      </c>
      <c r="HY6">
        <v>1912</v>
      </c>
      <c r="HZ6">
        <v>87.977695167286242</v>
      </c>
      <c r="IA6">
        <v>538</v>
      </c>
      <c r="IB6">
        <v>89.50499445061044</v>
      </c>
      <c r="IC6">
        <v>901</v>
      </c>
      <c r="ID6">
        <v>91.391705069124427</v>
      </c>
      <c r="IE6">
        <v>1085</v>
      </c>
      <c r="IF6">
        <v>91</v>
      </c>
      <c r="IG6">
        <v>290</v>
      </c>
      <c r="IH6">
        <v>75.252369668246445</v>
      </c>
      <c r="II6">
        <v>844</v>
      </c>
      <c r="IJ6">
        <v>75.078910936778954</v>
      </c>
      <c r="IK6">
        <v>2167</v>
      </c>
      <c r="IL6">
        <v>75.673421501706486</v>
      </c>
      <c r="IM6">
        <v>4688</v>
      </c>
      <c r="IN6">
        <v>78.170284938941649</v>
      </c>
      <c r="IO6">
        <v>1474</v>
      </c>
      <c r="IP6">
        <v>81.571212121212127</v>
      </c>
      <c r="IQ6">
        <v>1980</v>
      </c>
      <c r="IR6">
        <v>80.686557587423806</v>
      </c>
      <c r="IS6">
        <v>3117</v>
      </c>
      <c r="IT6">
        <v>79.510796221322536</v>
      </c>
      <c r="IU6">
        <v>2964</v>
      </c>
      <c r="IV6">
        <v>79.687066974595837</v>
      </c>
      <c r="IW6">
        <v>866</v>
      </c>
      <c r="JF6">
        <v>81.354330708661422</v>
      </c>
      <c r="JG6">
        <v>127</v>
      </c>
      <c r="JH6">
        <v>78.886925795053003</v>
      </c>
      <c r="JI6">
        <v>283</v>
      </c>
      <c r="JJ6">
        <v>81.789655172413788</v>
      </c>
      <c r="JK6">
        <v>290</v>
      </c>
      <c r="JL6">
        <v>78.165217391304353</v>
      </c>
      <c r="JM6">
        <v>115</v>
      </c>
      <c r="JN6">
        <v>82.442307692307693</v>
      </c>
      <c r="JO6">
        <v>52</v>
      </c>
      <c r="JP6">
        <v>88.083333333333329</v>
      </c>
      <c r="JQ6">
        <v>72</v>
      </c>
      <c r="JR6">
        <v>86.066666666666663</v>
      </c>
      <c r="JS6">
        <v>15</v>
      </c>
      <c r="JT6">
        <v>88.066666666666663</v>
      </c>
      <c r="JU6">
        <v>30</v>
      </c>
      <c r="JV6">
        <v>74.414048059149721</v>
      </c>
      <c r="JW6">
        <v>541</v>
      </c>
      <c r="JX6">
        <v>76.393967517401393</v>
      </c>
      <c r="JY6">
        <v>2155</v>
      </c>
      <c r="JZ6">
        <v>77.746680828465216</v>
      </c>
      <c r="KA6">
        <v>3766</v>
      </c>
      <c r="KB6">
        <v>79.068150208623081</v>
      </c>
      <c r="KC6">
        <v>1438</v>
      </c>
      <c r="KD6">
        <v>90</v>
      </c>
      <c r="KE6">
        <v>4</v>
      </c>
      <c r="KF6">
        <v>84.76973684210526</v>
      </c>
      <c r="KG6">
        <v>304</v>
      </c>
      <c r="KH6">
        <v>85.095092024539881</v>
      </c>
      <c r="KI6">
        <v>326</v>
      </c>
      <c r="KJ6">
        <v>83.030075187969928</v>
      </c>
      <c r="KK6">
        <v>133</v>
      </c>
      <c r="KL6">
        <v>85.812613430127044</v>
      </c>
      <c r="KM6">
        <v>2204</v>
      </c>
      <c r="KN6">
        <v>87.125315005727373</v>
      </c>
      <c r="KO6">
        <v>4365</v>
      </c>
      <c r="KP6">
        <v>85.220722591362133</v>
      </c>
      <c r="KQ6">
        <v>4816</v>
      </c>
      <c r="KR6">
        <v>85.536332179930795</v>
      </c>
      <c r="KS6">
        <v>1445</v>
      </c>
      <c r="KT6">
        <v>85.812613430127044</v>
      </c>
      <c r="KU6">
        <v>2204</v>
      </c>
      <c r="KV6">
        <v>87.125315005727373</v>
      </c>
      <c r="KW6">
        <v>4365</v>
      </c>
      <c r="KX6">
        <v>85.220722591362133</v>
      </c>
      <c r="KY6">
        <v>4816</v>
      </c>
      <c r="KZ6">
        <v>85.536332179930795</v>
      </c>
      <c r="LA6">
        <v>1445</v>
      </c>
      <c r="LB6">
        <v>75.460184872108698</v>
      </c>
      <c r="LC6">
        <v>209983</v>
      </c>
      <c r="LD6">
        <v>76.319057955224011</v>
      </c>
      <c r="LE6">
        <v>353359</v>
      </c>
      <c r="LF6">
        <v>77.838225127545442</v>
      </c>
      <c r="LG6">
        <v>457092</v>
      </c>
      <c r="LH6">
        <v>78.382301956077995</v>
      </c>
      <c r="LI6">
        <v>97491</v>
      </c>
      <c r="LK6">
        <f t="shared" ref="LK6:LK39" si="0">SUM(C6,K6,S6,AA6,AI6,AQ6,AY6,BG6,BO6,BW6,CE6,CM6,CU6,DC6,DK6,DS6,EA6,EI6,EQ6,EY6,FG6,FO6,FW6,GE6,GM6,GU6,HC6,HK6,HS6,IA6,II6,IQ6,IY6,JG6,JO6,JW6,KE6,KM6,KU6,LC6)</f>
        <v>633410</v>
      </c>
      <c r="LM6">
        <f t="shared" ref="LM6:LM39" si="1">SUM(E6,M6,U6,AC6,AK6,AS6,BA6,BI6,BQ6,BY6,CG6,CO6,CW6,DE6,DM6,DU6,EC6,EK6,ES6,FA6,FI6,FQ6,FY6,GG6,GO6,GW6,HE6,HM6,HU6,IC6,IK6,IS6,JA6,JI6,JQ6,JY6,KG6,KO6,KW6,LE6)</f>
        <v>1101904</v>
      </c>
      <c r="LO6">
        <f t="shared" ref="LO6:LO39" si="2">SUM(G6,O6,W6,AE6,AM6,AU6,BC6,BK6,BS6,CA6,CI6,CQ6,CY6,DG6,DO6,DW6,EE6,EM6,EU6,FC6,FK6,FS6,GA6,GI6,GQ6,GY6,HG6,HO6,HW6,IE6,IM6,IU6,JC6,JK6,JS6,KA6,KI6,KQ6,KY6,LG6)</f>
        <v>1407021</v>
      </c>
      <c r="LQ6">
        <f t="shared" ref="LQ6:LQ40" si="3">SUM(I6,Q6,Y6,AG6,AO6,AW6,BE6,BM6,BU6,CC6,CK6,CS6,DA6,DI6,DQ6,DY6,EG6,EO6,EW6,FE6,FM6,FU6,GC6,GK6,GS6,HA6,HI6,HQ6,HY6,IG6,IO6,IW6,JE6,JM6,JU6,KC6,KK6,KS6,LA6,LI6)</f>
        <v>357959</v>
      </c>
      <c r="LS6">
        <f>LM6/LK6</f>
        <v>1.7396378333149145</v>
      </c>
      <c r="LU6">
        <f>LO6/LM6</f>
        <v>1.2768998025236318</v>
      </c>
    </row>
    <row r="7" spans="1:333" x14ac:dyDescent="0.25">
      <c r="A7" s="54" t="s">
        <v>12</v>
      </c>
      <c r="B7">
        <v>79.95348837209302</v>
      </c>
      <c r="C7">
        <v>1505</v>
      </c>
      <c r="D7">
        <v>79.515644555694621</v>
      </c>
      <c r="E7">
        <v>799</v>
      </c>
      <c r="F7">
        <v>79.763422818791952</v>
      </c>
      <c r="G7">
        <v>596</v>
      </c>
      <c r="H7">
        <v>81.67768595041322</v>
      </c>
      <c r="I7">
        <v>121</v>
      </c>
      <c r="J7">
        <v>82.447530864197532</v>
      </c>
      <c r="K7">
        <v>324</v>
      </c>
      <c r="L7">
        <v>84.727272727272734</v>
      </c>
      <c r="M7">
        <v>231</v>
      </c>
      <c r="N7">
        <v>85.481617647058826</v>
      </c>
      <c r="O7">
        <v>272</v>
      </c>
      <c r="P7">
        <v>86.68518518518519</v>
      </c>
      <c r="Q7">
        <v>54</v>
      </c>
      <c r="R7">
        <v>80.623678185980594</v>
      </c>
      <c r="S7">
        <v>18346</v>
      </c>
      <c r="T7">
        <v>80.973950966525223</v>
      </c>
      <c r="U7">
        <v>8484</v>
      </c>
      <c r="V7">
        <v>81.635442721360675</v>
      </c>
      <c r="W7">
        <v>7996</v>
      </c>
      <c r="X7">
        <v>82.278419452887533</v>
      </c>
      <c r="Y7">
        <v>1645</v>
      </c>
      <c r="Z7">
        <v>78.427568042142227</v>
      </c>
      <c r="AA7">
        <v>6834</v>
      </c>
      <c r="AB7">
        <v>79.052117263843641</v>
      </c>
      <c r="AC7">
        <v>3684</v>
      </c>
      <c r="AD7">
        <v>81.117391304347819</v>
      </c>
      <c r="AE7">
        <v>3220</v>
      </c>
      <c r="AF7">
        <v>81.555199999999999</v>
      </c>
      <c r="AG7">
        <v>625</v>
      </c>
      <c r="AH7">
        <v>78.844736670789658</v>
      </c>
      <c r="AI7">
        <v>15361</v>
      </c>
      <c r="AJ7">
        <v>80.718756986362621</v>
      </c>
      <c r="AK7">
        <v>8946</v>
      </c>
      <c r="AL7">
        <v>82.053705572373588</v>
      </c>
      <c r="AM7">
        <v>8919</v>
      </c>
      <c r="AN7">
        <v>82.352668213457079</v>
      </c>
      <c r="AO7">
        <v>1724</v>
      </c>
      <c r="AP7">
        <v>84.216630196936549</v>
      </c>
      <c r="AQ7">
        <v>4113</v>
      </c>
      <c r="AR7">
        <v>84.147549019607837</v>
      </c>
      <c r="AS7">
        <v>2040</v>
      </c>
      <c r="AT7">
        <v>83.574056147144233</v>
      </c>
      <c r="AU7">
        <v>2066</v>
      </c>
      <c r="AV7">
        <v>83.509900990099013</v>
      </c>
      <c r="AW7">
        <v>404</v>
      </c>
      <c r="AX7">
        <v>80.175824175824175</v>
      </c>
      <c r="AY7">
        <v>91</v>
      </c>
      <c r="AZ7">
        <v>78.870129870129873</v>
      </c>
      <c r="BA7">
        <v>77</v>
      </c>
      <c r="BB7">
        <v>81.066666666666663</v>
      </c>
      <c r="BC7">
        <v>90</v>
      </c>
      <c r="BD7">
        <v>85.65517241379311</v>
      </c>
      <c r="BE7">
        <v>29</v>
      </c>
      <c r="BF7">
        <v>78.575890410958905</v>
      </c>
      <c r="BG7">
        <v>3650</v>
      </c>
      <c r="BH7">
        <v>82.094936708860757</v>
      </c>
      <c r="BI7">
        <v>2212</v>
      </c>
      <c r="BJ7">
        <v>82.492271662763471</v>
      </c>
      <c r="BK7">
        <v>2135</v>
      </c>
      <c r="BL7">
        <v>83.339901477832512</v>
      </c>
      <c r="BM7">
        <v>406</v>
      </c>
      <c r="BN7">
        <v>76.331309904153358</v>
      </c>
      <c r="BO7">
        <v>3130</v>
      </c>
      <c r="BP7">
        <v>76.644984802431608</v>
      </c>
      <c r="BQ7">
        <v>1645</v>
      </c>
      <c r="BR7">
        <v>81.334277620396605</v>
      </c>
      <c r="BS7">
        <v>1412</v>
      </c>
      <c r="BT7">
        <v>82.09477124183006</v>
      </c>
      <c r="BU7">
        <v>306</v>
      </c>
      <c r="BV7">
        <v>78.610110803324105</v>
      </c>
      <c r="BW7">
        <v>1444</v>
      </c>
      <c r="BX7">
        <v>82.079601990049753</v>
      </c>
      <c r="BY7">
        <v>1206</v>
      </c>
      <c r="BZ7">
        <v>81.190158465387825</v>
      </c>
      <c r="CA7">
        <v>1199</v>
      </c>
      <c r="CB7">
        <v>81.467532467532465</v>
      </c>
      <c r="CC7">
        <v>385</v>
      </c>
      <c r="CD7">
        <v>73.027555555555551</v>
      </c>
      <c r="CE7">
        <v>1125</v>
      </c>
      <c r="CF7">
        <v>74.955038759689927</v>
      </c>
      <c r="CG7">
        <v>645</v>
      </c>
      <c r="CH7">
        <v>79.457661290322577</v>
      </c>
      <c r="CI7">
        <v>496</v>
      </c>
      <c r="CJ7">
        <v>78.630769230769232</v>
      </c>
      <c r="CK7">
        <v>130</v>
      </c>
      <c r="CL7">
        <v>0</v>
      </c>
      <c r="CM7">
        <v>0</v>
      </c>
      <c r="CN7">
        <v>89</v>
      </c>
      <c r="CO7">
        <v>1</v>
      </c>
      <c r="CP7">
        <v>86</v>
      </c>
      <c r="CQ7">
        <v>15</v>
      </c>
      <c r="CR7">
        <v>85</v>
      </c>
      <c r="CS7">
        <v>11</v>
      </c>
      <c r="CT7">
        <v>90.388888888888886</v>
      </c>
      <c r="CU7">
        <v>36</v>
      </c>
      <c r="CV7">
        <v>90.222222222222229</v>
      </c>
      <c r="CW7">
        <v>27</v>
      </c>
      <c r="CX7">
        <v>92.625</v>
      </c>
      <c r="CY7">
        <v>16</v>
      </c>
      <c r="CZ7">
        <v>92.5</v>
      </c>
      <c r="DA7">
        <v>4</v>
      </c>
      <c r="DB7">
        <v>80.353765323992988</v>
      </c>
      <c r="DC7">
        <v>571</v>
      </c>
      <c r="DD7">
        <v>78.972477064220186</v>
      </c>
      <c r="DE7">
        <v>327</v>
      </c>
      <c r="DF7">
        <v>80.073118279569897</v>
      </c>
      <c r="DG7">
        <v>465</v>
      </c>
      <c r="DH7">
        <v>80.676056338028175</v>
      </c>
      <c r="DI7">
        <v>142</v>
      </c>
      <c r="DJ7">
        <v>78.076246334310852</v>
      </c>
      <c r="DK7">
        <v>1364</v>
      </c>
      <c r="DL7">
        <v>81.118372379778052</v>
      </c>
      <c r="DM7">
        <v>811</v>
      </c>
      <c r="DN7">
        <v>82.294403892944032</v>
      </c>
      <c r="DO7">
        <v>822</v>
      </c>
      <c r="DP7">
        <v>82.09375</v>
      </c>
      <c r="DQ7">
        <v>256</v>
      </c>
      <c r="DR7">
        <v>77.882352941176464</v>
      </c>
      <c r="DS7">
        <v>34</v>
      </c>
      <c r="DT7">
        <v>79.959183673469383</v>
      </c>
      <c r="DU7">
        <v>49</v>
      </c>
      <c r="DV7">
        <v>80.634146341463421</v>
      </c>
      <c r="DW7">
        <v>41</v>
      </c>
      <c r="DX7">
        <v>81</v>
      </c>
      <c r="DY7">
        <v>10</v>
      </c>
      <c r="DZ7">
        <v>86.483606557377044</v>
      </c>
      <c r="EA7">
        <v>122</v>
      </c>
      <c r="EB7">
        <v>84.268656716417908</v>
      </c>
      <c r="EC7">
        <v>67</v>
      </c>
      <c r="ED7">
        <v>82.453125</v>
      </c>
      <c r="EE7">
        <v>64</v>
      </c>
      <c r="EF7">
        <v>83.294117647058826</v>
      </c>
      <c r="EG7">
        <v>34</v>
      </c>
      <c r="EH7">
        <v>83.053117782909936</v>
      </c>
      <c r="EI7">
        <v>433</v>
      </c>
      <c r="EJ7">
        <v>87.797583081570991</v>
      </c>
      <c r="EK7">
        <v>331</v>
      </c>
      <c r="EL7">
        <v>87.579617834394909</v>
      </c>
      <c r="EM7">
        <v>314</v>
      </c>
      <c r="EN7">
        <v>86.305084745762713</v>
      </c>
      <c r="EO7">
        <v>118</v>
      </c>
      <c r="EP7">
        <v>79.863678804855269</v>
      </c>
      <c r="EQ7">
        <v>3213</v>
      </c>
      <c r="ER7">
        <v>82.111903700401243</v>
      </c>
      <c r="ES7">
        <v>2243</v>
      </c>
      <c r="ET7">
        <v>83.947238252267113</v>
      </c>
      <c r="EU7">
        <v>2426</v>
      </c>
      <c r="EV7">
        <v>83.24393530997304</v>
      </c>
      <c r="EW7">
        <v>742</v>
      </c>
      <c r="EX7">
        <v>74.706969954993312</v>
      </c>
      <c r="EY7">
        <v>8221</v>
      </c>
      <c r="EZ7">
        <v>78.692908366533871</v>
      </c>
      <c r="FA7">
        <v>6275</v>
      </c>
      <c r="FB7">
        <v>80.175410421127765</v>
      </c>
      <c r="FC7">
        <v>5604</v>
      </c>
      <c r="FD7">
        <v>80.122772277227725</v>
      </c>
      <c r="FE7">
        <v>1515</v>
      </c>
      <c r="FF7">
        <v>80.67768595041322</v>
      </c>
      <c r="FG7">
        <v>363</v>
      </c>
      <c r="FH7">
        <v>81.495356037151709</v>
      </c>
      <c r="FI7">
        <v>323</v>
      </c>
      <c r="FJ7">
        <v>77.188118811881182</v>
      </c>
      <c r="FK7">
        <v>202</v>
      </c>
      <c r="FL7">
        <v>76.770491803278688</v>
      </c>
      <c r="FM7">
        <v>61</v>
      </c>
      <c r="FN7">
        <v>88</v>
      </c>
      <c r="FO7">
        <v>45</v>
      </c>
      <c r="FP7">
        <v>85.340909090909093</v>
      </c>
      <c r="FQ7">
        <v>44</v>
      </c>
      <c r="FR7">
        <v>90.263157894736835</v>
      </c>
      <c r="FS7">
        <v>38</v>
      </c>
      <c r="FT7">
        <v>89.857142857142861</v>
      </c>
      <c r="FU7">
        <v>14</v>
      </c>
      <c r="FV7">
        <v>70.828169014084509</v>
      </c>
      <c r="FW7">
        <v>2130</v>
      </c>
      <c r="FX7">
        <v>81.111260957518539</v>
      </c>
      <c r="FY7">
        <v>1483</v>
      </c>
      <c r="FZ7">
        <v>79.878962536023053</v>
      </c>
      <c r="GA7">
        <v>1041</v>
      </c>
      <c r="GB7">
        <v>78.621722846441941</v>
      </c>
      <c r="GC7">
        <v>267</v>
      </c>
      <c r="GD7">
        <v>80.566783831282947</v>
      </c>
      <c r="GE7">
        <v>1138</v>
      </c>
      <c r="GF7">
        <v>81.618545837723914</v>
      </c>
      <c r="GG7">
        <v>949</v>
      </c>
      <c r="GH7">
        <v>81.921711899791234</v>
      </c>
      <c r="GI7">
        <v>958</v>
      </c>
      <c r="GJ7">
        <v>82.310679611650485</v>
      </c>
      <c r="GK7">
        <v>206</v>
      </c>
      <c r="GL7">
        <v>71.123249299719888</v>
      </c>
      <c r="GM7">
        <v>357</v>
      </c>
      <c r="GN7">
        <v>76.299703264094958</v>
      </c>
      <c r="GO7">
        <v>337</v>
      </c>
      <c r="GP7">
        <v>77.603773584905667</v>
      </c>
      <c r="GQ7">
        <v>212</v>
      </c>
      <c r="GR7">
        <v>76.264150943396231</v>
      </c>
      <c r="GS7">
        <v>53</v>
      </c>
      <c r="GT7">
        <v>79.456804733727807</v>
      </c>
      <c r="GU7">
        <v>845</v>
      </c>
      <c r="GV7">
        <v>79.607806691449809</v>
      </c>
      <c r="GW7">
        <v>538</v>
      </c>
      <c r="GX7">
        <v>80.639896373056999</v>
      </c>
      <c r="GY7">
        <v>386</v>
      </c>
      <c r="GZ7">
        <v>81.629213483146074</v>
      </c>
      <c r="HA7">
        <v>89</v>
      </c>
      <c r="HB7">
        <v>81.212454212454219</v>
      </c>
      <c r="HC7">
        <v>1911</v>
      </c>
      <c r="HD7">
        <v>81.383313180169282</v>
      </c>
      <c r="HE7">
        <v>827</v>
      </c>
      <c r="HF7">
        <v>85.786743515850148</v>
      </c>
      <c r="HG7">
        <v>694</v>
      </c>
      <c r="HH7">
        <v>84.546125461254618</v>
      </c>
      <c r="HI7">
        <v>271</v>
      </c>
      <c r="HJ7">
        <v>85.539007092198588</v>
      </c>
      <c r="HK7">
        <v>282</v>
      </c>
      <c r="HL7">
        <v>74.435064935064929</v>
      </c>
      <c r="HM7">
        <v>154</v>
      </c>
      <c r="HN7">
        <v>80.735632183908052</v>
      </c>
      <c r="HO7">
        <v>87</v>
      </c>
      <c r="HP7">
        <v>81</v>
      </c>
      <c r="HQ7">
        <v>36</v>
      </c>
      <c r="HR7">
        <v>81.911631419939582</v>
      </c>
      <c r="HS7">
        <v>1324</v>
      </c>
      <c r="HT7">
        <v>81.980806142034552</v>
      </c>
      <c r="HU7">
        <v>521</v>
      </c>
      <c r="HV7">
        <v>83.929368029739777</v>
      </c>
      <c r="HW7">
        <v>538</v>
      </c>
      <c r="HX7">
        <v>83.405263157894737</v>
      </c>
      <c r="HY7">
        <v>190</v>
      </c>
      <c r="HZ7">
        <v>88.044871794871796</v>
      </c>
      <c r="IA7">
        <v>156</v>
      </c>
      <c r="IB7">
        <v>85.532467532467535</v>
      </c>
      <c r="IC7">
        <v>77</v>
      </c>
      <c r="ID7">
        <v>91.304878048780495</v>
      </c>
      <c r="IE7">
        <v>82</v>
      </c>
      <c r="IF7">
        <v>91</v>
      </c>
      <c r="IG7">
        <v>16</v>
      </c>
      <c r="IH7">
        <v>76.201834862385326</v>
      </c>
      <c r="II7">
        <v>327</v>
      </c>
      <c r="IJ7">
        <v>80.766304347826093</v>
      </c>
      <c r="IK7">
        <v>184</v>
      </c>
      <c r="IL7">
        <v>76.5</v>
      </c>
      <c r="IM7">
        <v>188</v>
      </c>
      <c r="IN7">
        <v>80.625</v>
      </c>
      <c r="IO7">
        <v>80</v>
      </c>
      <c r="IP7">
        <v>81.79353593825374</v>
      </c>
      <c r="IQ7">
        <v>2073</v>
      </c>
      <c r="IR7">
        <v>80.712500000000006</v>
      </c>
      <c r="IS7">
        <v>1120</v>
      </c>
      <c r="IT7">
        <v>79.581270182992469</v>
      </c>
      <c r="IU7">
        <v>929</v>
      </c>
      <c r="IV7">
        <v>80.657657657657651</v>
      </c>
      <c r="IW7">
        <v>222</v>
      </c>
      <c r="JF7">
        <v>78.224489795918373</v>
      </c>
      <c r="JG7">
        <v>294</v>
      </c>
      <c r="JH7">
        <v>78.833333333333329</v>
      </c>
      <c r="JI7">
        <v>102</v>
      </c>
      <c r="JJ7">
        <v>80.216867469879517</v>
      </c>
      <c r="JK7">
        <v>83</v>
      </c>
      <c r="JL7">
        <v>74.13636363636364</v>
      </c>
      <c r="JM7">
        <v>22</v>
      </c>
      <c r="JN7">
        <v>85.428571428571431</v>
      </c>
      <c r="JO7">
        <v>7</v>
      </c>
      <c r="JP7">
        <v>89.52</v>
      </c>
      <c r="JQ7">
        <v>25</v>
      </c>
      <c r="JR7">
        <v>82.764705882352942</v>
      </c>
      <c r="JS7">
        <v>17</v>
      </c>
      <c r="JT7">
        <v>88</v>
      </c>
      <c r="JU7">
        <v>6</v>
      </c>
      <c r="JV7">
        <v>76.522281639928693</v>
      </c>
      <c r="JW7">
        <v>561</v>
      </c>
      <c r="JX7">
        <v>75.54435483870968</v>
      </c>
      <c r="JY7">
        <v>496</v>
      </c>
      <c r="JZ7">
        <v>76.7988614800759</v>
      </c>
      <c r="KA7">
        <v>527</v>
      </c>
      <c r="KB7">
        <v>78.296875</v>
      </c>
      <c r="KC7">
        <v>192</v>
      </c>
      <c r="KD7">
        <v>0</v>
      </c>
      <c r="KE7">
        <v>0</v>
      </c>
      <c r="KF7">
        <v>85.4</v>
      </c>
      <c r="KG7">
        <v>40</v>
      </c>
      <c r="KH7">
        <v>85.010416666666671</v>
      </c>
      <c r="KI7">
        <v>96</v>
      </c>
      <c r="KJ7">
        <v>83.068965517241381</v>
      </c>
      <c r="KK7">
        <v>29</v>
      </c>
      <c r="KL7">
        <v>84.125168236877528</v>
      </c>
      <c r="KM7">
        <v>2972</v>
      </c>
      <c r="KN7">
        <v>87.446786090621714</v>
      </c>
      <c r="KO7">
        <v>1898</v>
      </c>
      <c r="KP7">
        <v>85.818988002086598</v>
      </c>
      <c r="KQ7">
        <v>1917</v>
      </c>
      <c r="KR7">
        <v>85.73465346534654</v>
      </c>
      <c r="KS7">
        <v>505</v>
      </c>
      <c r="KT7">
        <v>84.125168236877528</v>
      </c>
      <c r="KU7">
        <v>2972</v>
      </c>
      <c r="KV7">
        <v>87.446786090621714</v>
      </c>
      <c r="KW7">
        <v>1898</v>
      </c>
      <c r="KX7">
        <v>85.818988002086598</v>
      </c>
      <c r="KY7">
        <v>1917</v>
      </c>
      <c r="KZ7">
        <v>85.73465346534654</v>
      </c>
      <c r="LA7">
        <v>505</v>
      </c>
      <c r="LB7">
        <v>75.851391415672794</v>
      </c>
      <c r="LC7">
        <v>29682</v>
      </c>
      <c r="LD7">
        <v>78.172488321829462</v>
      </c>
      <c r="LE7">
        <v>14343</v>
      </c>
      <c r="LF7">
        <v>79.31078844417695</v>
      </c>
      <c r="LG7">
        <v>13292</v>
      </c>
      <c r="LH7">
        <v>80.470278044103551</v>
      </c>
      <c r="LI7">
        <v>2086</v>
      </c>
      <c r="LK7">
        <f t="shared" si="0"/>
        <v>117356</v>
      </c>
      <c r="LM7">
        <f t="shared" si="1"/>
        <v>65459</v>
      </c>
      <c r="LO7">
        <f t="shared" si="2"/>
        <v>61372</v>
      </c>
      <c r="LQ7">
        <f t="shared" si="3"/>
        <v>13511</v>
      </c>
      <c r="LU7">
        <f>AVERAGE(LU6,LS6)</f>
        <v>1.5082688179192731</v>
      </c>
    </row>
    <row r="8" spans="1:333" x14ac:dyDescent="0.25">
      <c r="A8" s="54" t="s">
        <v>11</v>
      </c>
      <c r="B8">
        <v>79.136292834890966</v>
      </c>
      <c r="C8">
        <v>1284</v>
      </c>
      <c r="D8">
        <v>78.618249534450655</v>
      </c>
      <c r="E8">
        <v>1611</v>
      </c>
      <c r="F8">
        <v>80.503355704697981</v>
      </c>
      <c r="G8">
        <v>298</v>
      </c>
      <c r="H8">
        <v>81.741379310344826</v>
      </c>
      <c r="I8">
        <v>58</v>
      </c>
      <c r="J8">
        <v>81.820697954271964</v>
      </c>
      <c r="K8">
        <v>831</v>
      </c>
      <c r="L8">
        <v>84.210596026490066</v>
      </c>
      <c r="M8">
        <v>755</v>
      </c>
      <c r="N8">
        <v>88.767195767195773</v>
      </c>
      <c r="O8">
        <v>378</v>
      </c>
      <c r="P8">
        <v>88.282608695652172</v>
      </c>
      <c r="Q8">
        <v>92</v>
      </c>
      <c r="R8">
        <v>80.684472374967271</v>
      </c>
      <c r="S8">
        <v>11457</v>
      </c>
      <c r="T8">
        <v>80.524869911233552</v>
      </c>
      <c r="U8">
        <v>13068</v>
      </c>
      <c r="V8">
        <v>79.99760479041916</v>
      </c>
      <c r="W8">
        <v>2505</v>
      </c>
      <c r="X8">
        <v>80.531702898550719</v>
      </c>
      <c r="Y8">
        <v>1104</v>
      </c>
      <c r="Z8">
        <v>81.965018791558251</v>
      </c>
      <c r="AA8">
        <v>6918</v>
      </c>
      <c r="AB8">
        <v>81.335818755377119</v>
      </c>
      <c r="AC8">
        <v>6974</v>
      </c>
      <c r="AD8">
        <v>82.159728122344944</v>
      </c>
      <c r="AE8">
        <v>1177</v>
      </c>
      <c r="AF8">
        <v>81.994623655913983</v>
      </c>
      <c r="AG8">
        <v>372</v>
      </c>
      <c r="AH8">
        <v>81.356618956063514</v>
      </c>
      <c r="AI8">
        <v>14043</v>
      </c>
      <c r="AJ8">
        <v>81.368651837678385</v>
      </c>
      <c r="AK8">
        <v>12543</v>
      </c>
      <c r="AL8">
        <v>82.036269430051817</v>
      </c>
      <c r="AM8">
        <v>2509</v>
      </c>
      <c r="AN8">
        <v>82.119440914866587</v>
      </c>
      <c r="AO8">
        <v>787</v>
      </c>
      <c r="AP8">
        <v>83.94832978856499</v>
      </c>
      <c r="AQ8">
        <v>7993</v>
      </c>
      <c r="AR8">
        <v>83.033388768069585</v>
      </c>
      <c r="AS8">
        <v>7817</v>
      </c>
      <c r="AT8">
        <v>83.958617077003666</v>
      </c>
      <c r="AU8">
        <v>1909</v>
      </c>
      <c r="AV8">
        <v>84.55952380952381</v>
      </c>
      <c r="AW8">
        <v>588</v>
      </c>
      <c r="AX8">
        <v>82.943273905996762</v>
      </c>
      <c r="AY8">
        <v>2468</v>
      </c>
      <c r="AZ8">
        <v>82.229729729729726</v>
      </c>
      <c r="BA8">
        <v>2664</v>
      </c>
      <c r="BB8">
        <v>83.81750465549348</v>
      </c>
      <c r="BC8">
        <v>537</v>
      </c>
      <c r="BD8">
        <v>82.811518324607334</v>
      </c>
      <c r="BE8">
        <v>191</v>
      </c>
      <c r="BF8">
        <v>80.806574300461833</v>
      </c>
      <c r="BG8">
        <v>3681</v>
      </c>
      <c r="BH8">
        <v>81.820349386213408</v>
      </c>
      <c r="BI8">
        <v>4236</v>
      </c>
      <c r="BJ8">
        <v>83.368324125230203</v>
      </c>
      <c r="BK8">
        <v>1086</v>
      </c>
      <c r="BL8">
        <v>83.147482014388487</v>
      </c>
      <c r="BM8">
        <v>278</v>
      </c>
      <c r="BN8">
        <v>82.813471502590673</v>
      </c>
      <c r="BO8">
        <v>3088</v>
      </c>
      <c r="BP8">
        <v>81.910232923318503</v>
      </c>
      <c r="BQ8">
        <v>3821</v>
      </c>
      <c r="BR8">
        <v>81.611650485436897</v>
      </c>
      <c r="BS8">
        <v>824</v>
      </c>
      <c r="BT8">
        <v>82.237903225806448</v>
      </c>
      <c r="BU8">
        <v>248</v>
      </c>
      <c r="BV8">
        <v>84.522828554611962</v>
      </c>
      <c r="BW8">
        <v>11893</v>
      </c>
      <c r="BX8">
        <v>84.276533235402127</v>
      </c>
      <c r="BY8">
        <v>16338</v>
      </c>
      <c r="BZ8">
        <v>83.754137827264515</v>
      </c>
      <c r="CA8">
        <v>3323</v>
      </c>
      <c r="CB8">
        <v>84.493119266055047</v>
      </c>
      <c r="CC8">
        <v>872</v>
      </c>
      <c r="CD8">
        <v>84.163268195978475</v>
      </c>
      <c r="CE8">
        <v>14124</v>
      </c>
      <c r="CF8">
        <v>82.794298921417564</v>
      </c>
      <c r="CG8">
        <v>12980</v>
      </c>
      <c r="CH8">
        <v>80.502189781021897</v>
      </c>
      <c r="CI8">
        <v>2740</v>
      </c>
      <c r="CJ8">
        <v>79.924068767908309</v>
      </c>
      <c r="CK8">
        <v>698</v>
      </c>
      <c r="CL8">
        <v>0</v>
      </c>
      <c r="CM8">
        <v>0</v>
      </c>
      <c r="CN8">
        <v>92.149122807017548</v>
      </c>
      <c r="CO8">
        <v>114</v>
      </c>
      <c r="CP8">
        <v>86.557264957264962</v>
      </c>
      <c r="CQ8">
        <v>585</v>
      </c>
      <c r="CR8">
        <v>84.513157894736835</v>
      </c>
      <c r="CS8">
        <v>76</v>
      </c>
      <c r="CT8">
        <v>87.616125150421183</v>
      </c>
      <c r="CU8">
        <v>831</v>
      </c>
      <c r="CV8">
        <v>87.94736842105263</v>
      </c>
      <c r="CW8">
        <v>798</v>
      </c>
      <c r="CX8">
        <v>89.375</v>
      </c>
      <c r="CY8">
        <v>112</v>
      </c>
      <c r="CZ8">
        <v>90.8</v>
      </c>
      <c r="DA8">
        <v>20</v>
      </c>
      <c r="DB8">
        <v>83.907066795740562</v>
      </c>
      <c r="DC8">
        <v>1033</v>
      </c>
      <c r="DD8">
        <v>82.973360655737707</v>
      </c>
      <c r="DE8">
        <v>976</v>
      </c>
      <c r="DF8">
        <v>81.327102803738313</v>
      </c>
      <c r="DG8">
        <v>107</v>
      </c>
      <c r="DH8">
        <v>83.333333333333329</v>
      </c>
      <c r="DI8">
        <v>24</v>
      </c>
      <c r="DJ8">
        <v>81.616766467065872</v>
      </c>
      <c r="DK8">
        <v>668</v>
      </c>
      <c r="DL8">
        <v>83.357251908396947</v>
      </c>
      <c r="DM8">
        <v>655</v>
      </c>
      <c r="DN8">
        <v>85.357142857142861</v>
      </c>
      <c r="DO8">
        <v>98</v>
      </c>
      <c r="DP8">
        <v>84</v>
      </c>
      <c r="DQ8">
        <v>8</v>
      </c>
      <c r="DR8">
        <v>75.141304347826093</v>
      </c>
      <c r="DS8">
        <v>92</v>
      </c>
      <c r="DT8">
        <v>75.036363636363632</v>
      </c>
      <c r="DU8">
        <v>110</v>
      </c>
      <c r="DV8">
        <v>75.826086956521735</v>
      </c>
      <c r="DW8">
        <v>46</v>
      </c>
      <c r="DX8">
        <v>75.909090909090907</v>
      </c>
      <c r="DY8">
        <v>11</v>
      </c>
      <c r="DZ8">
        <v>88.363313609467454</v>
      </c>
      <c r="EA8">
        <v>1690</v>
      </c>
      <c r="EB8">
        <v>86.038630377524143</v>
      </c>
      <c r="EC8">
        <v>1139</v>
      </c>
      <c r="ED8">
        <v>82.727659574468092</v>
      </c>
      <c r="EE8">
        <v>470</v>
      </c>
      <c r="EF8">
        <v>83.503401360544217</v>
      </c>
      <c r="EG8">
        <v>147</v>
      </c>
      <c r="EH8">
        <v>87.580092011710576</v>
      </c>
      <c r="EI8">
        <v>4782</v>
      </c>
      <c r="EJ8">
        <v>87.583204214440656</v>
      </c>
      <c r="EK8">
        <v>3227</v>
      </c>
      <c r="EL8">
        <v>87.954198473282446</v>
      </c>
      <c r="EM8">
        <v>1179</v>
      </c>
      <c r="EN8">
        <v>84.271903323262833</v>
      </c>
      <c r="EO8">
        <v>331</v>
      </c>
      <c r="EP8">
        <v>84.912046314851921</v>
      </c>
      <c r="EQ8">
        <v>17964</v>
      </c>
      <c r="ER8">
        <v>85.517752291060745</v>
      </c>
      <c r="ES8">
        <v>18223</v>
      </c>
      <c r="ET8">
        <v>85.346907993966823</v>
      </c>
      <c r="EU8">
        <v>2652</v>
      </c>
      <c r="EV8">
        <v>84.40504451038575</v>
      </c>
      <c r="EW8">
        <v>674</v>
      </c>
      <c r="EX8">
        <v>83.321020148847339</v>
      </c>
      <c r="EY8">
        <v>11018</v>
      </c>
      <c r="EZ8">
        <v>83.716140093068816</v>
      </c>
      <c r="FA8">
        <v>8166</v>
      </c>
      <c r="FB8">
        <v>81.766666666666666</v>
      </c>
      <c r="FC8">
        <v>1980</v>
      </c>
      <c r="FD8">
        <v>81.3118932038835</v>
      </c>
      <c r="FE8">
        <v>824</v>
      </c>
      <c r="FF8">
        <v>82.127659574468083</v>
      </c>
      <c r="FG8">
        <v>1222</v>
      </c>
      <c r="FH8">
        <v>82.160621761658035</v>
      </c>
      <c r="FI8">
        <v>965</v>
      </c>
      <c r="FJ8">
        <v>78.814207650273218</v>
      </c>
      <c r="FK8">
        <v>183</v>
      </c>
      <c r="FL8">
        <v>78.195121951219505</v>
      </c>
      <c r="FM8">
        <v>41</v>
      </c>
      <c r="FN8">
        <v>87.677453027139876</v>
      </c>
      <c r="FO8">
        <v>958</v>
      </c>
      <c r="FP8">
        <v>89.430641821946168</v>
      </c>
      <c r="FQ8">
        <v>483</v>
      </c>
      <c r="FR8">
        <v>89.672316384180789</v>
      </c>
      <c r="FS8">
        <v>177</v>
      </c>
      <c r="FT8">
        <v>88.95348837209302</v>
      </c>
      <c r="FU8">
        <v>43</v>
      </c>
      <c r="FV8">
        <v>85.316190476190471</v>
      </c>
      <c r="FW8">
        <v>1575</v>
      </c>
      <c r="FX8">
        <v>84.679838709677426</v>
      </c>
      <c r="FY8">
        <v>1240</v>
      </c>
      <c r="FZ8">
        <v>81.822629969418955</v>
      </c>
      <c r="GA8">
        <v>327</v>
      </c>
      <c r="GB8">
        <v>80.967479674796749</v>
      </c>
      <c r="GC8">
        <v>123</v>
      </c>
      <c r="GD8">
        <v>80.561349693251529</v>
      </c>
      <c r="GE8">
        <v>12062</v>
      </c>
      <c r="GF8">
        <v>79.805924216195422</v>
      </c>
      <c r="GG8">
        <v>10398</v>
      </c>
      <c r="GH8">
        <v>80.825612177365983</v>
      </c>
      <c r="GI8">
        <v>3022</v>
      </c>
      <c r="GJ8">
        <v>81.806167400881051</v>
      </c>
      <c r="GK8">
        <v>681</v>
      </c>
      <c r="GL8">
        <v>81.826292789512024</v>
      </c>
      <c r="GM8">
        <v>2746</v>
      </c>
      <c r="GN8">
        <v>79.646173800259405</v>
      </c>
      <c r="GO8">
        <v>3855</v>
      </c>
      <c r="GP8">
        <v>79.358851674641144</v>
      </c>
      <c r="GQ8">
        <v>418</v>
      </c>
      <c r="GR8">
        <v>82.362204724409452</v>
      </c>
      <c r="GS8">
        <v>127</v>
      </c>
      <c r="GT8">
        <v>79.760985166526723</v>
      </c>
      <c r="GU8">
        <v>3573</v>
      </c>
      <c r="GV8">
        <v>78.974276527331185</v>
      </c>
      <c r="GW8">
        <v>2177</v>
      </c>
      <c r="GX8">
        <v>80.72014925373135</v>
      </c>
      <c r="GY8">
        <v>268</v>
      </c>
      <c r="GZ8">
        <v>81.74647887323944</v>
      </c>
      <c r="HA8">
        <v>71</v>
      </c>
      <c r="HB8">
        <v>81.077738515901061</v>
      </c>
      <c r="HC8">
        <v>1698</v>
      </c>
      <c r="HD8">
        <v>85.479438314944829</v>
      </c>
      <c r="HE8">
        <v>997</v>
      </c>
      <c r="HF8">
        <v>88.012422360248451</v>
      </c>
      <c r="HG8">
        <v>161</v>
      </c>
      <c r="HH8">
        <v>86.9</v>
      </c>
      <c r="HI8">
        <v>20</v>
      </c>
      <c r="HJ8">
        <v>84</v>
      </c>
      <c r="HK8">
        <v>79</v>
      </c>
      <c r="HL8">
        <v>83.853658536585371</v>
      </c>
      <c r="HM8">
        <v>41</v>
      </c>
      <c r="HN8">
        <v>0</v>
      </c>
      <c r="HO8">
        <v>0</v>
      </c>
      <c r="HP8">
        <v>0</v>
      </c>
      <c r="HQ8">
        <v>0</v>
      </c>
      <c r="HR8">
        <v>82.229838709677423</v>
      </c>
      <c r="HS8">
        <v>1488</v>
      </c>
      <c r="HT8">
        <v>82.650572831423901</v>
      </c>
      <c r="HU8">
        <v>1222</v>
      </c>
      <c r="HV8">
        <v>84.8</v>
      </c>
      <c r="HW8">
        <v>15</v>
      </c>
      <c r="HX8">
        <v>0</v>
      </c>
      <c r="HY8">
        <v>0</v>
      </c>
      <c r="HZ8">
        <v>87.872262773722625</v>
      </c>
      <c r="IA8">
        <v>548</v>
      </c>
      <c r="IB8">
        <v>88.389502762430936</v>
      </c>
      <c r="IC8">
        <v>362</v>
      </c>
      <c r="ID8">
        <v>91.393939393939391</v>
      </c>
      <c r="IE8">
        <v>33</v>
      </c>
      <c r="IF8">
        <v>0</v>
      </c>
      <c r="IG8">
        <v>0</v>
      </c>
      <c r="IH8">
        <v>83.132402429118471</v>
      </c>
      <c r="II8">
        <v>25853</v>
      </c>
      <c r="IJ8">
        <v>83.054208732557399</v>
      </c>
      <c r="IK8">
        <v>15551</v>
      </c>
      <c r="IL8">
        <v>82.206005586592184</v>
      </c>
      <c r="IM8">
        <v>1432</v>
      </c>
      <c r="IN8">
        <v>86.315972222222229</v>
      </c>
      <c r="IO8">
        <v>576</v>
      </c>
      <c r="IP8">
        <v>82.751865671641795</v>
      </c>
      <c r="IQ8">
        <v>536</v>
      </c>
      <c r="IR8">
        <v>81.328712871287124</v>
      </c>
      <c r="IS8">
        <v>505</v>
      </c>
      <c r="IT8">
        <v>82.122448979591837</v>
      </c>
      <c r="IU8">
        <v>49</v>
      </c>
      <c r="IV8">
        <v>75.237623762376231</v>
      </c>
      <c r="IW8">
        <v>101</v>
      </c>
      <c r="IX8">
        <v>73.862745098039213</v>
      </c>
      <c r="IY8">
        <v>102</v>
      </c>
      <c r="IZ8">
        <v>71.591836734693871</v>
      </c>
      <c r="JA8">
        <v>49</v>
      </c>
      <c r="JB8">
        <v>71.384615384615387</v>
      </c>
      <c r="JC8">
        <v>13</v>
      </c>
      <c r="JD8">
        <v>87.96</v>
      </c>
      <c r="JE8">
        <v>50</v>
      </c>
      <c r="JF8">
        <v>86.5</v>
      </c>
      <c r="JG8">
        <v>176</v>
      </c>
      <c r="JH8">
        <v>83.237804878048777</v>
      </c>
      <c r="JI8">
        <v>164</v>
      </c>
      <c r="JJ8">
        <v>80.741935483870961</v>
      </c>
      <c r="JK8">
        <v>31</v>
      </c>
      <c r="JL8">
        <v>81</v>
      </c>
      <c r="JM8">
        <v>5</v>
      </c>
      <c r="JN8">
        <v>85.79245283018868</v>
      </c>
      <c r="JO8">
        <v>53</v>
      </c>
      <c r="JP8">
        <v>86.777777777777771</v>
      </c>
      <c r="JQ8">
        <v>54</v>
      </c>
      <c r="JR8">
        <v>84.875</v>
      </c>
      <c r="JS8">
        <v>8</v>
      </c>
      <c r="JT8">
        <v>88.25</v>
      </c>
      <c r="JU8">
        <v>4</v>
      </c>
      <c r="JV8">
        <v>78.143734643734646</v>
      </c>
      <c r="JW8">
        <v>814</v>
      </c>
      <c r="JX8">
        <v>79.092320261437905</v>
      </c>
      <c r="JY8">
        <v>1224</v>
      </c>
      <c r="JZ8">
        <v>78.209821428571431</v>
      </c>
      <c r="KA8">
        <v>224</v>
      </c>
      <c r="KB8">
        <v>79.391891891891888</v>
      </c>
      <c r="KC8">
        <v>74</v>
      </c>
      <c r="KD8">
        <v>87</v>
      </c>
      <c r="KE8">
        <v>1</v>
      </c>
      <c r="KF8">
        <v>85.5</v>
      </c>
      <c r="KG8">
        <v>2</v>
      </c>
      <c r="KH8">
        <v>85.75</v>
      </c>
      <c r="KI8">
        <v>4</v>
      </c>
      <c r="KJ8">
        <v>81.333333333333329</v>
      </c>
      <c r="KK8">
        <v>3</v>
      </c>
      <c r="KL8">
        <v>86.458462599103754</v>
      </c>
      <c r="KM8">
        <v>2901</v>
      </c>
      <c r="KN8">
        <v>86.861197511664074</v>
      </c>
      <c r="KO8">
        <v>2572</v>
      </c>
      <c r="KP8">
        <v>85.717803030303031</v>
      </c>
      <c r="KQ8">
        <v>528</v>
      </c>
      <c r="KR8">
        <v>85.017094017094024</v>
      </c>
      <c r="KS8">
        <v>117</v>
      </c>
      <c r="KT8">
        <v>86.458462599103754</v>
      </c>
      <c r="KU8">
        <v>2901</v>
      </c>
      <c r="KV8">
        <v>86.861197511664074</v>
      </c>
      <c r="KW8">
        <v>2572</v>
      </c>
      <c r="KX8">
        <v>85.717803030303031</v>
      </c>
      <c r="KY8">
        <v>528</v>
      </c>
      <c r="KZ8">
        <v>85.017094017094024</v>
      </c>
      <c r="LA8">
        <v>117</v>
      </c>
      <c r="LB8">
        <v>76.631055173423093</v>
      </c>
      <c r="LC8">
        <v>27332</v>
      </c>
      <c r="LD8">
        <v>78.005198451847917</v>
      </c>
      <c r="LE8">
        <v>26354</v>
      </c>
      <c r="LF8">
        <v>78.873625414557509</v>
      </c>
      <c r="LG8">
        <v>5729</v>
      </c>
      <c r="LH8">
        <v>79.25415834996673</v>
      </c>
      <c r="LI8">
        <v>1503</v>
      </c>
      <c r="LK8">
        <f t="shared" si="0"/>
        <v>202476</v>
      </c>
      <c r="LM8">
        <f t="shared" si="1"/>
        <v>187002</v>
      </c>
      <c r="LO8">
        <f t="shared" si="2"/>
        <v>37665</v>
      </c>
      <c r="LQ8">
        <f t="shared" si="3"/>
        <v>11059</v>
      </c>
    </row>
    <row r="9" spans="1:333" x14ac:dyDescent="0.25">
      <c r="A9" s="54" t="s">
        <v>134</v>
      </c>
      <c r="LB9">
        <v>49.083333333333336</v>
      </c>
      <c r="LC9">
        <v>12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K9">
        <f t="shared" si="0"/>
        <v>12</v>
      </c>
      <c r="LM9">
        <f t="shared" si="1"/>
        <v>0</v>
      </c>
      <c r="LO9">
        <f t="shared" si="2"/>
        <v>0</v>
      </c>
      <c r="LQ9">
        <f t="shared" si="3"/>
        <v>0</v>
      </c>
    </row>
    <row r="10" spans="1:333" x14ac:dyDescent="0.25">
      <c r="A10" s="54" t="s">
        <v>89</v>
      </c>
      <c r="BV10">
        <v>0</v>
      </c>
      <c r="BW10">
        <v>56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LK10">
        <f t="shared" si="0"/>
        <v>56</v>
      </c>
      <c r="LM10">
        <f t="shared" si="1"/>
        <v>0</v>
      </c>
      <c r="LO10">
        <f t="shared" si="2"/>
        <v>0</v>
      </c>
      <c r="LQ10">
        <f t="shared" si="3"/>
        <v>0</v>
      </c>
    </row>
    <row r="11" spans="1:333" x14ac:dyDescent="0.25">
      <c r="A11" s="54" t="s">
        <v>77</v>
      </c>
      <c r="AH11">
        <v>82.411764705882348</v>
      </c>
      <c r="AI11">
        <v>17</v>
      </c>
      <c r="AJ11">
        <v>78.222222222222229</v>
      </c>
      <c r="AK11">
        <v>9</v>
      </c>
      <c r="AL11">
        <v>81</v>
      </c>
      <c r="AM11">
        <v>2</v>
      </c>
      <c r="AN11">
        <v>85</v>
      </c>
      <c r="AO11">
        <v>7</v>
      </c>
      <c r="LK11">
        <f t="shared" si="0"/>
        <v>17</v>
      </c>
      <c r="LM11">
        <f t="shared" si="1"/>
        <v>9</v>
      </c>
      <c r="LO11">
        <f t="shared" si="2"/>
        <v>2</v>
      </c>
      <c r="LQ11">
        <f t="shared" si="3"/>
        <v>7</v>
      </c>
    </row>
    <row r="12" spans="1:333" x14ac:dyDescent="0.25">
      <c r="A12" s="54" t="s">
        <v>75</v>
      </c>
      <c r="AH12">
        <v>85.6</v>
      </c>
      <c r="AI12">
        <v>10</v>
      </c>
      <c r="AJ12">
        <v>88.15384615384616</v>
      </c>
      <c r="AK12">
        <v>13</v>
      </c>
      <c r="AL12">
        <v>86.6</v>
      </c>
      <c r="AM12">
        <v>5</v>
      </c>
      <c r="AN12">
        <v>0</v>
      </c>
      <c r="AO12">
        <v>0</v>
      </c>
      <c r="LK12">
        <f t="shared" si="0"/>
        <v>10</v>
      </c>
      <c r="LM12">
        <f t="shared" si="1"/>
        <v>13</v>
      </c>
      <c r="LO12">
        <f t="shared" si="2"/>
        <v>5</v>
      </c>
      <c r="LQ12">
        <f t="shared" si="3"/>
        <v>0</v>
      </c>
    </row>
    <row r="13" spans="1:333" x14ac:dyDescent="0.25">
      <c r="A13" s="54" t="s">
        <v>36</v>
      </c>
      <c r="B13">
        <v>85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R13">
        <v>89.25</v>
      </c>
      <c r="S13">
        <v>4</v>
      </c>
      <c r="T13">
        <v>88</v>
      </c>
      <c r="U13">
        <v>1</v>
      </c>
      <c r="V13">
        <v>79</v>
      </c>
      <c r="W13">
        <v>1</v>
      </c>
      <c r="X13">
        <v>0</v>
      </c>
      <c r="Y13">
        <v>0</v>
      </c>
      <c r="Z13">
        <v>86.333333333333329</v>
      </c>
      <c r="AA13">
        <v>3</v>
      </c>
      <c r="AB13">
        <v>82</v>
      </c>
      <c r="AC13">
        <v>1</v>
      </c>
      <c r="AD13">
        <v>80.571428571428569</v>
      </c>
      <c r="AE13">
        <v>7</v>
      </c>
      <c r="AF13">
        <v>80.5</v>
      </c>
      <c r="AG13">
        <v>2</v>
      </c>
      <c r="AH13">
        <v>70.428571428571431</v>
      </c>
      <c r="AI13">
        <v>7</v>
      </c>
      <c r="AJ13">
        <v>84.333333333333329</v>
      </c>
      <c r="AK13">
        <v>3</v>
      </c>
      <c r="AL13">
        <v>91</v>
      </c>
      <c r="AM13">
        <v>2</v>
      </c>
      <c r="AN13">
        <v>0</v>
      </c>
      <c r="AO13">
        <v>0</v>
      </c>
      <c r="AP13">
        <v>68.8</v>
      </c>
      <c r="AQ13">
        <v>5</v>
      </c>
      <c r="AR13">
        <v>0</v>
      </c>
      <c r="AS13">
        <v>0</v>
      </c>
      <c r="AT13">
        <v>88.5</v>
      </c>
      <c r="AU13">
        <v>4</v>
      </c>
      <c r="AV13">
        <v>90</v>
      </c>
      <c r="AW13">
        <v>1</v>
      </c>
      <c r="BF13">
        <v>89</v>
      </c>
      <c r="BG13">
        <v>1</v>
      </c>
      <c r="BH13">
        <v>85.333333333333329</v>
      </c>
      <c r="BI13">
        <v>3</v>
      </c>
      <c r="BJ13">
        <v>84</v>
      </c>
      <c r="BK13">
        <v>1</v>
      </c>
      <c r="BL13">
        <v>0</v>
      </c>
      <c r="BM13">
        <v>0</v>
      </c>
      <c r="BN13">
        <v>85</v>
      </c>
      <c r="BO13">
        <v>2</v>
      </c>
      <c r="BP13">
        <v>86.6</v>
      </c>
      <c r="BQ13">
        <v>5</v>
      </c>
      <c r="BR13">
        <v>83</v>
      </c>
      <c r="BS13">
        <v>4</v>
      </c>
      <c r="BT13">
        <v>0</v>
      </c>
      <c r="BU13">
        <v>0</v>
      </c>
      <c r="BV13">
        <v>67.5</v>
      </c>
      <c r="BW13">
        <v>16</v>
      </c>
      <c r="BX13">
        <v>78</v>
      </c>
      <c r="BY13">
        <v>1</v>
      </c>
      <c r="BZ13">
        <v>80</v>
      </c>
      <c r="CA13">
        <v>1</v>
      </c>
      <c r="CB13">
        <v>84.666666666666671</v>
      </c>
      <c r="CC13">
        <v>3</v>
      </c>
      <c r="CD13">
        <v>83.5</v>
      </c>
      <c r="CE13">
        <v>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T13">
        <v>0</v>
      </c>
      <c r="CU13">
        <v>0</v>
      </c>
      <c r="CV13">
        <v>0</v>
      </c>
      <c r="CW13">
        <v>0</v>
      </c>
      <c r="CX13">
        <v>91</v>
      </c>
      <c r="CY13">
        <v>2</v>
      </c>
      <c r="CZ13">
        <v>0</v>
      </c>
      <c r="DA13">
        <v>0</v>
      </c>
      <c r="DJ13">
        <v>80</v>
      </c>
      <c r="DK13">
        <v>1</v>
      </c>
      <c r="DL13">
        <v>82.857142857142861</v>
      </c>
      <c r="DM13">
        <v>7</v>
      </c>
      <c r="DN13">
        <v>0</v>
      </c>
      <c r="DO13">
        <v>0</v>
      </c>
      <c r="DP13">
        <v>0</v>
      </c>
      <c r="DQ13">
        <v>0</v>
      </c>
      <c r="DZ13">
        <v>87.5</v>
      </c>
      <c r="EA13">
        <v>2</v>
      </c>
      <c r="EB13">
        <v>0</v>
      </c>
      <c r="EC13">
        <v>0</v>
      </c>
      <c r="ED13">
        <v>84</v>
      </c>
      <c r="EE13">
        <v>1</v>
      </c>
      <c r="EF13">
        <v>0</v>
      </c>
      <c r="EG13">
        <v>0</v>
      </c>
      <c r="EH13">
        <v>89</v>
      </c>
      <c r="EI13">
        <v>2</v>
      </c>
      <c r="EJ13">
        <v>88.5</v>
      </c>
      <c r="EK13">
        <v>4</v>
      </c>
      <c r="EL13">
        <v>0</v>
      </c>
      <c r="EM13">
        <v>0</v>
      </c>
      <c r="EN13">
        <v>75</v>
      </c>
      <c r="EO13">
        <v>1</v>
      </c>
      <c r="EP13">
        <v>83.75</v>
      </c>
      <c r="EQ13">
        <v>4</v>
      </c>
      <c r="ER13">
        <v>89.8</v>
      </c>
      <c r="ES13">
        <v>5</v>
      </c>
      <c r="ET13">
        <v>86.454545454545453</v>
      </c>
      <c r="EU13">
        <v>11</v>
      </c>
      <c r="EV13">
        <v>0</v>
      </c>
      <c r="EW13">
        <v>0</v>
      </c>
      <c r="EX13">
        <v>78.625</v>
      </c>
      <c r="EY13">
        <v>8</v>
      </c>
      <c r="EZ13">
        <v>83</v>
      </c>
      <c r="FA13">
        <v>3</v>
      </c>
      <c r="FB13">
        <v>80</v>
      </c>
      <c r="FC13">
        <v>8</v>
      </c>
      <c r="FD13">
        <v>79.5</v>
      </c>
      <c r="FE13">
        <v>4</v>
      </c>
      <c r="FF13">
        <v>71</v>
      </c>
      <c r="FG13">
        <v>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89</v>
      </c>
      <c r="FO13">
        <v>2</v>
      </c>
      <c r="FP13">
        <v>0</v>
      </c>
      <c r="FQ13">
        <v>0</v>
      </c>
      <c r="FR13">
        <v>90</v>
      </c>
      <c r="FS13">
        <v>1</v>
      </c>
      <c r="FT13">
        <v>0</v>
      </c>
      <c r="FU13">
        <v>0</v>
      </c>
      <c r="FV13">
        <v>87.333333333333329</v>
      </c>
      <c r="FW13">
        <v>3</v>
      </c>
      <c r="FX13">
        <v>87</v>
      </c>
      <c r="FY13">
        <v>2</v>
      </c>
      <c r="FZ13">
        <v>0</v>
      </c>
      <c r="GA13">
        <v>0</v>
      </c>
      <c r="GB13">
        <v>0</v>
      </c>
      <c r="GC13">
        <v>0</v>
      </c>
      <c r="GD13">
        <v>76.78947368421052</v>
      </c>
      <c r="GE13">
        <v>19</v>
      </c>
      <c r="GF13">
        <v>74</v>
      </c>
      <c r="GG13">
        <v>1</v>
      </c>
      <c r="GH13">
        <v>79</v>
      </c>
      <c r="GI13">
        <v>3</v>
      </c>
      <c r="GJ13">
        <v>88</v>
      </c>
      <c r="GK13">
        <v>1</v>
      </c>
      <c r="GL13">
        <v>77</v>
      </c>
      <c r="GM13">
        <v>1</v>
      </c>
      <c r="GN13">
        <v>81</v>
      </c>
      <c r="GO13">
        <v>2</v>
      </c>
      <c r="GP13">
        <v>76</v>
      </c>
      <c r="GQ13">
        <v>1</v>
      </c>
      <c r="GR13">
        <v>0</v>
      </c>
      <c r="GS13">
        <v>0</v>
      </c>
      <c r="GT13">
        <v>79</v>
      </c>
      <c r="GU13">
        <v>1</v>
      </c>
      <c r="GV13">
        <v>0</v>
      </c>
      <c r="GW13">
        <v>0</v>
      </c>
      <c r="GX13">
        <v>0</v>
      </c>
      <c r="GY13">
        <v>0</v>
      </c>
      <c r="GZ13">
        <v>83</v>
      </c>
      <c r="HA13">
        <v>1</v>
      </c>
      <c r="HB13">
        <v>36.571428571428569</v>
      </c>
      <c r="HC13">
        <v>7</v>
      </c>
      <c r="HD13">
        <v>86</v>
      </c>
      <c r="HE13">
        <v>1</v>
      </c>
      <c r="HF13">
        <v>86</v>
      </c>
      <c r="HG13">
        <v>2</v>
      </c>
      <c r="HH13">
        <v>82</v>
      </c>
      <c r="HI13">
        <v>1</v>
      </c>
      <c r="HJ13">
        <v>0</v>
      </c>
      <c r="HK13">
        <v>0</v>
      </c>
      <c r="HL13">
        <v>84</v>
      </c>
      <c r="HM13">
        <v>1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2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IH13">
        <v>81</v>
      </c>
      <c r="II13">
        <v>1</v>
      </c>
      <c r="IJ13">
        <v>0</v>
      </c>
      <c r="IK13">
        <v>0</v>
      </c>
      <c r="IL13">
        <v>73.666666666666671</v>
      </c>
      <c r="IM13">
        <v>3</v>
      </c>
      <c r="IN13">
        <v>80</v>
      </c>
      <c r="IO13">
        <v>1</v>
      </c>
      <c r="IP13">
        <v>93</v>
      </c>
      <c r="IQ13">
        <v>2</v>
      </c>
      <c r="IR13">
        <v>0</v>
      </c>
      <c r="IS13">
        <v>0</v>
      </c>
      <c r="IT13">
        <v>82</v>
      </c>
      <c r="IU13">
        <v>6</v>
      </c>
      <c r="IV13">
        <v>0</v>
      </c>
      <c r="IW13">
        <v>0</v>
      </c>
      <c r="KL13">
        <v>89</v>
      </c>
      <c r="KM13">
        <v>4</v>
      </c>
      <c r="KN13">
        <v>88</v>
      </c>
      <c r="KO13">
        <v>1</v>
      </c>
      <c r="KP13">
        <v>89</v>
      </c>
      <c r="KQ13">
        <v>2</v>
      </c>
      <c r="KR13">
        <v>90</v>
      </c>
      <c r="KS13">
        <v>1</v>
      </c>
      <c r="KT13">
        <v>89</v>
      </c>
      <c r="KU13">
        <v>4</v>
      </c>
      <c r="KV13">
        <v>88</v>
      </c>
      <c r="KW13">
        <v>1</v>
      </c>
      <c r="KX13">
        <v>89</v>
      </c>
      <c r="KY13">
        <v>2</v>
      </c>
      <c r="KZ13">
        <v>90</v>
      </c>
      <c r="LA13">
        <v>1</v>
      </c>
      <c r="LB13">
        <v>80.5</v>
      </c>
      <c r="LC13">
        <v>4</v>
      </c>
      <c r="LD13">
        <v>86.5</v>
      </c>
      <c r="LE13">
        <v>2</v>
      </c>
      <c r="LF13">
        <v>87.2</v>
      </c>
      <c r="LG13">
        <v>5</v>
      </c>
      <c r="LH13">
        <v>0</v>
      </c>
      <c r="LI13">
        <v>0</v>
      </c>
      <c r="LK13">
        <f t="shared" si="0"/>
        <v>109</v>
      </c>
      <c r="LM13">
        <f t="shared" si="1"/>
        <v>44</v>
      </c>
      <c r="LO13">
        <f t="shared" si="2"/>
        <v>67</v>
      </c>
      <c r="LQ13">
        <f t="shared" si="3"/>
        <v>17</v>
      </c>
    </row>
    <row r="14" spans="1:333" x14ac:dyDescent="0.25">
      <c r="A14" s="9" t="s">
        <v>16</v>
      </c>
      <c r="B14">
        <v>63.463541666666664</v>
      </c>
      <c r="C14">
        <v>192</v>
      </c>
      <c r="D14">
        <v>73.697674418604649</v>
      </c>
      <c r="E14">
        <v>129</v>
      </c>
      <c r="F14">
        <v>78.853801169590639</v>
      </c>
      <c r="G14">
        <v>342</v>
      </c>
      <c r="H14">
        <v>79.236263736263737</v>
      </c>
      <c r="I14">
        <v>182</v>
      </c>
      <c r="J14">
        <v>61.78102189781022</v>
      </c>
      <c r="K14">
        <v>137</v>
      </c>
      <c r="L14">
        <v>82.135922330097088</v>
      </c>
      <c r="M14">
        <v>103</v>
      </c>
      <c r="N14">
        <v>84.968627450980392</v>
      </c>
      <c r="O14">
        <v>255</v>
      </c>
      <c r="P14">
        <v>85.783439490445858</v>
      </c>
      <c r="Q14">
        <v>157</v>
      </c>
      <c r="R14">
        <v>58.123497267759561</v>
      </c>
      <c r="S14">
        <v>915</v>
      </c>
      <c r="T14">
        <v>74.614727854855929</v>
      </c>
      <c r="U14">
        <v>937</v>
      </c>
      <c r="V14">
        <v>79.261083743842363</v>
      </c>
      <c r="W14">
        <v>2233</v>
      </c>
      <c r="X14">
        <v>80.379851038808312</v>
      </c>
      <c r="Y14">
        <v>2551</v>
      </c>
      <c r="Z14">
        <v>62.104693140794225</v>
      </c>
      <c r="AA14">
        <v>554</v>
      </c>
      <c r="AB14">
        <v>75.517241379310349</v>
      </c>
      <c r="AC14">
        <v>435</v>
      </c>
      <c r="AD14">
        <v>80.755958055290748</v>
      </c>
      <c r="AE14">
        <v>1049</v>
      </c>
      <c r="AF14">
        <v>80.86489898989899</v>
      </c>
      <c r="AG14">
        <v>792</v>
      </c>
      <c r="AH14">
        <v>57.941252420916719</v>
      </c>
      <c r="AI14">
        <v>1549</v>
      </c>
      <c r="AJ14">
        <v>75.322070452911575</v>
      </c>
      <c r="AK14">
        <v>1391</v>
      </c>
      <c r="AL14">
        <v>79.430748840291585</v>
      </c>
      <c r="AM14">
        <v>3018</v>
      </c>
      <c r="AN14">
        <v>80.163618864292587</v>
      </c>
      <c r="AO14">
        <v>2078</v>
      </c>
      <c r="AP14">
        <v>65.210095497953617</v>
      </c>
      <c r="AQ14">
        <v>733</v>
      </c>
      <c r="AR14">
        <v>80.064914992272023</v>
      </c>
      <c r="AS14">
        <v>647</v>
      </c>
      <c r="AT14">
        <v>82.756795422031473</v>
      </c>
      <c r="AU14">
        <v>1398</v>
      </c>
      <c r="AV14">
        <v>83.277631578947364</v>
      </c>
      <c r="AW14">
        <v>760</v>
      </c>
      <c r="AX14">
        <v>71.189473684210526</v>
      </c>
      <c r="AY14">
        <v>95</v>
      </c>
      <c r="AZ14">
        <v>77.694656488549612</v>
      </c>
      <c r="BA14">
        <v>131</v>
      </c>
      <c r="BB14">
        <v>80.163461538461533</v>
      </c>
      <c r="BC14">
        <v>208</v>
      </c>
      <c r="BD14">
        <v>81.955357142857139</v>
      </c>
      <c r="BE14">
        <v>112</v>
      </c>
      <c r="BF14">
        <v>59.990888382687928</v>
      </c>
      <c r="BG14">
        <v>439</v>
      </c>
      <c r="BH14">
        <v>78.02302631578948</v>
      </c>
      <c r="BI14">
        <v>304</v>
      </c>
      <c r="BJ14">
        <v>81.100443131462328</v>
      </c>
      <c r="BK14">
        <v>677</v>
      </c>
      <c r="BL14">
        <v>81.262350936967636</v>
      </c>
      <c r="BM14">
        <v>587</v>
      </c>
      <c r="BN14">
        <v>56.704718417047182</v>
      </c>
      <c r="BO14">
        <v>657</v>
      </c>
      <c r="BP14">
        <v>73.705061082024429</v>
      </c>
      <c r="BQ14">
        <v>573</v>
      </c>
      <c r="BR14">
        <v>80.512750455373407</v>
      </c>
      <c r="BS14">
        <v>1098</v>
      </c>
      <c r="BT14">
        <v>80.917582417582423</v>
      </c>
      <c r="BU14">
        <v>910</v>
      </c>
      <c r="BV14">
        <v>71.868250539956804</v>
      </c>
      <c r="BW14">
        <v>926</v>
      </c>
      <c r="BX14">
        <v>76.736954206602775</v>
      </c>
      <c r="BY14">
        <v>939</v>
      </c>
      <c r="BZ14">
        <v>78.754801536491684</v>
      </c>
      <c r="CA14">
        <v>1562</v>
      </c>
      <c r="CB14">
        <v>79.629714285714286</v>
      </c>
      <c r="CC14">
        <v>875</v>
      </c>
      <c r="CD14">
        <v>66.676923076923075</v>
      </c>
      <c r="CE14">
        <v>845</v>
      </c>
      <c r="CF14">
        <v>72.249684741488025</v>
      </c>
      <c r="CG14">
        <v>793</v>
      </c>
      <c r="CH14">
        <v>75.785467128027676</v>
      </c>
      <c r="CI14">
        <v>867</v>
      </c>
      <c r="CJ14">
        <v>76.958904109589042</v>
      </c>
      <c r="CK14">
        <v>365</v>
      </c>
      <c r="CL14">
        <v>0</v>
      </c>
      <c r="CM14">
        <v>0</v>
      </c>
      <c r="CN14">
        <v>0</v>
      </c>
      <c r="CO14">
        <v>0</v>
      </c>
      <c r="CP14">
        <v>83</v>
      </c>
      <c r="CQ14">
        <v>3</v>
      </c>
      <c r="CR14">
        <v>85</v>
      </c>
      <c r="CS14">
        <v>7</v>
      </c>
      <c r="CT14">
        <v>57.083333333333336</v>
      </c>
      <c r="CU14">
        <v>12</v>
      </c>
      <c r="CV14">
        <v>90.4</v>
      </c>
      <c r="CW14">
        <v>5</v>
      </c>
      <c r="CX14">
        <v>90.333333333333329</v>
      </c>
      <c r="CY14">
        <v>21</v>
      </c>
      <c r="CZ14">
        <v>90</v>
      </c>
      <c r="DA14">
        <v>32</v>
      </c>
      <c r="DB14">
        <v>59.482758620689658</v>
      </c>
      <c r="DC14">
        <v>29</v>
      </c>
      <c r="DD14">
        <v>76.448275862068968</v>
      </c>
      <c r="DE14">
        <v>29</v>
      </c>
      <c r="DF14">
        <v>81.84615384615384</v>
      </c>
      <c r="DG14">
        <v>78</v>
      </c>
      <c r="DH14">
        <v>82.463636363636368</v>
      </c>
      <c r="DI14">
        <v>110</v>
      </c>
      <c r="DJ14">
        <v>64.817307692307693</v>
      </c>
      <c r="DK14">
        <v>104</v>
      </c>
      <c r="DL14">
        <v>80.513888888888886</v>
      </c>
      <c r="DM14">
        <v>72</v>
      </c>
      <c r="DN14">
        <v>82.444444444444443</v>
      </c>
      <c r="DO14">
        <v>153</v>
      </c>
      <c r="DP14">
        <v>82.361445783132524</v>
      </c>
      <c r="DQ14">
        <v>83</v>
      </c>
      <c r="DR14">
        <v>45.285714285714285</v>
      </c>
      <c r="DS14">
        <v>7</v>
      </c>
      <c r="DT14">
        <v>79.666666666666671</v>
      </c>
      <c r="DU14">
        <v>12</v>
      </c>
      <c r="DV14">
        <v>76.785714285714292</v>
      </c>
      <c r="DW14">
        <v>14</v>
      </c>
      <c r="DX14">
        <v>74.333333333333329</v>
      </c>
      <c r="DY14">
        <v>3</v>
      </c>
      <c r="DZ14">
        <v>72.040000000000006</v>
      </c>
      <c r="EA14">
        <v>25</v>
      </c>
      <c r="EB14">
        <v>86</v>
      </c>
      <c r="EC14">
        <v>6</v>
      </c>
      <c r="ED14">
        <v>82.291666666666671</v>
      </c>
      <c r="EE14">
        <v>24</v>
      </c>
      <c r="EF14">
        <v>84.142857142857139</v>
      </c>
      <c r="EG14">
        <v>21</v>
      </c>
      <c r="EH14">
        <v>75.318584070796462</v>
      </c>
      <c r="EI14">
        <v>113</v>
      </c>
      <c r="EJ14">
        <v>87.304347826086953</v>
      </c>
      <c r="EK14">
        <v>92</v>
      </c>
      <c r="EL14">
        <v>86.938679245283012</v>
      </c>
      <c r="EM14">
        <v>212</v>
      </c>
      <c r="EN14">
        <v>85.818749999999994</v>
      </c>
      <c r="EO14">
        <v>160</v>
      </c>
      <c r="EP14">
        <v>68.117777777777775</v>
      </c>
      <c r="EQ14">
        <v>450</v>
      </c>
      <c r="ER14">
        <v>79.380487804878044</v>
      </c>
      <c r="ES14">
        <v>410</v>
      </c>
      <c r="ET14">
        <v>83.571428571428569</v>
      </c>
      <c r="EU14">
        <v>1043</v>
      </c>
      <c r="EV14">
        <v>83.784140969162991</v>
      </c>
      <c r="EW14">
        <v>681</v>
      </c>
      <c r="EX14">
        <v>63.273092369477915</v>
      </c>
      <c r="EY14">
        <v>747</v>
      </c>
      <c r="EZ14">
        <v>78.530903328050712</v>
      </c>
      <c r="FA14">
        <v>631</v>
      </c>
      <c r="FB14">
        <v>79.478731074260992</v>
      </c>
      <c r="FC14">
        <v>1387</v>
      </c>
      <c r="FD14">
        <v>80.01614987080103</v>
      </c>
      <c r="FE14">
        <v>1548</v>
      </c>
      <c r="FF14">
        <v>77.611111111111114</v>
      </c>
      <c r="FG14">
        <v>18</v>
      </c>
      <c r="FH14">
        <v>79.599999999999994</v>
      </c>
      <c r="FI14">
        <v>20</v>
      </c>
      <c r="FJ14">
        <v>75.12</v>
      </c>
      <c r="FK14">
        <v>25</v>
      </c>
      <c r="FL14">
        <v>76.7</v>
      </c>
      <c r="FM14">
        <v>20</v>
      </c>
      <c r="FN14">
        <v>72.150000000000006</v>
      </c>
      <c r="FO14">
        <v>20</v>
      </c>
      <c r="FP14">
        <v>88</v>
      </c>
      <c r="FQ14">
        <v>8</v>
      </c>
      <c r="FR14">
        <v>87.84</v>
      </c>
      <c r="FS14">
        <v>25</v>
      </c>
      <c r="FT14">
        <v>90.444444444444443</v>
      </c>
      <c r="FU14">
        <v>9</v>
      </c>
      <c r="FV14">
        <v>63.876190476190473</v>
      </c>
      <c r="FW14">
        <v>105</v>
      </c>
      <c r="FX14">
        <v>78.379629629629633</v>
      </c>
      <c r="FY14">
        <v>108</v>
      </c>
      <c r="FZ14">
        <v>79.069651741293526</v>
      </c>
      <c r="GA14">
        <v>201</v>
      </c>
      <c r="GB14">
        <v>78.608974358974365</v>
      </c>
      <c r="GC14">
        <v>156</v>
      </c>
      <c r="GD14">
        <v>69.637820512820511</v>
      </c>
      <c r="GE14">
        <v>936</v>
      </c>
      <c r="GF14">
        <v>77.701219512195124</v>
      </c>
      <c r="GG14">
        <v>820</v>
      </c>
      <c r="GH14">
        <v>79.634063260340639</v>
      </c>
      <c r="GI14">
        <v>2055</v>
      </c>
      <c r="GJ14">
        <v>80.851368970013041</v>
      </c>
      <c r="GK14">
        <v>1534</v>
      </c>
      <c r="GL14">
        <v>68.58620689655173</v>
      </c>
      <c r="GM14">
        <v>58</v>
      </c>
      <c r="GN14">
        <v>78.261682242990659</v>
      </c>
      <c r="GO14">
        <v>107</v>
      </c>
      <c r="GP14">
        <v>77.609375</v>
      </c>
      <c r="GQ14">
        <v>192</v>
      </c>
      <c r="GR14">
        <v>77.317073170731703</v>
      </c>
      <c r="GS14">
        <v>123</v>
      </c>
      <c r="GT14">
        <v>54.138297872340424</v>
      </c>
      <c r="GU14">
        <v>94</v>
      </c>
      <c r="GV14">
        <v>75.032786885245898</v>
      </c>
      <c r="GW14">
        <v>61</v>
      </c>
      <c r="GX14">
        <v>80.993464052287578</v>
      </c>
      <c r="GY14">
        <v>153</v>
      </c>
      <c r="GZ14">
        <v>81.512820512820511</v>
      </c>
      <c r="HA14">
        <v>234</v>
      </c>
      <c r="HB14">
        <v>86.370370370370367</v>
      </c>
      <c r="HC14">
        <v>108</v>
      </c>
      <c r="HD14">
        <v>82.36363636363636</v>
      </c>
      <c r="HE14">
        <v>66</v>
      </c>
      <c r="HF14">
        <v>87.823008849557525</v>
      </c>
      <c r="HG14">
        <v>113</v>
      </c>
      <c r="HH14">
        <v>87.298850574712645</v>
      </c>
      <c r="HI14">
        <v>87</v>
      </c>
      <c r="HJ14">
        <v>86</v>
      </c>
      <c r="HK14">
        <v>11</v>
      </c>
      <c r="HL14">
        <v>46.737113402061858</v>
      </c>
      <c r="HM14">
        <v>970</v>
      </c>
      <c r="HN14">
        <v>80.532258064516128</v>
      </c>
      <c r="HO14">
        <v>62</v>
      </c>
      <c r="HP14">
        <v>80.705882352941174</v>
      </c>
      <c r="HQ14">
        <v>34</v>
      </c>
      <c r="HR14">
        <v>55.337837837837839</v>
      </c>
      <c r="HS14">
        <v>74</v>
      </c>
      <c r="HT14">
        <v>73.966666666666669</v>
      </c>
      <c r="HU14">
        <v>30</v>
      </c>
      <c r="HV14">
        <v>82.743362831858406</v>
      </c>
      <c r="HW14">
        <v>113</v>
      </c>
      <c r="HX14">
        <v>83.5</v>
      </c>
      <c r="HY14">
        <v>116</v>
      </c>
      <c r="HZ14">
        <v>78.333333333333329</v>
      </c>
      <c r="IA14">
        <v>9</v>
      </c>
      <c r="IB14">
        <v>0</v>
      </c>
      <c r="IC14">
        <v>0</v>
      </c>
      <c r="ID14">
        <v>0</v>
      </c>
      <c r="IE14">
        <v>0</v>
      </c>
      <c r="IF14">
        <v>91</v>
      </c>
      <c r="IG14">
        <v>14</v>
      </c>
      <c r="IH14">
        <v>73.381165919282509</v>
      </c>
      <c r="II14">
        <v>223</v>
      </c>
      <c r="IJ14">
        <v>77.893939393939391</v>
      </c>
      <c r="IK14">
        <v>264</v>
      </c>
      <c r="IL14">
        <v>79.629161882893229</v>
      </c>
      <c r="IM14">
        <v>871</v>
      </c>
      <c r="IN14">
        <v>80.272585669781932</v>
      </c>
      <c r="IO14">
        <v>642</v>
      </c>
      <c r="IP14">
        <v>53.536231884057969</v>
      </c>
      <c r="IQ14">
        <v>69</v>
      </c>
      <c r="IR14">
        <v>80.271186440677965</v>
      </c>
      <c r="IS14">
        <v>59</v>
      </c>
      <c r="IT14">
        <v>78.942307692307693</v>
      </c>
      <c r="IU14">
        <v>104</v>
      </c>
      <c r="IV14">
        <v>78.390532544378701</v>
      </c>
      <c r="IW14">
        <v>169</v>
      </c>
      <c r="IX14">
        <v>55.81818181818182</v>
      </c>
      <c r="IY14">
        <v>22</v>
      </c>
      <c r="IZ14">
        <v>65.518518518518519</v>
      </c>
      <c r="JA14">
        <v>27</v>
      </c>
      <c r="JB14">
        <v>68.19047619047619</v>
      </c>
      <c r="JC14">
        <v>21</v>
      </c>
      <c r="JD14">
        <v>71.777777777777771</v>
      </c>
      <c r="JE14">
        <v>36</v>
      </c>
      <c r="JF14">
        <v>58.416666666666664</v>
      </c>
      <c r="JG14">
        <v>24</v>
      </c>
      <c r="JH14">
        <v>75.34482758620689</v>
      </c>
      <c r="JI14">
        <v>29</v>
      </c>
      <c r="JJ14">
        <v>81.325000000000003</v>
      </c>
      <c r="JK14">
        <v>40</v>
      </c>
      <c r="JL14">
        <v>76.571428571428569</v>
      </c>
      <c r="JM14">
        <v>21</v>
      </c>
      <c r="JN14">
        <v>55.615384615384613</v>
      </c>
      <c r="JO14">
        <v>13</v>
      </c>
      <c r="JP14">
        <v>87.2</v>
      </c>
      <c r="JQ14">
        <v>5</v>
      </c>
      <c r="JR14">
        <v>86.428571428571431</v>
      </c>
      <c r="JS14">
        <v>14</v>
      </c>
      <c r="JT14">
        <v>86.6</v>
      </c>
      <c r="JU14">
        <v>5</v>
      </c>
      <c r="JV14">
        <v>64.068181818181813</v>
      </c>
      <c r="JW14">
        <v>88</v>
      </c>
      <c r="JX14">
        <v>73.508474576271183</v>
      </c>
      <c r="JY14">
        <v>59</v>
      </c>
      <c r="JZ14">
        <v>78.091286307053949</v>
      </c>
      <c r="KA14">
        <v>241</v>
      </c>
      <c r="KB14">
        <v>78.848341232227483</v>
      </c>
      <c r="KC14">
        <v>211</v>
      </c>
      <c r="KD14">
        <v>0</v>
      </c>
      <c r="KE14">
        <v>0</v>
      </c>
      <c r="KF14">
        <v>85.4</v>
      </c>
      <c r="KG14">
        <v>5</v>
      </c>
      <c r="KH14">
        <v>84.933333333333337</v>
      </c>
      <c r="KI14">
        <v>15</v>
      </c>
      <c r="KJ14">
        <v>82.5</v>
      </c>
      <c r="KK14">
        <v>10</v>
      </c>
      <c r="KL14">
        <v>48.245161290322578</v>
      </c>
      <c r="KM14">
        <v>155</v>
      </c>
      <c r="KN14">
        <v>82.45</v>
      </c>
      <c r="KO14">
        <v>120</v>
      </c>
      <c r="KP14">
        <v>86.097972972972968</v>
      </c>
      <c r="KQ14">
        <v>296</v>
      </c>
      <c r="KR14">
        <v>86.338028169014081</v>
      </c>
      <c r="KS14">
        <v>284</v>
      </c>
      <c r="KT14">
        <v>48.245161290322578</v>
      </c>
      <c r="KU14">
        <v>155</v>
      </c>
      <c r="KV14">
        <v>82.45</v>
      </c>
      <c r="KW14">
        <v>120</v>
      </c>
      <c r="KX14">
        <v>86.097972972972968</v>
      </c>
      <c r="KY14">
        <v>296</v>
      </c>
      <c r="KZ14">
        <v>86.338028169014081</v>
      </c>
      <c r="LA14">
        <v>284</v>
      </c>
      <c r="LB14">
        <v>61.972729910066725</v>
      </c>
      <c r="LC14">
        <v>3447</v>
      </c>
      <c r="LD14">
        <v>74.519510774606871</v>
      </c>
      <c r="LE14">
        <v>3434</v>
      </c>
      <c r="LF14">
        <v>76.571750433275568</v>
      </c>
      <c r="LG14">
        <v>5770</v>
      </c>
      <c r="LH14">
        <v>77.047442799461649</v>
      </c>
      <c r="LI14">
        <v>2972</v>
      </c>
      <c r="LK14">
        <f t="shared" si="0"/>
        <v>14158</v>
      </c>
      <c r="LM14">
        <f t="shared" si="1"/>
        <v>13951</v>
      </c>
      <c r="LO14">
        <f t="shared" si="2"/>
        <v>26249</v>
      </c>
      <c r="LQ14">
        <f t="shared" si="3"/>
        <v>18975</v>
      </c>
    </row>
    <row r="15" spans="1:333" x14ac:dyDescent="0.25">
      <c r="A15" s="54" t="s">
        <v>85</v>
      </c>
      <c r="AX15">
        <v>79</v>
      </c>
      <c r="AY15">
        <v>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78.697674418604649</v>
      </c>
      <c r="BG15">
        <v>43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72.864583333333329</v>
      </c>
      <c r="BO15">
        <v>96</v>
      </c>
      <c r="BP15">
        <v>0</v>
      </c>
      <c r="BQ15">
        <v>0</v>
      </c>
      <c r="BR15">
        <v>77</v>
      </c>
      <c r="BS15">
        <v>1</v>
      </c>
      <c r="BT15">
        <v>0</v>
      </c>
      <c r="BU15">
        <v>0</v>
      </c>
      <c r="GD15">
        <v>78</v>
      </c>
      <c r="GE15">
        <v>30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LB15">
        <v>80.400000000000006</v>
      </c>
      <c r="LC15">
        <v>30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K15">
        <f t="shared" si="0"/>
        <v>204</v>
      </c>
      <c r="LM15">
        <f t="shared" si="1"/>
        <v>0</v>
      </c>
      <c r="LO15">
        <f t="shared" si="2"/>
        <v>1</v>
      </c>
      <c r="LQ15">
        <f t="shared" si="3"/>
        <v>0</v>
      </c>
    </row>
    <row r="16" spans="1:333" x14ac:dyDescent="0.25">
      <c r="A16" s="54" t="s">
        <v>13</v>
      </c>
      <c r="B16">
        <v>78.541139240506325</v>
      </c>
      <c r="C16">
        <v>316</v>
      </c>
      <c r="D16">
        <v>78.568527918781726</v>
      </c>
      <c r="E16">
        <v>394</v>
      </c>
      <c r="F16">
        <v>79.142372881355939</v>
      </c>
      <c r="G16">
        <v>295</v>
      </c>
      <c r="H16">
        <v>79.325301204819283</v>
      </c>
      <c r="I16">
        <v>83</v>
      </c>
      <c r="J16">
        <v>80.080291970802918</v>
      </c>
      <c r="K16">
        <v>137</v>
      </c>
      <c r="L16">
        <v>83.8</v>
      </c>
      <c r="M16">
        <v>155</v>
      </c>
      <c r="N16">
        <v>84.95348837209302</v>
      </c>
      <c r="O16">
        <v>172</v>
      </c>
      <c r="P16">
        <v>86.55</v>
      </c>
      <c r="Q16">
        <v>20</v>
      </c>
      <c r="R16">
        <v>79.332919254658378</v>
      </c>
      <c r="S16">
        <v>805</v>
      </c>
      <c r="T16">
        <v>79.618705035971217</v>
      </c>
      <c r="U16">
        <v>834</v>
      </c>
      <c r="V16">
        <v>80.258320126782891</v>
      </c>
      <c r="W16">
        <v>631</v>
      </c>
      <c r="X16">
        <v>81.077519379844958</v>
      </c>
      <c r="Y16">
        <v>129</v>
      </c>
      <c r="Z16">
        <v>77.273722627737229</v>
      </c>
      <c r="AA16">
        <v>822</v>
      </c>
      <c r="AB16">
        <v>79.019181585677742</v>
      </c>
      <c r="AC16">
        <v>782</v>
      </c>
      <c r="AD16">
        <v>80.259146341463421</v>
      </c>
      <c r="AE16">
        <v>656</v>
      </c>
      <c r="AF16">
        <v>80.983999999999995</v>
      </c>
      <c r="AG16">
        <v>125</v>
      </c>
      <c r="AH16">
        <v>78.003749395258822</v>
      </c>
      <c r="AI16">
        <v>8268</v>
      </c>
      <c r="AJ16">
        <v>79.346158014522601</v>
      </c>
      <c r="AK16">
        <v>9227</v>
      </c>
      <c r="AL16">
        <v>80.520895226777583</v>
      </c>
      <c r="AM16">
        <v>10098</v>
      </c>
      <c r="AN16">
        <v>80.918706697459584</v>
      </c>
      <c r="AO16">
        <v>2165</v>
      </c>
      <c r="AP16">
        <v>83.11620553359684</v>
      </c>
      <c r="AQ16">
        <v>1265</v>
      </c>
      <c r="AR16">
        <v>83.575268817204304</v>
      </c>
      <c r="AS16">
        <v>1488</v>
      </c>
      <c r="AT16">
        <v>82.881012658227846</v>
      </c>
      <c r="AU16">
        <v>1580</v>
      </c>
      <c r="AV16">
        <v>84.284615384615378</v>
      </c>
      <c r="AW16">
        <v>260</v>
      </c>
      <c r="AX16">
        <v>81.84210526315789</v>
      </c>
      <c r="AY16">
        <v>38</v>
      </c>
      <c r="AZ16">
        <v>82.1</v>
      </c>
      <c r="BA16">
        <v>30</v>
      </c>
      <c r="BB16">
        <v>81.040816326530617</v>
      </c>
      <c r="BC16">
        <v>49</v>
      </c>
      <c r="BD16">
        <v>87.111111111111114</v>
      </c>
      <c r="BE16">
        <v>9</v>
      </c>
      <c r="BF16">
        <v>78.658841940532085</v>
      </c>
      <c r="BG16">
        <v>639</v>
      </c>
      <c r="BH16">
        <v>80.741482965931866</v>
      </c>
      <c r="BI16">
        <v>499</v>
      </c>
      <c r="BJ16">
        <v>81.807157057654081</v>
      </c>
      <c r="BK16">
        <v>503</v>
      </c>
      <c r="BL16">
        <v>81.930693069306926</v>
      </c>
      <c r="BM16">
        <v>101</v>
      </c>
      <c r="BN16">
        <v>79.124293785310741</v>
      </c>
      <c r="BO16">
        <v>531</v>
      </c>
      <c r="BP16">
        <v>80.25352112676056</v>
      </c>
      <c r="BQ16">
        <v>568</v>
      </c>
      <c r="BR16">
        <v>81.782685512367493</v>
      </c>
      <c r="BS16">
        <v>566</v>
      </c>
      <c r="BT16">
        <v>81.25</v>
      </c>
      <c r="BU16">
        <v>124</v>
      </c>
      <c r="BV16">
        <v>81.720538720538727</v>
      </c>
      <c r="BW16">
        <v>594</v>
      </c>
      <c r="BX16">
        <v>85.935064935064929</v>
      </c>
      <c r="BY16">
        <v>770</v>
      </c>
      <c r="BZ16">
        <v>88.147683397683394</v>
      </c>
      <c r="CA16">
        <v>1036</v>
      </c>
      <c r="CB16">
        <v>86.652173913043484</v>
      </c>
      <c r="CC16">
        <v>299</v>
      </c>
      <c r="CD16">
        <v>75.319148936170208</v>
      </c>
      <c r="CE16">
        <v>188</v>
      </c>
      <c r="CF16">
        <v>78.666666666666671</v>
      </c>
      <c r="CG16">
        <v>180</v>
      </c>
      <c r="CH16">
        <v>80.620481927710841</v>
      </c>
      <c r="CI16">
        <v>166</v>
      </c>
      <c r="CJ16">
        <v>81.255319148936167</v>
      </c>
      <c r="CK16">
        <v>47</v>
      </c>
      <c r="CL16">
        <v>0</v>
      </c>
      <c r="CM16">
        <v>0</v>
      </c>
      <c r="CN16">
        <v>0</v>
      </c>
      <c r="CO16">
        <v>0</v>
      </c>
      <c r="CP16">
        <v>83</v>
      </c>
      <c r="CQ16">
        <v>1</v>
      </c>
      <c r="CR16">
        <v>0</v>
      </c>
      <c r="CS16">
        <v>0</v>
      </c>
      <c r="CT16">
        <v>90.285714285714292</v>
      </c>
      <c r="CU16">
        <v>7</v>
      </c>
      <c r="CV16">
        <v>94.5</v>
      </c>
      <c r="CW16">
        <v>4</v>
      </c>
      <c r="CX16">
        <v>93.166666666666671</v>
      </c>
      <c r="CY16">
        <v>6</v>
      </c>
      <c r="CZ16">
        <v>95</v>
      </c>
      <c r="DA16">
        <v>1</v>
      </c>
      <c r="DB16">
        <v>42.352941176470587</v>
      </c>
      <c r="DC16">
        <v>17</v>
      </c>
      <c r="DD16">
        <v>80.125</v>
      </c>
      <c r="DE16">
        <v>8</v>
      </c>
      <c r="DF16">
        <v>82.090909090909093</v>
      </c>
      <c r="DG16">
        <v>11</v>
      </c>
      <c r="DH16">
        <v>81.75</v>
      </c>
      <c r="DI16">
        <v>4</v>
      </c>
      <c r="DJ16">
        <v>77.904761904761898</v>
      </c>
      <c r="DK16">
        <v>42</v>
      </c>
      <c r="DL16">
        <v>80.474999999999994</v>
      </c>
      <c r="DM16">
        <v>40</v>
      </c>
      <c r="DN16">
        <v>81.8125</v>
      </c>
      <c r="DO16">
        <v>32</v>
      </c>
      <c r="DP16">
        <v>82.066666666666663</v>
      </c>
      <c r="DQ16">
        <v>15</v>
      </c>
      <c r="DR16">
        <v>75</v>
      </c>
      <c r="DS16">
        <v>7</v>
      </c>
      <c r="DT16">
        <v>77.7</v>
      </c>
      <c r="DU16">
        <v>10</v>
      </c>
      <c r="DV16">
        <v>81.125</v>
      </c>
      <c r="DW16">
        <v>8</v>
      </c>
      <c r="DX16">
        <v>83</v>
      </c>
      <c r="DY16">
        <v>2</v>
      </c>
      <c r="DZ16">
        <v>85</v>
      </c>
      <c r="EA16">
        <v>3</v>
      </c>
      <c r="EB16">
        <v>83.5</v>
      </c>
      <c r="EC16">
        <v>2</v>
      </c>
      <c r="ED16">
        <v>82.5</v>
      </c>
      <c r="EE16">
        <v>6</v>
      </c>
      <c r="EF16">
        <v>82.5</v>
      </c>
      <c r="EG16">
        <v>4</v>
      </c>
      <c r="EH16">
        <v>87.188405797101453</v>
      </c>
      <c r="EI16">
        <v>69</v>
      </c>
      <c r="EJ16">
        <v>87.02</v>
      </c>
      <c r="EK16">
        <v>100</v>
      </c>
      <c r="EL16">
        <v>87.357142857142861</v>
      </c>
      <c r="EM16">
        <v>70</v>
      </c>
      <c r="EN16">
        <v>86</v>
      </c>
      <c r="EO16">
        <v>18</v>
      </c>
      <c r="EP16">
        <v>81.879581151832454</v>
      </c>
      <c r="EQ16">
        <v>573</v>
      </c>
      <c r="ER16">
        <v>83.80147058823529</v>
      </c>
      <c r="ES16">
        <v>544</v>
      </c>
      <c r="ET16">
        <v>84.023550724637687</v>
      </c>
      <c r="EU16">
        <v>552</v>
      </c>
      <c r="EV16">
        <v>83.474576271186436</v>
      </c>
      <c r="EW16">
        <v>177</v>
      </c>
      <c r="EX16">
        <v>74.941176470588232</v>
      </c>
      <c r="EY16">
        <v>272</v>
      </c>
      <c r="EZ16">
        <v>79.34615384615384</v>
      </c>
      <c r="FA16">
        <v>338</v>
      </c>
      <c r="FB16">
        <v>78.405737704918039</v>
      </c>
      <c r="FC16">
        <v>244</v>
      </c>
      <c r="FD16">
        <v>77</v>
      </c>
      <c r="FE16">
        <v>66</v>
      </c>
      <c r="FF16">
        <v>77</v>
      </c>
      <c r="FG16">
        <v>7</v>
      </c>
      <c r="FH16">
        <v>74.714285714285708</v>
      </c>
      <c r="FI16">
        <v>7</v>
      </c>
      <c r="FJ16">
        <v>76.857142857142861</v>
      </c>
      <c r="FK16">
        <v>7</v>
      </c>
      <c r="FL16">
        <v>69</v>
      </c>
      <c r="FM16">
        <v>1</v>
      </c>
      <c r="FN16">
        <v>88.166666666666671</v>
      </c>
      <c r="FO16">
        <v>12</v>
      </c>
      <c r="FP16">
        <v>84.6</v>
      </c>
      <c r="FQ16">
        <v>5</v>
      </c>
      <c r="FR16">
        <v>91.25</v>
      </c>
      <c r="FS16">
        <v>4</v>
      </c>
      <c r="FT16">
        <v>0</v>
      </c>
      <c r="FU16">
        <v>0</v>
      </c>
      <c r="FV16">
        <v>80.84693877551021</v>
      </c>
      <c r="FW16">
        <v>98</v>
      </c>
      <c r="FX16">
        <v>82.784946236559136</v>
      </c>
      <c r="FY16">
        <v>93</v>
      </c>
      <c r="FZ16">
        <v>78.435897435897431</v>
      </c>
      <c r="GA16">
        <v>78</v>
      </c>
      <c r="GB16">
        <v>77</v>
      </c>
      <c r="GC16">
        <v>13</v>
      </c>
      <c r="GD16">
        <v>82.582608695652169</v>
      </c>
      <c r="GE16">
        <v>115</v>
      </c>
      <c r="GF16">
        <v>82.11602209944752</v>
      </c>
      <c r="GG16">
        <v>181</v>
      </c>
      <c r="GH16">
        <v>82.173684210526318</v>
      </c>
      <c r="GI16">
        <v>190</v>
      </c>
      <c r="GJ16">
        <v>81.137931034482762</v>
      </c>
      <c r="GK16">
        <v>29</v>
      </c>
      <c r="GL16">
        <v>79.13333333333334</v>
      </c>
      <c r="GM16">
        <v>30</v>
      </c>
      <c r="GN16">
        <v>77.777777777777771</v>
      </c>
      <c r="GO16">
        <v>54</v>
      </c>
      <c r="GP16">
        <v>75.448275862068968</v>
      </c>
      <c r="GQ16">
        <v>29</v>
      </c>
      <c r="GR16">
        <v>73.25</v>
      </c>
      <c r="GS16">
        <v>4</v>
      </c>
      <c r="GT16">
        <v>78.648648648648646</v>
      </c>
      <c r="GU16">
        <v>74</v>
      </c>
      <c r="GV16">
        <v>78.535211267605632</v>
      </c>
      <c r="GW16">
        <v>71</v>
      </c>
      <c r="GX16">
        <v>81.377358490566039</v>
      </c>
      <c r="GY16">
        <v>53</v>
      </c>
      <c r="GZ16">
        <v>82.8</v>
      </c>
      <c r="HA16">
        <v>10</v>
      </c>
      <c r="HB16">
        <v>67.458333333333329</v>
      </c>
      <c r="HC16">
        <v>96</v>
      </c>
      <c r="HD16">
        <v>85.015384615384619</v>
      </c>
      <c r="HE16">
        <v>65</v>
      </c>
      <c r="HF16">
        <v>87.879310344827587</v>
      </c>
      <c r="HG16">
        <v>58</v>
      </c>
      <c r="HH16">
        <v>86.727272727272734</v>
      </c>
      <c r="HI16">
        <v>11</v>
      </c>
      <c r="HJ16">
        <v>85.833333333333329</v>
      </c>
      <c r="HK16">
        <v>6</v>
      </c>
      <c r="HL16">
        <v>76.75</v>
      </c>
      <c r="HM16">
        <v>12</v>
      </c>
      <c r="HN16">
        <v>78.666666666666671</v>
      </c>
      <c r="HO16">
        <v>3</v>
      </c>
      <c r="HP16">
        <v>0</v>
      </c>
      <c r="HQ16">
        <v>0</v>
      </c>
      <c r="HR16">
        <v>25.066666666666666</v>
      </c>
      <c r="HS16">
        <v>30</v>
      </c>
      <c r="HT16">
        <v>61.333333333333336</v>
      </c>
      <c r="HU16">
        <v>12</v>
      </c>
      <c r="HV16">
        <v>73</v>
      </c>
      <c r="HW16">
        <v>3</v>
      </c>
      <c r="HX16">
        <v>0</v>
      </c>
      <c r="HY16">
        <v>0</v>
      </c>
      <c r="HZ16">
        <v>0</v>
      </c>
      <c r="IA16">
        <v>5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79.45</v>
      </c>
      <c r="II16">
        <v>20</v>
      </c>
      <c r="IJ16">
        <v>81.375</v>
      </c>
      <c r="IK16">
        <v>32</v>
      </c>
      <c r="IL16">
        <v>75.825000000000003</v>
      </c>
      <c r="IM16">
        <v>40</v>
      </c>
      <c r="IN16">
        <v>75.75</v>
      </c>
      <c r="IO16">
        <v>4</v>
      </c>
      <c r="IP16">
        <v>79.964285714285708</v>
      </c>
      <c r="IQ16">
        <v>28</v>
      </c>
      <c r="IR16">
        <v>79.321428571428569</v>
      </c>
      <c r="IS16">
        <v>28</v>
      </c>
      <c r="IT16">
        <v>78.681818181818187</v>
      </c>
      <c r="IU16">
        <v>22</v>
      </c>
      <c r="IV16">
        <v>85</v>
      </c>
      <c r="IW16">
        <v>1</v>
      </c>
      <c r="IX16">
        <v>69.702702702702709</v>
      </c>
      <c r="IY16">
        <v>74</v>
      </c>
      <c r="IZ16">
        <v>70.021276595744681</v>
      </c>
      <c r="JA16">
        <v>47</v>
      </c>
      <c r="JB16">
        <v>68.617647058823536</v>
      </c>
      <c r="JC16">
        <v>34</v>
      </c>
      <c r="JD16">
        <v>65.63636363636364</v>
      </c>
      <c r="JE16">
        <v>11</v>
      </c>
      <c r="JF16">
        <v>85.84615384615384</v>
      </c>
      <c r="JG16">
        <v>13</v>
      </c>
      <c r="JH16">
        <v>72.285714285714292</v>
      </c>
      <c r="JI16">
        <v>7</v>
      </c>
      <c r="JJ16">
        <v>75.916666666666671</v>
      </c>
      <c r="JK16">
        <v>12</v>
      </c>
      <c r="JL16">
        <v>77.333333333333329</v>
      </c>
      <c r="JM16">
        <v>3</v>
      </c>
      <c r="JN16">
        <v>78</v>
      </c>
      <c r="JO16">
        <v>1</v>
      </c>
      <c r="JP16">
        <v>0</v>
      </c>
      <c r="JQ16">
        <v>0</v>
      </c>
      <c r="JR16">
        <v>89</v>
      </c>
      <c r="JS16">
        <v>2</v>
      </c>
      <c r="JT16">
        <v>81</v>
      </c>
      <c r="JU16">
        <v>1</v>
      </c>
      <c r="JV16">
        <v>76</v>
      </c>
      <c r="JW16">
        <v>1</v>
      </c>
      <c r="JX16">
        <v>78.5</v>
      </c>
      <c r="JY16">
        <v>6</v>
      </c>
      <c r="JZ16">
        <v>78.25</v>
      </c>
      <c r="KA16">
        <v>16</v>
      </c>
      <c r="KB16">
        <v>80.833333333333329</v>
      </c>
      <c r="KC16">
        <v>6</v>
      </c>
      <c r="KD16">
        <v>0</v>
      </c>
      <c r="KE16">
        <v>0</v>
      </c>
      <c r="KF16">
        <v>84.5</v>
      </c>
      <c r="KG16">
        <v>4</v>
      </c>
      <c r="KH16">
        <v>85.5</v>
      </c>
      <c r="KI16">
        <v>8</v>
      </c>
      <c r="KJ16">
        <v>85</v>
      </c>
      <c r="KK16">
        <v>1</v>
      </c>
      <c r="KL16">
        <v>83.85</v>
      </c>
      <c r="KM16">
        <v>80</v>
      </c>
      <c r="KN16">
        <v>87.513513513513516</v>
      </c>
      <c r="KO16">
        <v>74</v>
      </c>
      <c r="KP16">
        <v>84.405405405405403</v>
      </c>
      <c r="KQ16">
        <v>37</v>
      </c>
      <c r="KR16">
        <v>83.94736842105263</v>
      </c>
      <c r="KS16">
        <v>19</v>
      </c>
      <c r="KT16">
        <v>83.85</v>
      </c>
      <c r="KU16">
        <v>80</v>
      </c>
      <c r="KV16">
        <v>87.513513513513516</v>
      </c>
      <c r="KW16">
        <v>74</v>
      </c>
      <c r="KX16">
        <v>84.405405405405403</v>
      </c>
      <c r="KY16">
        <v>37</v>
      </c>
      <c r="KZ16">
        <v>83.94736842105263</v>
      </c>
      <c r="LA16">
        <v>19</v>
      </c>
      <c r="LB16">
        <v>75.900569653029521</v>
      </c>
      <c r="LC16">
        <v>1931</v>
      </c>
      <c r="LD16">
        <v>76.714867617107942</v>
      </c>
      <c r="LE16">
        <v>1964</v>
      </c>
      <c r="LF16">
        <v>77.625070264193369</v>
      </c>
      <c r="LG16">
        <v>1779</v>
      </c>
      <c r="LH16">
        <v>78.171755725190835</v>
      </c>
      <c r="LI16">
        <v>262</v>
      </c>
      <c r="LK16">
        <f t="shared" si="0"/>
        <v>17294</v>
      </c>
      <c r="LM16">
        <f t="shared" si="1"/>
        <v>18709</v>
      </c>
      <c r="LO16">
        <f t="shared" si="2"/>
        <v>19094</v>
      </c>
      <c r="LQ16">
        <f t="shared" si="3"/>
        <v>4044</v>
      </c>
    </row>
    <row r="17" spans="1:329" x14ac:dyDescent="0.25">
      <c r="A17" s="9" t="s">
        <v>71</v>
      </c>
      <c r="AH17">
        <v>78.463157894736838</v>
      </c>
      <c r="AI17">
        <v>95</v>
      </c>
      <c r="AJ17">
        <v>76.884803921568633</v>
      </c>
      <c r="AK17">
        <v>408</v>
      </c>
      <c r="AL17">
        <v>77.557416267942585</v>
      </c>
      <c r="AM17">
        <v>418</v>
      </c>
      <c r="AN17">
        <v>77.734177215189874</v>
      </c>
      <c r="AO17">
        <v>79</v>
      </c>
      <c r="LK17">
        <f t="shared" si="0"/>
        <v>95</v>
      </c>
      <c r="LM17">
        <f t="shared" si="1"/>
        <v>408</v>
      </c>
      <c r="LO17">
        <f t="shared" si="2"/>
        <v>418</v>
      </c>
      <c r="LQ17">
        <f t="shared" si="3"/>
        <v>79</v>
      </c>
    </row>
    <row r="18" spans="1:329" x14ac:dyDescent="0.25">
      <c r="A18" s="9" t="s">
        <v>60</v>
      </c>
      <c r="R18">
        <v>0</v>
      </c>
      <c r="S18">
        <v>1</v>
      </c>
      <c r="T18">
        <v>0</v>
      </c>
      <c r="U18">
        <v>0</v>
      </c>
      <c r="V18">
        <v>88</v>
      </c>
      <c r="W18">
        <v>1</v>
      </c>
      <c r="X18">
        <v>0</v>
      </c>
      <c r="Y18">
        <v>0</v>
      </c>
      <c r="EP18">
        <v>71.400000000000006</v>
      </c>
      <c r="EQ18">
        <v>15</v>
      </c>
      <c r="ER18">
        <v>79.578947368421055</v>
      </c>
      <c r="ES18">
        <v>19</v>
      </c>
      <c r="ET18">
        <v>80.222222222222229</v>
      </c>
      <c r="EU18">
        <v>9</v>
      </c>
      <c r="EV18">
        <v>79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71</v>
      </c>
      <c r="FC18">
        <v>1</v>
      </c>
      <c r="FD18">
        <v>0</v>
      </c>
      <c r="FE18">
        <v>0</v>
      </c>
      <c r="GD18">
        <v>78</v>
      </c>
      <c r="GE18">
        <v>4</v>
      </c>
      <c r="GF18">
        <v>79.857142857142861</v>
      </c>
      <c r="GG18">
        <v>7</v>
      </c>
      <c r="GH18">
        <v>77.5</v>
      </c>
      <c r="GI18">
        <v>4</v>
      </c>
      <c r="GJ18">
        <v>0</v>
      </c>
      <c r="GK18">
        <v>0</v>
      </c>
      <c r="IH18">
        <v>80.050847457627114</v>
      </c>
      <c r="II18">
        <v>118</v>
      </c>
      <c r="IJ18">
        <v>79.150712830957232</v>
      </c>
      <c r="IK18">
        <v>491</v>
      </c>
      <c r="IL18">
        <v>79.355348837209306</v>
      </c>
      <c r="IM18">
        <v>1075</v>
      </c>
      <c r="IN18">
        <v>81.596491228070178</v>
      </c>
      <c r="IO18">
        <v>228</v>
      </c>
      <c r="LK18">
        <f t="shared" si="0"/>
        <v>138</v>
      </c>
      <c r="LM18">
        <f t="shared" si="1"/>
        <v>517</v>
      </c>
      <c r="LO18">
        <f t="shared" si="2"/>
        <v>1090</v>
      </c>
      <c r="LQ18">
        <f t="shared" si="3"/>
        <v>229</v>
      </c>
    </row>
    <row r="19" spans="1:329" x14ac:dyDescent="0.25">
      <c r="A19" s="9" t="s">
        <v>81</v>
      </c>
      <c r="AH19">
        <v>81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BV19">
        <v>79.625</v>
      </c>
      <c r="BW19">
        <v>8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LK19">
        <f t="shared" si="0"/>
        <v>9</v>
      </c>
      <c r="LM19">
        <f t="shared" si="1"/>
        <v>0</v>
      </c>
      <c r="LO19">
        <f t="shared" si="2"/>
        <v>0</v>
      </c>
      <c r="LQ19">
        <f t="shared" si="3"/>
        <v>0</v>
      </c>
    </row>
    <row r="20" spans="1:329" x14ac:dyDescent="0.25">
      <c r="A20" s="9" t="s">
        <v>111</v>
      </c>
      <c r="EX20">
        <v>0</v>
      </c>
      <c r="EY20">
        <v>36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LK20">
        <f t="shared" si="0"/>
        <v>36</v>
      </c>
      <c r="LM20">
        <f t="shared" si="1"/>
        <v>0</v>
      </c>
      <c r="LO20">
        <f t="shared" si="2"/>
        <v>0</v>
      </c>
      <c r="LQ20">
        <f t="shared" si="3"/>
        <v>0</v>
      </c>
    </row>
    <row r="21" spans="1:329" x14ac:dyDescent="0.25">
      <c r="A21" s="9" t="s">
        <v>50</v>
      </c>
      <c r="R21">
        <v>69.448275862068968</v>
      </c>
      <c r="S21">
        <v>29</v>
      </c>
      <c r="T21">
        <v>67.172413793103445</v>
      </c>
      <c r="U21">
        <v>29</v>
      </c>
      <c r="V21">
        <v>76</v>
      </c>
      <c r="W21">
        <v>5</v>
      </c>
      <c r="X21">
        <v>0</v>
      </c>
      <c r="Y21">
        <v>0</v>
      </c>
      <c r="BN21">
        <v>76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LB21">
        <v>74</v>
      </c>
      <c r="LC21">
        <v>2</v>
      </c>
      <c r="LD21">
        <v>71.111111111111114</v>
      </c>
      <c r="LE21">
        <v>9</v>
      </c>
      <c r="LF21">
        <v>69.571428571428569</v>
      </c>
      <c r="LG21">
        <v>7</v>
      </c>
      <c r="LH21">
        <v>0</v>
      </c>
      <c r="LI21">
        <v>0</v>
      </c>
      <c r="LK21">
        <f t="shared" si="0"/>
        <v>32</v>
      </c>
      <c r="LM21">
        <f t="shared" si="1"/>
        <v>38</v>
      </c>
      <c r="LO21">
        <f t="shared" si="2"/>
        <v>12</v>
      </c>
      <c r="LQ21">
        <f t="shared" si="3"/>
        <v>0</v>
      </c>
    </row>
    <row r="22" spans="1:329" x14ac:dyDescent="0.25">
      <c r="A22" s="9" t="s">
        <v>17</v>
      </c>
      <c r="B22">
        <v>77.165413533834581</v>
      </c>
      <c r="C22">
        <v>133</v>
      </c>
      <c r="D22">
        <v>79.0625</v>
      </c>
      <c r="E22">
        <v>128</v>
      </c>
      <c r="F22">
        <v>79.77215189873418</v>
      </c>
      <c r="G22">
        <v>158</v>
      </c>
      <c r="H22">
        <v>79.900000000000006</v>
      </c>
      <c r="I22">
        <v>40</v>
      </c>
      <c r="J22">
        <v>77.230769230769226</v>
      </c>
      <c r="K22">
        <v>26</v>
      </c>
      <c r="L22">
        <v>83.555555555555557</v>
      </c>
      <c r="M22">
        <v>27</v>
      </c>
      <c r="N22">
        <v>83.5</v>
      </c>
      <c r="O22">
        <v>28</v>
      </c>
      <c r="P22">
        <v>84.5</v>
      </c>
      <c r="Q22">
        <v>2</v>
      </c>
      <c r="R22">
        <v>78.800829875518673</v>
      </c>
      <c r="S22">
        <v>241</v>
      </c>
      <c r="T22">
        <v>79.435797665369648</v>
      </c>
      <c r="U22">
        <v>257</v>
      </c>
      <c r="V22">
        <v>80.563380281690144</v>
      </c>
      <c r="W22">
        <v>213</v>
      </c>
      <c r="X22">
        <v>82.035714285714292</v>
      </c>
      <c r="Y22">
        <v>56</v>
      </c>
      <c r="Z22">
        <v>72.874233128834362</v>
      </c>
      <c r="AA22">
        <v>326</v>
      </c>
      <c r="AB22">
        <v>78.876923076923077</v>
      </c>
      <c r="AC22">
        <v>325</v>
      </c>
      <c r="AD22">
        <v>79.329931972789112</v>
      </c>
      <c r="AE22">
        <v>294</v>
      </c>
      <c r="AF22">
        <v>80.202020202020208</v>
      </c>
      <c r="AG22">
        <v>99</v>
      </c>
      <c r="AH22">
        <v>76.332999799879929</v>
      </c>
      <c r="AI22">
        <v>4997</v>
      </c>
      <c r="AJ22">
        <v>77.249679487179492</v>
      </c>
      <c r="AK22">
        <v>6240</v>
      </c>
      <c r="AL22">
        <v>79.009585758301952</v>
      </c>
      <c r="AM22">
        <v>5842</v>
      </c>
      <c r="AN22">
        <v>79.884278199883113</v>
      </c>
      <c r="AO22">
        <v>1711</v>
      </c>
      <c r="AP22">
        <v>81.340807174887885</v>
      </c>
      <c r="AQ22">
        <v>223</v>
      </c>
      <c r="AR22">
        <v>82.00946372239747</v>
      </c>
      <c r="AS22">
        <v>317</v>
      </c>
      <c r="AT22">
        <v>81.554285714285712</v>
      </c>
      <c r="AU22">
        <v>350</v>
      </c>
      <c r="AV22">
        <v>83.166666666666671</v>
      </c>
      <c r="AW22">
        <v>102</v>
      </c>
      <c r="AX22">
        <v>77</v>
      </c>
      <c r="AY22">
        <v>5</v>
      </c>
      <c r="AZ22">
        <v>78.111111111111114</v>
      </c>
      <c r="BA22">
        <v>9</v>
      </c>
      <c r="BB22">
        <v>80.222222222222229</v>
      </c>
      <c r="BC22">
        <v>9</v>
      </c>
      <c r="BD22">
        <v>79.285714285714292</v>
      </c>
      <c r="BE22">
        <v>7</v>
      </c>
      <c r="BF22">
        <v>79.445544554455452</v>
      </c>
      <c r="BG22">
        <v>101</v>
      </c>
      <c r="BH22">
        <v>79.52</v>
      </c>
      <c r="BI22">
        <v>100</v>
      </c>
      <c r="BJ22">
        <v>80.700934579439249</v>
      </c>
      <c r="BK22">
        <v>107</v>
      </c>
      <c r="BL22">
        <v>79.696969696969703</v>
      </c>
      <c r="BM22">
        <v>33</v>
      </c>
      <c r="BN22">
        <v>80.926829268292678</v>
      </c>
      <c r="BO22">
        <v>82</v>
      </c>
      <c r="BP22">
        <v>80.190909090909088</v>
      </c>
      <c r="BQ22">
        <v>110</v>
      </c>
      <c r="BR22">
        <v>81.623376623376629</v>
      </c>
      <c r="BS22">
        <v>77</v>
      </c>
      <c r="BT22">
        <v>79.849999999999994</v>
      </c>
      <c r="BU22">
        <v>20</v>
      </c>
      <c r="BV22">
        <v>78.13636363636364</v>
      </c>
      <c r="BW22">
        <v>22</v>
      </c>
      <c r="BX22">
        <v>76.095238095238102</v>
      </c>
      <c r="BY22">
        <v>42</v>
      </c>
      <c r="BZ22">
        <v>74.529411764705884</v>
      </c>
      <c r="CA22">
        <v>34</v>
      </c>
      <c r="CB22">
        <v>77.818181818181813</v>
      </c>
      <c r="CC22">
        <v>11</v>
      </c>
      <c r="CD22">
        <v>63.1</v>
      </c>
      <c r="CE22">
        <v>30</v>
      </c>
      <c r="CF22">
        <v>71.875</v>
      </c>
      <c r="CG22">
        <v>16</v>
      </c>
      <c r="CH22">
        <v>72</v>
      </c>
      <c r="CI22">
        <v>27</v>
      </c>
      <c r="CJ22">
        <v>75.166666666666671</v>
      </c>
      <c r="CK22">
        <v>6</v>
      </c>
      <c r="CT22">
        <v>0</v>
      </c>
      <c r="CU22">
        <v>0</v>
      </c>
      <c r="CV22">
        <v>88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67</v>
      </c>
      <c r="DC22">
        <v>7</v>
      </c>
      <c r="DD22">
        <v>0</v>
      </c>
      <c r="DE22">
        <v>1</v>
      </c>
      <c r="DF22">
        <v>81.5</v>
      </c>
      <c r="DG22">
        <v>2</v>
      </c>
      <c r="DH22">
        <v>76</v>
      </c>
      <c r="DI22">
        <v>1</v>
      </c>
      <c r="DJ22">
        <v>79.571428571428569</v>
      </c>
      <c r="DK22">
        <v>21</v>
      </c>
      <c r="DL22">
        <v>81.96</v>
      </c>
      <c r="DM22">
        <v>25</v>
      </c>
      <c r="DN22">
        <v>80.05263157894737</v>
      </c>
      <c r="DO22">
        <v>19</v>
      </c>
      <c r="DP22">
        <v>81.166666666666671</v>
      </c>
      <c r="DQ22">
        <v>6</v>
      </c>
      <c r="DR22">
        <v>68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85</v>
      </c>
      <c r="EG22">
        <v>1</v>
      </c>
      <c r="EH22">
        <v>83.333333333333329</v>
      </c>
      <c r="EI22">
        <v>6</v>
      </c>
      <c r="EJ22">
        <v>84.833333333333329</v>
      </c>
      <c r="EK22">
        <v>6</v>
      </c>
      <c r="EL22">
        <v>83.769230769230774</v>
      </c>
      <c r="EM22">
        <v>13</v>
      </c>
      <c r="EN22">
        <v>85.8</v>
      </c>
      <c r="EO22">
        <v>5</v>
      </c>
      <c r="EP22">
        <v>77.607142857142861</v>
      </c>
      <c r="EQ22">
        <v>28</v>
      </c>
      <c r="ER22">
        <v>80.266666666666666</v>
      </c>
      <c r="ES22">
        <v>30</v>
      </c>
      <c r="ET22">
        <v>81.714285714285708</v>
      </c>
      <c r="EU22">
        <v>21</v>
      </c>
      <c r="EV22">
        <v>79.555555555555557</v>
      </c>
      <c r="EW22">
        <v>9</v>
      </c>
      <c r="EX22">
        <v>78.478260869565219</v>
      </c>
      <c r="EY22">
        <v>92</v>
      </c>
      <c r="EZ22">
        <v>80.234042553191486</v>
      </c>
      <c r="FA22">
        <v>47</v>
      </c>
      <c r="FB22">
        <v>81.302325581395351</v>
      </c>
      <c r="FC22">
        <v>43</v>
      </c>
      <c r="FD22">
        <v>77.5</v>
      </c>
      <c r="FE22">
        <v>14</v>
      </c>
      <c r="FV22">
        <v>74.333333333333329</v>
      </c>
      <c r="FW22">
        <v>3</v>
      </c>
      <c r="FX22">
        <v>72.285714285714292</v>
      </c>
      <c r="FY22">
        <v>7</v>
      </c>
      <c r="FZ22">
        <v>80.75</v>
      </c>
      <c r="GA22">
        <v>4</v>
      </c>
      <c r="GB22">
        <v>72</v>
      </c>
      <c r="GC22">
        <v>3</v>
      </c>
      <c r="GD22">
        <v>76.666666666666671</v>
      </c>
      <c r="GE22">
        <v>12</v>
      </c>
      <c r="GF22">
        <v>77</v>
      </c>
      <c r="GG22">
        <v>28</v>
      </c>
      <c r="GH22">
        <v>81.086956521739125</v>
      </c>
      <c r="GI22">
        <v>23</v>
      </c>
      <c r="GJ22">
        <v>78.818181818181813</v>
      </c>
      <c r="GK22">
        <v>11</v>
      </c>
      <c r="GL22">
        <v>74</v>
      </c>
      <c r="GM22">
        <v>3</v>
      </c>
      <c r="GN22">
        <v>79</v>
      </c>
      <c r="GO22">
        <v>2</v>
      </c>
      <c r="GP22">
        <v>81.25</v>
      </c>
      <c r="GQ22">
        <v>8</v>
      </c>
      <c r="GR22">
        <v>75</v>
      </c>
      <c r="GS22">
        <v>2</v>
      </c>
      <c r="GT22">
        <v>77.072463768115938</v>
      </c>
      <c r="GU22">
        <v>69</v>
      </c>
      <c r="GV22">
        <v>78.472222222222229</v>
      </c>
      <c r="GW22">
        <v>36</v>
      </c>
      <c r="GX22">
        <v>79.222222222222229</v>
      </c>
      <c r="GY22">
        <v>27</v>
      </c>
      <c r="GZ22">
        <v>81.818181818181813</v>
      </c>
      <c r="HA22">
        <v>11</v>
      </c>
      <c r="HB22">
        <v>78.441860465116278</v>
      </c>
      <c r="HC22">
        <v>86</v>
      </c>
      <c r="HD22">
        <v>85.170212765957444</v>
      </c>
      <c r="HE22">
        <v>47</v>
      </c>
      <c r="HF22">
        <v>87.051724137931032</v>
      </c>
      <c r="HG22">
        <v>58</v>
      </c>
      <c r="HH22">
        <v>85.878787878787875</v>
      </c>
      <c r="HI22">
        <v>33</v>
      </c>
      <c r="HJ22">
        <v>0</v>
      </c>
      <c r="HK22">
        <v>0</v>
      </c>
      <c r="HL22">
        <v>69.5</v>
      </c>
      <c r="HM22">
        <v>4</v>
      </c>
      <c r="HN22">
        <v>80</v>
      </c>
      <c r="HO22">
        <v>1</v>
      </c>
      <c r="HP22">
        <v>0</v>
      </c>
      <c r="HQ22">
        <v>0</v>
      </c>
      <c r="HR22">
        <v>47</v>
      </c>
      <c r="HS22">
        <v>7</v>
      </c>
      <c r="HT22">
        <v>85</v>
      </c>
      <c r="HU22">
        <v>3</v>
      </c>
      <c r="HV22">
        <v>0</v>
      </c>
      <c r="HW22">
        <v>0</v>
      </c>
      <c r="HX22">
        <v>0</v>
      </c>
      <c r="HY22">
        <v>0</v>
      </c>
      <c r="HZ22">
        <v>89</v>
      </c>
      <c r="IA22">
        <v>2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78.56</v>
      </c>
      <c r="II22">
        <v>25</v>
      </c>
      <c r="IJ22">
        <v>80.912280701754383</v>
      </c>
      <c r="IK22">
        <v>57</v>
      </c>
      <c r="IL22">
        <v>80.674999999999997</v>
      </c>
      <c r="IM22">
        <v>80</v>
      </c>
      <c r="IN22">
        <v>80.615384615384613</v>
      </c>
      <c r="IO22">
        <v>39</v>
      </c>
      <c r="IP22">
        <v>81.285714285714292</v>
      </c>
      <c r="IQ22">
        <v>7</v>
      </c>
      <c r="IR22">
        <v>79.5</v>
      </c>
      <c r="IS22">
        <v>2</v>
      </c>
      <c r="IT22">
        <v>80</v>
      </c>
      <c r="IU22">
        <v>1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62</v>
      </c>
      <c r="JC22">
        <v>1</v>
      </c>
      <c r="JD22">
        <v>58</v>
      </c>
      <c r="JE22">
        <v>1</v>
      </c>
      <c r="JF22">
        <v>0</v>
      </c>
      <c r="JG22">
        <v>0</v>
      </c>
      <c r="JH22">
        <v>92</v>
      </c>
      <c r="JI22">
        <v>1</v>
      </c>
      <c r="JJ22">
        <v>0</v>
      </c>
      <c r="JK22">
        <v>0</v>
      </c>
      <c r="JL22">
        <v>0</v>
      </c>
      <c r="JM22">
        <v>0</v>
      </c>
      <c r="JV22">
        <v>65</v>
      </c>
      <c r="JW22">
        <v>1</v>
      </c>
      <c r="JX22">
        <v>71.666666666666671</v>
      </c>
      <c r="JY22">
        <v>3</v>
      </c>
      <c r="JZ22">
        <v>78.833333333333329</v>
      </c>
      <c r="KA22">
        <v>6</v>
      </c>
      <c r="KB22">
        <v>81.25</v>
      </c>
      <c r="KC22">
        <v>4</v>
      </c>
      <c r="KD22">
        <v>0</v>
      </c>
      <c r="KE22">
        <v>0</v>
      </c>
      <c r="KF22">
        <v>85</v>
      </c>
      <c r="KG22">
        <v>1</v>
      </c>
      <c r="KH22">
        <v>0</v>
      </c>
      <c r="KI22">
        <v>0</v>
      </c>
      <c r="KJ22">
        <v>0</v>
      </c>
      <c r="KK22">
        <v>0</v>
      </c>
      <c r="KL22">
        <v>76.545454545454547</v>
      </c>
      <c r="KM22">
        <v>11</v>
      </c>
      <c r="KN22">
        <v>86.666666666666671</v>
      </c>
      <c r="KO22">
        <v>6</v>
      </c>
      <c r="KP22">
        <v>87</v>
      </c>
      <c r="KQ22">
        <v>2</v>
      </c>
      <c r="KR22">
        <v>0</v>
      </c>
      <c r="KS22">
        <v>0</v>
      </c>
      <c r="KT22">
        <v>76.545454545454547</v>
      </c>
      <c r="KU22">
        <v>11</v>
      </c>
      <c r="KV22">
        <v>86.666666666666671</v>
      </c>
      <c r="KW22">
        <v>6</v>
      </c>
      <c r="KX22">
        <v>87</v>
      </c>
      <c r="KY22">
        <v>2</v>
      </c>
      <c r="KZ22">
        <v>0</v>
      </c>
      <c r="LA22">
        <v>0</v>
      </c>
      <c r="LB22">
        <v>76.832442067736181</v>
      </c>
      <c r="LC22">
        <v>1122</v>
      </c>
      <c r="LD22">
        <v>75.941925218774855</v>
      </c>
      <c r="LE22">
        <v>1257</v>
      </c>
      <c r="LF22">
        <v>78.324095458044653</v>
      </c>
      <c r="LG22">
        <v>1299</v>
      </c>
      <c r="LH22">
        <v>79.044736842105266</v>
      </c>
      <c r="LI22">
        <v>380</v>
      </c>
      <c r="LK22">
        <f t="shared" si="0"/>
        <v>7700</v>
      </c>
      <c r="LM22">
        <f t="shared" si="1"/>
        <v>9141</v>
      </c>
      <c r="LO22">
        <f t="shared" si="2"/>
        <v>8749</v>
      </c>
      <c r="LQ22">
        <f t="shared" si="3"/>
        <v>2607</v>
      </c>
    </row>
    <row r="23" spans="1:329" x14ac:dyDescent="0.25">
      <c r="A23" s="54" t="s">
        <v>87</v>
      </c>
      <c r="BF23">
        <v>74</v>
      </c>
      <c r="BG23">
        <v>1</v>
      </c>
      <c r="BH23">
        <v>0</v>
      </c>
      <c r="BI23">
        <v>0</v>
      </c>
      <c r="BJ23">
        <v>78.666666666666671</v>
      </c>
      <c r="BK23">
        <v>3</v>
      </c>
      <c r="BL23">
        <v>0</v>
      </c>
      <c r="BM23">
        <v>0</v>
      </c>
      <c r="LK23">
        <f t="shared" si="0"/>
        <v>1</v>
      </c>
      <c r="LM23">
        <f t="shared" si="1"/>
        <v>0</v>
      </c>
      <c r="LO23">
        <f t="shared" si="2"/>
        <v>3</v>
      </c>
      <c r="LQ23">
        <f t="shared" si="3"/>
        <v>0</v>
      </c>
    </row>
    <row r="24" spans="1:329" x14ac:dyDescent="0.25">
      <c r="A24" s="9" t="s">
        <v>10</v>
      </c>
      <c r="B24">
        <v>79.549220672682523</v>
      </c>
      <c r="C24">
        <v>2438</v>
      </c>
      <c r="D24">
        <v>78.98795180722891</v>
      </c>
      <c r="E24">
        <v>3154</v>
      </c>
      <c r="F24">
        <v>79.644862900561606</v>
      </c>
      <c r="G24">
        <v>3027</v>
      </c>
      <c r="H24">
        <v>81.416846652267822</v>
      </c>
      <c r="I24">
        <v>463</v>
      </c>
      <c r="J24">
        <v>81.929549902152644</v>
      </c>
      <c r="K24">
        <v>511</v>
      </c>
      <c r="L24">
        <v>84.614699331848556</v>
      </c>
      <c r="M24">
        <v>898</v>
      </c>
      <c r="N24">
        <v>85.45558487247142</v>
      </c>
      <c r="O24">
        <v>1137</v>
      </c>
      <c r="P24">
        <v>86.234146341463415</v>
      </c>
      <c r="Q24">
        <v>205</v>
      </c>
      <c r="R24">
        <v>80.617510860743778</v>
      </c>
      <c r="S24">
        <v>20947</v>
      </c>
      <c r="T24">
        <v>80.564287731472149</v>
      </c>
      <c r="U24">
        <v>24787</v>
      </c>
      <c r="V24">
        <v>81.291030218263458</v>
      </c>
      <c r="W24">
        <v>27169</v>
      </c>
      <c r="X24">
        <v>81.776381909547737</v>
      </c>
      <c r="Y24">
        <v>5174</v>
      </c>
      <c r="Z24">
        <v>78.618961570895067</v>
      </c>
      <c r="AA24">
        <v>8301</v>
      </c>
      <c r="AB24">
        <v>79.166282199154168</v>
      </c>
      <c r="AC24">
        <v>10404</v>
      </c>
      <c r="AD24">
        <v>80.36534524474223</v>
      </c>
      <c r="AE24">
        <v>10746</v>
      </c>
      <c r="AF24">
        <v>80.343537414965979</v>
      </c>
      <c r="AG24">
        <v>1470</v>
      </c>
      <c r="AH24">
        <v>79.137272534913251</v>
      </c>
      <c r="AI24">
        <v>18904</v>
      </c>
      <c r="AJ24">
        <v>80.51896915927334</v>
      </c>
      <c r="AK24">
        <v>23670</v>
      </c>
      <c r="AL24">
        <v>81.447984446913182</v>
      </c>
      <c r="AM24">
        <v>25204</v>
      </c>
      <c r="AN24">
        <v>81.712861736334403</v>
      </c>
      <c r="AO24">
        <v>3110</v>
      </c>
      <c r="AP24">
        <v>83.993549611079487</v>
      </c>
      <c r="AQ24">
        <v>5271</v>
      </c>
      <c r="AR24">
        <v>83.804453935326421</v>
      </c>
      <c r="AS24">
        <v>6556</v>
      </c>
      <c r="AT24">
        <v>83.804912280701757</v>
      </c>
      <c r="AU24">
        <v>8550</v>
      </c>
      <c r="AV24">
        <v>84.224788298691294</v>
      </c>
      <c r="AW24">
        <v>1299</v>
      </c>
      <c r="AX24">
        <v>80.58373205741627</v>
      </c>
      <c r="AY24">
        <v>209</v>
      </c>
      <c r="AZ24">
        <v>79.482876712328761</v>
      </c>
      <c r="BA24">
        <v>292</v>
      </c>
      <c r="BB24">
        <v>80.364383561643834</v>
      </c>
      <c r="BC24">
        <v>365</v>
      </c>
      <c r="BD24">
        <v>82.402173913043484</v>
      </c>
      <c r="BE24">
        <v>92</v>
      </c>
      <c r="BF24">
        <v>79.071444772057163</v>
      </c>
      <c r="BG24">
        <v>4409</v>
      </c>
      <c r="BH24">
        <v>81.580462815756931</v>
      </c>
      <c r="BI24">
        <v>5661</v>
      </c>
      <c r="BJ24">
        <v>81.247546506518233</v>
      </c>
      <c r="BK24">
        <v>6827</v>
      </c>
      <c r="BL24">
        <v>81.385579937304072</v>
      </c>
      <c r="BM24">
        <v>957</v>
      </c>
      <c r="BN24">
        <v>76.027169992786725</v>
      </c>
      <c r="BO24">
        <v>4159</v>
      </c>
      <c r="BP24">
        <v>79.777184280808854</v>
      </c>
      <c r="BQ24">
        <v>5242</v>
      </c>
      <c r="BR24">
        <v>81.136398823347264</v>
      </c>
      <c r="BS24">
        <v>6459</v>
      </c>
      <c r="BT24">
        <v>81.686813186813183</v>
      </c>
      <c r="BU24">
        <v>1092</v>
      </c>
      <c r="BV24">
        <v>78.519289340101523</v>
      </c>
      <c r="BW24">
        <v>1970</v>
      </c>
      <c r="BX24">
        <v>81.003782148260214</v>
      </c>
      <c r="BY24">
        <v>2644</v>
      </c>
      <c r="BZ24">
        <v>79.835282959215931</v>
      </c>
      <c r="CA24">
        <v>3163</v>
      </c>
      <c r="CB24">
        <v>79.21875</v>
      </c>
      <c r="CC24">
        <v>672</v>
      </c>
      <c r="CD24">
        <v>73.085234899328853</v>
      </c>
      <c r="CE24">
        <v>1490</v>
      </c>
      <c r="CF24">
        <v>74.783586626139822</v>
      </c>
      <c r="CG24">
        <v>1645</v>
      </c>
      <c r="CH24">
        <v>76.072189349112421</v>
      </c>
      <c r="CI24">
        <v>1690</v>
      </c>
      <c r="CJ24">
        <v>76.104026845637577</v>
      </c>
      <c r="CK24">
        <v>298</v>
      </c>
      <c r="CL24">
        <v>0</v>
      </c>
      <c r="CM24">
        <v>0</v>
      </c>
      <c r="CN24">
        <v>89</v>
      </c>
      <c r="CO24">
        <v>1</v>
      </c>
      <c r="CP24">
        <v>83.6</v>
      </c>
      <c r="CQ24">
        <v>75</v>
      </c>
      <c r="CR24">
        <v>84.291666666666671</v>
      </c>
      <c r="CS24">
        <v>24</v>
      </c>
      <c r="CT24">
        <v>90.166666666666671</v>
      </c>
      <c r="CU24">
        <v>42</v>
      </c>
      <c r="CV24">
        <v>90.857142857142861</v>
      </c>
      <c r="CW24">
        <v>49</v>
      </c>
      <c r="CX24">
        <v>91.477272727272734</v>
      </c>
      <c r="CY24">
        <v>44</v>
      </c>
      <c r="CZ24">
        <v>90.692307692307693</v>
      </c>
      <c r="DA24">
        <v>13</v>
      </c>
      <c r="DB24">
        <v>80.165007112375534</v>
      </c>
      <c r="DC24">
        <v>703</v>
      </c>
      <c r="DD24">
        <v>79.114854517611022</v>
      </c>
      <c r="DE24">
        <v>1306</v>
      </c>
      <c r="DF24">
        <v>80.223684210526315</v>
      </c>
      <c r="DG24">
        <v>2052</v>
      </c>
      <c r="DH24">
        <v>80.850746268656721</v>
      </c>
      <c r="DI24">
        <v>402</v>
      </c>
      <c r="DJ24">
        <v>81.059593975114609</v>
      </c>
      <c r="DK24">
        <v>1527</v>
      </c>
      <c r="DL24">
        <v>80.605558264261333</v>
      </c>
      <c r="DM24">
        <v>2051</v>
      </c>
      <c r="DN24">
        <v>81.834449760765551</v>
      </c>
      <c r="DO24">
        <v>3135</v>
      </c>
      <c r="DP24">
        <v>81.919484702093399</v>
      </c>
      <c r="DQ24">
        <v>621</v>
      </c>
      <c r="DR24">
        <v>78.04651162790698</v>
      </c>
      <c r="DS24">
        <v>43</v>
      </c>
      <c r="DT24">
        <v>79.645454545454541</v>
      </c>
      <c r="DU24">
        <v>110</v>
      </c>
      <c r="DV24">
        <v>80.036363636363632</v>
      </c>
      <c r="DW24">
        <v>110</v>
      </c>
      <c r="DX24">
        <v>78.766666666666666</v>
      </c>
      <c r="DY24">
        <v>30</v>
      </c>
      <c r="DZ24">
        <v>86.456521739130437</v>
      </c>
      <c r="EA24">
        <v>138</v>
      </c>
      <c r="EB24">
        <v>84.068965517241381</v>
      </c>
      <c r="EC24">
        <v>145</v>
      </c>
      <c r="ED24">
        <v>82.557142857142864</v>
      </c>
      <c r="EE24">
        <v>140</v>
      </c>
      <c r="EF24">
        <v>83.319148936170208</v>
      </c>
      <c r="EG24">
        <v>47</v>
      </c>
      <c r="EH24">
        <v>86.811881188118818</v>
      </c>
      <c r="EI24">
        <v>606</v>
      </c>
      <c r="EJ24">
        <v>87.307189542483655</v>
      </c>
      <c r="EK24">
        <v>918</v>
      </c>
      <c r="EL24">
        <v>87.245173745173744</v>
      </c>
      <c r="EM24">
        <v>1036</v>
      </c>
      <c r="EN24">
        <v>86.003558718861214</v>
      </c>
      <c r="EO24">
        <v>281</v>
      </c>
      <c r="EP24">
        <v>80.231589387552688</v>
      </c>
      <c r="EQ24">
        <v>4033</v>
      </c>
      <c r="ER24">
        <v>83.387563268257409</v>
      </c>
      <c r="ES24">
        <v>5532</v>
      </c>
      <c r="ET24">
        <v>83.610719322990121</v>
      </c>
      <c r="EU24">
        <v>7090</v>
      </c>
      <c r="EV24">
        <v>83.032589016294509</v>
      </c>
      <c r="EW24">
        <v>1657</v>
      </c>
      <c r="EX24">
        <v>76.697084353438683</v>
      </c>
      <c r="EY24">
        <v>8986</v>
      </c>
      <c r="EZ24">
        <v>81.364093557914899</v>
      </c>
      <c r="FA24">
        <v>12527</v>
      </c>
      <c r="FB24">
        <v>80.117945729981685</v>
      </c>
      <c r="FC24">
        <v>24028</v>
      </c>
      <c r="FD24">
        <v>80.072032812099465</v>
      </c>
      <c r="FE24">
        <v>3901</v>
      </c>
      <c r="FF24">
        <v>80.466321243523311</v>
      </c>
      <c r="FG24">
        <v>386</v>
      </c>
      <c r="FH24">
        <v>80.36951501154735</v>
      </c>
      <c r="FI24">
        <v>433</v>
      </c>
      <c r="FJ24">
        <v>76.691056910569102</v>
      </c>
      <c r="FK24">
        <v>369</v>
      </c>
      <c r="FL24">
        <v>72.759259259259252</v>
      </c>
      <c r="FM24">
        <v>54</v>
      </c>
      <c r="FN24">
        <v>88.113207547169807</v>
      </c>
      <c r="FO24">
        <v>53</v>
      </c>
      <c r="FP24">
        <v>85.658227848101262</v>
      </c>
      <c r="FQ24">
        <v>79</v>
      </c>
      <c r="FR24">
        <v>88.825000000000003</v>
      </c>
      <c r="FS24">
        <v>80</v>
      </c>
      <c r="FT24">
        <v>90.625</v>
      </c>
      <c r="FU24">
        <v>8</v>
      </c>
      <c r="FV24">
        <v>79.435553425970298</v>
      </c>
      <c r="FW24">
        <v>2087</v>
      </c>
      <c r="FX24">
        <v>82.04412324077596</v>
      </c>
      <c r="FY24">
        <v>2629</v>
      </c>
      <c r="FZ24">
        <v>79.755883275807975</v>
      </c>
      <c r="GA24">
        <v>3187</v>
      </c>
      <c r="GB24">
        <v>78.569672131147541</v>
      </c>
      <c r="GC24">
        <v>488</v>
      </c>
      <c r="GD24">
        <v>80.600130039011702</v>
      </c>
      <c r="GE24">
        <v>1538</v>
      </c>
      <c r="GF24">
        <v>80.846285959639332</v>
      </c>
      <c r="GG24">
        <v>2329</v>
      </c>
      <c r="GH24">
        <v>81.139645776566752</v>
      </c>
      <c r="GI24">
        <v>2936</v>
      </c>
      <c r="GJ24">
        <v>81.248175182481745</v>
      </c>
      <c r="GK24">
        <v>548</v>
      </c>
      <c r="GL24">
        <v>72.271111111111111</v>
      </c>
      <c r="GM24">
        <v>450</v>
      </c>
      <c r="GN24">
        <v>77.837333333333333</v>
      </c>
      <c r="GO24">
        <v>750</v>
      </c>
      <c r="GP24">
        <v>77.777059773828753</v>
      </c>
      <c r="GQ24">
        <v>619</v>
      </c>
      <c r="GR24">
        <v>76.802469135802468</v>
      </c>
      <c r="GS24">
        <v>162</v>
      </c>
      <c r="GT24">
        <v>79.376649746192896</v>
      </c>
      <c r="GU24">
        <v>985</v>
      </c>
      <c r="GV24">
        <v>79.709179528838348</v>
      </c>
      <c r="GW24">
        <v>1231</v>
      </c>
      <c r="GX24">
        <v>80.578073089700993</v>
      </c>
      <c r="GY24">
        <v>1204</v>
      </c>
      <c r="GZ24">
        <v>82.063414634146341</v>
      </c>
      <c r="HA24">
        <v>205</v>
      </c>
      <c r="HB24">
        <v>82.157253149126376</v>
      </c>
      <c r="HC24">
        <v>2461</v>
      </c>
      <c r="HD24">
        <v>85.350968932636107</v>
      </c>
      <c r="HE24">
        <v>3251</v>
      </c>
      <c r="HF24">
        <v>86.342366757000903</v>
      </c>
      <c r="HG24">
        <v>3321</v>
      </c>
      <c r="HH24">
        <v>85.153196622436667</v>
      </c>
      <c r="HI24">
        <v>829</v>
      </c>
      <c r="HJ24">
        <v>85.594339622641513</v>
      </c>
      <c r="HK24">
        <v>318</v>
      </c>
      <c r="HL24">
        <v>70.887459807073952</v>
      </c>
      <c r="HM24">
        <v>311</v>
      </c>
      <c r="HN24">
        <v>80.79299363057325</v>
      </c>
      <c r="HO24">
        <v>314</v>
      </c>
      <c r="HP24">
        <v>80.777777777777771</v>
      </c>
      <c r="HQ24">
        <v>72</v>
      </c>
      <c r="HR24">
        <v>81.831606217616581</v>
      </c>
      <c r="HS24">
        <v>1544</v>
      </c>
      <c r="HT24">
        <v>82.453035143769966</v>
      </c>
      <c r="HU24">
        <v>1565</v>
      </c>
      <c r="HV24">
        <v>84.043047996041565</v>
      </c>
      <c r="HW24">
        <v>2021</v>
      </c>
      <c r="HX24">
        <v>83.613034623217928</v>
      </c>
      <c r="HY24">
        <v>491</v>
      </c>
      <c r="HZ24">
        <v>87.97115384615384</v>
      </c>
      <c r="IA24">
        <v>208</v>
      </c>
      <c r="IB24">
        <v>89.69291338582677</v>
      </c>
      <c r="IC24">
        <v>254</v>
      </c>
      <c r="ID24">
        <v>91.415841584158414</v>
      </c>
      <c r="IE24">
        <v>404</v>
      </c>
      <c r="IF24">
        <v>91</v>
      </c>
      <c r="IG24">
        <v>97</v>
      </c>
      <c r="IH24">
        <v>75.969387755102048</v>
      </c>
      <c r="II24">
        <v>392</v>
      </c>
      <c r="IJ24">
        <v>78.965844402277042</v>
      </c>
      <c r="IK24">
        <v>527</v>
      </c>
      <c r="IL24">
        <v>76.95447870778267</v>
      </c>
      <c r="IM24">
        <v>681</v>
      </c>
      <c r="IN24">
        <v>79.891891891891888</v>
      </c>
      <c r="IO24">
        <v>148</v>
      </c>
      <c r="IP24">
        <v>81.772768259693422</v>
      </c>
      <c r="IQ24">
        <v>2218</v>
      </c>
      <c r="IR24">
        <v>80.703138252756574</v>
      </c>
      <c r="IS24">
        <v>2358</v>
      </c>
      <c r="IT24">
        <v>79.667720090293457</v>
      </c>
      <c r="IU24">
        <v>2215</v>
      </c>
      <c r="IV24">
        <v>80.626086956521746</v>
      </c>
      <c r="IW24">
        <v>345</v>
      </c>
      <c r="JF24">
        <v>77.862464183381093</v>
      </c>
      <c r="JG24">
        <v>349</v>
      </c>
      <c r="JH24">
        <v>79.956692913385822</v>
      </c>
      <c r="JI24">
        <v>254</v>
      </c>
      <c r="JJ24">
        <v>78.945783132530124</v>
      </c>
      <c r="JK24">
        <v>166</v>
      </c>
      <c r="JL24">
        <v>72.63333333333334</v>
      </c>
      <c r="JM24">
        <v>30</v>
      </c>
      <c r="JN24">
        <v>85.916666666666671</v>
      </c>
      <c r="JO24">
        <v>12</v>
      </c>
      <c r="JP24">
        <v>89.034883720930239</v>
      </c>
      <c r="JQ24">
        <v>86</v>
      </c>
      <c r="JR24">
        <v>83.697674418604649</v>
      </c>
      <c r="JS24">
        <v>43</v>
      </c>
      <c r="JT24">
        <v>88.428571428571431</v>
      </c>
      <c r="JU24">
        <v>28</v>
      </c>
      <c r="JV24">
        <v>76.458874458874462</v>
      </c>
      <c r="JW24">
        <v>693</v>
      </c>
      <c r="JX24">
        <v>75.412288512911843</v>
      </c>
      <c r="JY24">
        <v>1123</v>
      </c>
      <c r="JZ24">
        <v>76.828254847645425</v>
      </c>
      <c r="KA24">
        <v>1444</v>
      </c>
      <c r="KB24">
        <v>77.975871313672926</v>
      </c>
      <c r="KC24">
        <v>373</v>
      </c>
      <c r="KD24">
        <v>0</v>
      </c>
      <c r="KE24">
        <v>0</v>
      </c>
      <c r="KF24">
        <v>85.25316455696202</v>
      </c>
      <c r="KG24">
        <v>158</v>
      </c>
      <c r="KH24">
        <v>85.098654708520186</v>
      </c>
      <c r="KI24">
        <v>223</v>
      </c>
      <c r="KJ24">
        <v>83.147058823529406</v>
      </c>
      <c r="KK24">
        <v>34</v>
      </c>
      <c r="KL24">
        <v>86.403991741225056</v>
      </c>
      <c r="KM24">
        <v>2906</v>
      </c>
      <c r="KN24">
        <v>87.236297539149888</v>
      </c>
      <c r="KO24">
        <v>3576</v>
      </c>
      <c r="KP24">
        <v>85.593087423758348</v>
      </c>
      <c r="KQ24">
        <v>3443</v>
      </c>
      <c r="KR24">
        <v>85.788359788359784</v>
      </c>
      <c r="KS24">
        <v>567</v>
      </c>
      <c r="KT24">
        <v>86.403991741225056</v>
      </c>
      <c r="KU24">
        <v>2906</v>
      </c>
      <c r="KV24">
        <v>87.236297539149888</v>
      </c>
      <c r="KW24">
        <v>3576</v>
      </c>
      <c r="KX24">
        <v>85.593087423758348</v>
      </c>
      <c r="KY24">
        <v>3443</v>
      </c>
      <c r="KZ24">
        <v>85.788359788359784</v>
      </c>
      <c r="LA24">
        <v>567</v>
      </c>
      <c r="LB24">
        <v>76.166510367823278</v>
      </c>
      <c r="LC24">
        <v>38388</v>
      </c>
      <c r="LD24">
        <v>77.931880221689141</v>
      </c>
      <c r="LE24">
        <v>48356</v>
      </c>
      <c r="LF24">
        <v>78.935801532234748</v>
      </c>
      <c r="LG24">
        <v>55344</v>
      </c>
      <c r="LH24">
        <v>79.604085603112836</v>
      </c>
      <c r="LI24">
        <v>8224</v>
      </c>
      <c r="LK24">
        <f t="shared" si="0"/>
        <v>142581</v>
      </c>
      <c r="LM24">
        <f t="shared" si="1"/>
        <v>180438</v>
      </c>
      <c r="LO24">
        <f t="shared" si="2"/>
        <v>213504</v>
      </c>
      <c r="LQ24">
        <f t="shared" si="3"/>
        <v>35078</v>
      </c>
    </row>
    <row r="25" spans="1:329" x14ac:dyDescent="0.25">
      <c r="A25" s="9" t="s">
        <v>62</v>
      </c>
      <c r="Z25">
        <v>45.502499679528263</v>
      </c>
      <c r="AA25">
        <v>7801</v>
      </c>
      <c r="AB25">
        <v>78.356561085972857</v>
      </c>
      <c r="AC25">
        <v>1105</v>
      </c>
      <c r="AD25">
        <v>80.133603238866399</v>
      </c>
      <c r="AE25">
        <v>247</v>
      </c>
      <c r="AF25">
        <v>81.326086956521735</v>
      </c>
      <c r="AG25">
        <v>46</v>
      </c>
      <c r="LK25">
        <f t="shared" si="0"/>
        <v>7801</v>
      </c>
      <c r="LM25">
        <f t="shared" si="1"/>
        <v>1105</v>
      </c>
      <c r="LO25">
        <f t="shared" si="2"/>
        <v>247</v>
      </c>
      <c r="LQ25">
        <f t="shared" si="3"/>
        <v>46</v>
      </c>
    </row>
    <row r="26" spans="1:329" x14ac:dyDescent="0.25">
      <c r="A26" s="9" t="s">
        <v>38</v>
      </c>
      <c r="J26">
        <v>78</v>
      </c>
      <c r="K26">
        <v>5</v>
      </c>
      <c r="L26">
        <v>80.5</v>
      </c>
      <c r="M26">
        <v>6</v>
      </c>
      <c r="N26">
        <v>86.666666666666671</v>
      </c>
      <c r="O26">
        <v>6</v>
      </c>
      <c r="P26">
        <v>0</v>
      </c>
      <c r="Q26">
        <v>0</v>
      </c>
      <c r="AX26">
        <v>80</v>
      </c>
      <c r="AY26">
        <v>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LK26">
        <f t="shared" si="0"/>
        <v>7</v>
      </c>
      <c r="LM26">
        <f t="shared" si="1"/>
        <v>6</v>
      </c>
      <c r="LO26">
        <f t="shared" si="2"/>
        <v>6</v>
      </c>
      <c r="LQ26">
        <f t="shared" si="3"/>
        <v>0</v>
      </c>
    </row>
    <row r="27" spans="1:329" x14ac:dyDescent="0.25">
      <c r="A27" s="9" t="s">
        <v>63</v>
      </c>
      <c r="Z27">
        <v>78.32071901608326</v>
      </c>
      <c r="AA27">
        <v>1057</v>
      </c>
      <c r="AB27">
        <v>80.268738574040214</v>
      </c>
      <c r="AC27">
        <v>1094</v>
      </c>
      <c r="AD27">
        <v>81.383720930232556</v>
      </c>
      <c r="AE27">
        <v>946</v>
      </c>
      <c r="AF27">
        <v>81.349344978165945</v>
      </c>
      <c r="AG27">
        <v>229</v>
      </c>
      <c r="AH27">
        <v>0</v>
      </c>
      <c r="AI27">
        <v>0</v>
      </c>
      <c r="AJ27">
        <v>80.046961325966848</v>
      </c>
      <c r="AK27">
        <v>362</v>
      </c>
      <c r="AL27">
        <v>82.321044546850999</v>
      </c>
      <c r="AM27">
        <v>651</v>
      </c>
      <c r="AN27">
        <v>79.85526315789474</v>
      </c>
      <c r="AO27">
        <v>76</v>
      </c>
      <c r="LK27">
        <f t="shared" si="0"/>
        <v>1057</v>
      </c>
      <c r="LM27">
        <f t="shared" si="1"/>
        <v>1456</v>
      </c>
      <c r="LO27">
        <f t="shared" si="2"/>
        <v>1597</v>
      </c>
      <c r="LQ27">
        <f t="shared" si="3"/>
        <v>305</v>
      </c>
    </row>
    <row r="28" spans="1:329" x14ac:dyDescent="0.25">
      <c r="A28" s="54" t="s">
        <v>15</v>
      </c>
      <c r="B28">
        <v>77.87833827893175</v>
      </c>
      <c r="C28">
        <v>337</v>
      </c>
      <c r="D28">
        <v>79.34256055363322</v>
      </c>
      <c r="E28">
        <v>289</v>
      </c>
      <c r="F28">
        <v>78.703947368421055</v>
      </c>
      <c r="G28">
        <v>152</v>
      </c>
      <c r="H28">
        <v>80.675675675675677</v>
      </c>
      <c r="I28">
        <v>37</v>
      </c>
      <c r="J28">
        <v>80.551020408163268</v>
      </c>
      <c r="K28">
        <v>49</v>
      </c>
      <c r="L28">
        <v>83.776119402985074</v>
      </c>
      <c r="M28">
        <v>67</v>
      </c>
      <c r="N28">
        <v>84.170212765957444</v>
      </c>
      <c r="O28">
        <v>47</v>
      </c>
      <c r="P28">
        <v>84.75</v>
      </c>
      <c r="Q28">
        <v>8</v>
      </c>
      <c r="R28">
        <v>78.555194805194802</v>
      </c>
      <c r="S28">
        <v>924</v>
      </c>
      <c r="T28">
        <v>79.332288401253919</v>
      </c>
      <c r="U28">
        <v>638</v>
      </c>
      <c r="V28">
        <v>81.089136490250695</v>
      </c>
      <c r="W28">
        <v>359</v>
      </c>
      <c r="X28">
        <v>82.479166666666671</v>
      </c>
      <c r="Y28">
        <v>48</v>
      </c>
      <c r="Z28">
        <v>77.456196581196579</v>
      </c>
      <c r="AA28">
        <v>936</v>
      </c>
      <c r="AB28">
        <v>77.376344086021504</v>
      </c>
      <c r="AC28">
        <v>744</v>
      </c>
      <c r="AD28">
        <v>79.701631701631698</v>
      </c>
      <c r="AE28">
        <v>429</v>
      </c>
      <c r="AF28">
        <v>80.071428571428569</v>
      </c>
      <c r="AG28">
        <v>84</v>
      </c>
      <c r="AH28">
        <v>76.675089100484072</v>
      </c>
      <c r="AI28">
        <v>18799</v>
      </c>
      <c r="AJ28">
        <v>77.809375777169862</v>
      </c>
      <c r="AK28">
        <v>16084</v>
      </c>
      <c r="AL28">
        <v>78.927557160048138</v>
      </c>
      <c r="AM28">
        <v>12465</v>
      </c>
      <c r="AN28">
        <v>79.79615705931495</v>
      </c>
      <c r="AO28">
        <v>3591</v>
      </c>
      <c r="AP28">
        <v>78.678998911860717</v>
      </c>
      <c r="AQ28">
        <v>919</v>
      </c>
      <c r="AR28">
        <v>82.579908675799089</v>
      </c>
      <c r="AS28">
        <v>657</v>
      </c>
      <c r="AT28">
        <v>83.030874785591763</v>
      </c>
      <c r="AU28">
        <v>583</v>
      </c>
      <c r="AV28">
        <v>83.503759398496243</v>
      </c>
      <c r="AW28">
        <v>133</v>
      </c>
      <c r="AX28">
        <v>81.166666666666671</v>
      </c>
      <c r="AY28">
        <v>18</v>
      </c>
      <c r="AZ28">
        <v>78.818181818181813</v>
      </c>
      <c r="BA28">
        <v>11</v>
      </c>
      <c r="BB28">
        <v>80.777777777777771</v>
      </c>
      <c r="BC28">
        <v>18</v>
      </c>
      <c r="BD28">
        <v>0</v>
      </c>
      <c r="BE28">
        <v>0</v>
      </c>
      <c r="BF28">
        <v>74.363805970149258</v>
      </c>
      <c r="BG28">
        <v>536</v>
      </c>
      <c r="BH28">
        <v>79.604105571847512</v>
      </c>
      <c r="BI28">
        <v>341</v>
      </c>
      <c r="BJ28">
        <v>80.772455089820355</v>
      </c>
      <c r="BK28">
        <v>167</v>
      </c>
      <c r="BL28">
        <v>81.21052631578948</v>
      </c>
      <c r="BM28">
        <v>19</v>
      </c>
      <c r="BN28">
        <v>77.301435406698559</v>
      </c>
      <c r="BO28">
        <v>418</v>
      </c>
      <c r="BP28">
        <v>79.149068322981364</v>
      </c>
      <c r="BQ28">
        <v>322</v>
      </c>
      <c r="BR28">
        <v>82.006211180124225</v>
      </c>
      <c r="BS28">
        <v>161</v>
      </c>
      <c r="BT28">
        <v>80.416666666666671</v>
      </c>
      <c r="BU28">
        <v>24</v>
      </c>
      <c r="BV28">
        <v>75.446428571428569</v>
      </c>
      <c r="BW28">
        <v>56</v>
      </c>
      <c r="BX28">
        <v>74.358974358974365</v>
      </c>
      <c r="BY28">
        <v>39</v>
      </c>
      <c r="BZ28">
        <v>76.15789473684211</v>
      </c>
      <c r="CA28">
        <v>19</v>
      </c>
      <c r="CB28">
        <v>67</v>
      </c>
      <c r="CC28">
        <v>1</v>
      </c>
      <c r="CD28">
        <v>74.25</v>
      </c>
      <c r="CE28">
        <v>52</v>
      </c>
      <c r="CF28">
        <v>72.684210526315795</v>
      </c>
      <c r="CG28">
        <v>57</v>
      </c>
      <c r="CH28">
        <v>71.173913043478265</v>
      </c>
      <c r="CI28">
        <v>23</v>
      </c>
      <c r="CJ28">
        <v>65.5</v>
      </c>
      <c r="CK28">
        <v>2</v>
      </c>
      <c r="CL28">
        <v>0</v>
      </c>
      <c r="CM28">
        <v>0</v>
      </c>
      <c r="CN28">
        <v>0</v>
      </c>
      <c r="CO28">
        <v>0</v>
      </c>
      <c r="CP28">
        <v>89</v>
      </c>
      <c r="CQ28">
        <v>1</v>
      </c>
      <c r="CR28">
        <v>0</v>
      </c>
      <c r="CS28">
        <v>0</v>
      </c>
      <c r="CT28">
        <v>86</v>
      </c>
      <c r="CU28">
        <v>1</v>
      </c>
      <c r="CV28">
        <v>86</v>
      </c>
      <c r="CW28">
        <v>1</v>
      </c>
      <c r="CX28">
        <v>0</v>
      </c>
      <c r="CY28">
        <v>0</v>
      </c>
      <c r="CZ28">
        <v>89</v>
      </c>
      <c r="DA28">
        <v>1</v>
      </c>
      <c r="DB28">
        <v>57.428571428571431</v>
      </c>
      <c r="DC28">
        <v>7</v>
      </c>
      <c r="DD28">
        <v>81.75</v>
      </c>
      <c r="DE28">
        <v>8</v>
      </c>
      <c r="DF28">
        <v>81.75</v>
      </c>
      <c r="DG28">
        <v>4</v>
      </c>
      <c r="DH28">
        <v>0</v>
      </c>
      <c r="DI28">
        <v>0</v>
      </c>
      <c r="DJ28">
        <v>79.545454545454547</v>
      </c>
      <c r="DK28">
        <v>11</v>
      </c>
      <c r="DL28">
        <v>78.8125</v>
      </c>
      <c r="DM28">
        <v>16</v>
      </c>
      <c r="DN28">
        <v>80.86666666666666</v>
      </c>
      <c r="DO28">
        <v>15</v>
      </c>
      <c r="DP28">
        <v>0</v>
      </c>
      <c r="DQ28">
        <v>0</v>
      </c>
      <c r="DR28">
        <v>73.5</v>
      </c>
      <c r="DS28">
        <v>2</v>
      </c>
      <c r="DT28">
        <v>60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87</v>
      </c>
      <c r="EA28">
        <v>1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87.666666666666671</v>
      </c>
      <c r="EI28">
        <v>3</v>
      </c>
      <c r="EJ28">
        <v>84.818181818181813</v>
      </c>
      <c r="EK28">
        <v>11</v>
      </c>
      <c r="EL28">
        <v>91.333333333333329</v>
      </c>
      <c r="EM28">
        <v>3</v>
      </c>
      <c r="EN28">
        <v>0</v>
      </c>
      <c r="EO28">
        <v>0</v>
      </c>
      <c r="EP28">
        <v>80.177777777777777</v>
      </c>
      <c r="EQ28">
        <v>45</v>
      </c>
      <c r="ER28">
        <v>79.11363636363636</v>
      </c>
      <c r="ES28">
        <v>44</v>
      </c>
      <c r="ET28">
        <v>82.166666666666671</v>
      </c>
      <c r="EU28">
        <v>24</v>
      </c>
      <c r="EV28">
        <v>81.599999999999994</v>
      </c>
      <c r="EW28">
        <v>5</v>
      </c>
      <c r="EX28">
        <v>75.705128205128204</v>
      </c>
      <c r="EY28">
        <v>78</v>
      </c>
      <c r="EZ28">
        <v>78.820754716981128</v>
      </c>
      <c r="FA28">
        <v>106</v>
      </c>
      <c r="FB28">
        <v>79.085714285714289</v>
      </c>
      <c r="FC28">
        <v>70</v>
      </c>
      <c r="FD28">
        <v>78.7</v>
      </c>
      <c r="FE28">
        <v>10</v>
      </c>
      <c r="FF28">
        <v>0</v>
      </c>
      <c r="FG28">
        <v>0</v>
      </c>
      <c r="FH28">
        <v>0</v>
      </c>
      <c r="FI28">
        <v>0</v>
      </c>
      <c r="FJ28">
        <v>68</v>
      </c>
      <c r="FK28">
        <v>1</v>
      </c>
      <c r="FL28">
        <v>0</v>
      </c>
      <c r="FM28">
        <v>0</v>
      </c>
      <c r="FV28">
        <v>71.333333333333329</v>
      </c>
      <c r="FW28">
        <v>15</v>
      </c>
      <c r="FX28">
        <v>72.785714285714292</v>
      </c>
      <c r="FY28">
        <v>14</v>
      </c>
      <c r="FZ28">
        <v>80.333333333333329</v>
      </c>
      <c r="GA28">
        <v>12</v>
      </c>
      <c r="GB28">
        <v>86</v>
      </c>
      <c r="GC28">
        <v>2</v>
      </c>
      <c r="GD28">
        <v>79.547619047619051</v>
      </c>
      <c r="GE28">
        <v>42</v>
      </c>
      <c r="GF28">
        <v>77.964285714285708</v>
      </c>
      <c r="GG28">
        <v>28</v>
      </c>
      <c r="GH28">
        <v>81.952380952380949</v>
      </c>
      <c r="GI28">
        <v>21</v>
      </c>
      <c r="GJ28">
        <v>0</v>
      </c>
      <c r="GK28">
        <v>0</v>
      </c>
      <c r="GL28">
        <v>76.375</v>
      </c>
      <c r="GM28">
        <v>8</v>
      </c>
      <c r="GN28">
        <v>71.909090909090907</v>
      </c>
      <c r="GO28">
        <v>11</v>
      </c>
      <c r="GP28">
        <v>82.666666666666671</v>
      </c>
      <c r="GQ28">
        <v>3</v>
      </c>
      <c r="GR28">
        <v>0</v>
      </c>
      <c r="GS28">
        <v>0</v>
      </c>
      <c r="GT28">
        <v>72.238095238095241</v>
      </c>
      <c r="GU28">
        <v>21</v>
      </c>
      <c r="GV28">
        <v>77.900000000000006</v>
      </c>
      <c r="GW28">
        <v>10</v>
      </c>
      <c r="GX28">
        <v>81</v>
      </c>
      <c r="GY28">
        <v>13</v>
      </c>
      <c r="GZ28">
        <v>79.75</v>
      </c>
      <c r="HA28">
        <v>4</v>
      </c>
      <c r="HB28">
        <v>59.796296296296298</v>
      </c>
      <c r="HC28">
        <v>108</v>
      </c>
      <c r="HD28">
        <v>84.683333333333337</v>
      </c>
      <c r="HE28">
        <v>120</v>
      </c>
      <c r="HF28">
        <v>88.436170212765958</v>
      </c>
      <c r="HG28">
        <v>94</v>
      </c>
      <c r="HH28">
        <v>87.818181818181813</v>
      </c>
      <c r="HI28">
        <v>11</v>
      </c>
      <c r="HJ28">
        <v>84.75</v>
      </c>
      <c r="HK28">
        <v>4</v>
      </c>
      <c r="HL28">
        <v>58.25</v>
      </c>
      <c r="HM28">
        <v>4</v>
      </c>
      <c r="HN28">
        <v>0</v>
      </c>
      <c r="HO28">
        <v>0</v>
      </c>
      <c r="HP28">
        <v>0</v>
      </c>
      <c r="HQ28">
        <v>0</v>
      </c>
      <c r="HR28">
        <v>13.777777777777779</v>
      </c>
      <c r="HS28">
        <v>18</v>
      </c>
      <c r="HT28">
        <v>50.666666666666664</v>
      </c>
      <c r="HU28">
        <v>9</v>
      </c>
      <c r="HV28">
        <v>0</v>
      </c>
      <c r="HW28">
        <v>0</v>
      </c>
      <c r="HX28">
        <v>0</v>
      </c>
      <c r="HY28">
        <v>0</v>
      </c>
      <c r="IH28">
        <v>81</v>
      </c>
      <c r="II28">
        <v>8</v>
      </c>
      <c r="IJ28">
        <v>80.2</v>
      </c>
      <c r="IK28">
        <v>5</v>
      </c>
      <c r="IL28">
        <v>75.428571428571431</v>
      </c>
      <c r="IM28">
        <v>7</v>
      </c>
      <c r="IN28">
        <v>78</v>
      </c>
      <c r="IO28">
        <v>1</v>
      </c>
      <c r="IP28">
        <v>82.1</v>
      </c>
      <c r="IQ28">
        <v>10</v>
      </c>
      <c r="IR28">
        <v>81.2</v>
      </c>
      <c r="IS28">
        <v>5</v>
      </c>
      <c r="IT28">
        <v>79.2</v>
      </c>
      <c r="IU28">
        <v>5</v>
      </c>
      <c r="IV28">
        <v>85</v>
      </c>
      <c r="IW28">
        <v>1</v>
      </c>
      <c r="JF28">
        <v>84</v>
      </c>
      <c r="JG28">
        <v>1</v>
      </c>
      <c r="JH28">
        <v>72</v>
      </c>
      <c r="JI28">
        <v>4</v>
      </c>
      <c r="JJ28">
        <v>81</v>
      </c>
      <c r="JK28">
        <v>2</v>
      </c>
      <c r="JL28">
        <v>0</v>
      </c>
      <c r="JM28">
        <v>0</v>
      </c>
      <c r="JV28">
        <v>79</v>
      </c>
      <c r="JW28">
        <v>1</v>
      </c>
      <c r="JX28">
        <v>69</v>
      </c>
      <c r="JY28">
        <v>1</v>
      </c>
      <c r="JZ28">
        <v>75</v>
      </c>
      <c r="KA28">
        <v>1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86</v>
      </c>
      <c r="KI28">
        <v>1</v>
      </c>
      <c r="KJ28">
        <v>0</v>
      </c>
      <c r="KK28">
        <v>0</v>
      </c>
      <c r="KL28">
        <v>86.222222222222229</v>
      </c>
      <c r="KM28">
        <v>9</v>
      </c>
      <c r="KN28">
        <v>85.411764705882348</v>
      </c>
      <c r="KO28">
        <v>17</v>
      </c>
      <c r="KP28">
        <v>80.5</v>
      </c>
      <c r="KQ28">
        <v>4</v>
      </c>
      <c r="KR28">
        <v>0</v>
      </c>
      <c r="KS28">
        <v>0</v>
      </c>
      <c r="KT28">
        <v>86.222222222222229</v>
      </c>
      <c r="KU28">
        <v>9</v>
      </c>
      <c r="KV28">
        <v>85.411764705882348</v>
      </c>
      <c r="KW28">
        <v>17</v>
      </c>
      <c r="KX28">
        <v>80.5</v>
      </c>
      <c r="KY28">
        <v>4</v>
      </c>
      <c r="KZ28">
        <v>0</v>
      </c>
      <c r="LA28">
        <v>0</v>
      </c>
      <c r="LB28">
        <v>73.839216944801024</v>
      </c>
      <c r="LC28">
        <v>3116</v>
      </c>
      <c r="LD28">
        <v>76.405158069883527</v>
      </c>
      <c r="LE28">
        <v>2404</v>
      </c>
      <c r="LF28">
        <v>78.363239875389411</v>
      </c>
      <c r="LG28">
        <v>1605</v>
      </c>
      <c r="LH28">
        <v>79.25</v>
      </c>
      <c r="LI28">
        <v>176</v>
      </c>
      <c r="LK28">
        <f t="shared" si="0"/>
        <v>26562</v>
      </c>
      <c r="LM28">
        <f t="shared" si="1"/>
        <v>22085</v>
      </c>
      <c r="LO28">
        <f t="shared" si="2"/>
        <v>16313</v>
      </c>
      <c r="LQ28">
        <f t="shared" si="3"/>
        <v>4158</v>
      </c>
    </row>
    <row r="29" spans="1:329" x14ac:dyDescent="0.25">
      <c r="A29" s="9" t="s">
        <v>73</v>
      </c>
      <c r="AH29">
        <v>51.034220532319395</v>
      </c>
      <c r="AI29">
        <v>263</v>
      </c>
      <c r="AJ29">
        <v>81.316725978647682</v>
      </c>
      <c r="AK29">
        <v>281</v>
      </c>
      <c r="AL29">
        <v>72.647058823529406</v>
      </c>
      <c r="AM29">
        <v>17</v>
      </c>
      <c r="AN29">
        <v>0</v>
      </c>
      <c r="AO29">
        <v>0</v>
      </c>
      <c r="LK29">
        <f t="shared" si="0"/>
        <v>263</v>
      </c>
      <c r="LM29">
        <f t="shared" si="1"/>
        <v>281</v>
      </c>
      <c r="LO29">
        <f t="shared" si="2"/>
        <v>17</v>
      </c>
      <c r="LQ29">
        <f t="shared" si="3"/>
        <v>0</v>
      </c>
    </row>
    <row r="30" spans="1:329" x14ac:dyDescent="0.25">
      <c r="A30" s="9" t="s">
        <v>117</v>
      </c>
      <c r="HB30">
        <v>85.808420157346376</v>
      </c>
      <c r="HC30">
        <v>4703</v>
      </c>
      <c r="HD30">
        <v>87.695837780149418</v>
      </c>
      <c r="HE30">
        <v>4685</v>
      </c>
      <c r="HF30">
        <v>85</v>
      </c>
      <c r="HG30">
        <v>1</v>
      </c>
      <c r="HH30">
        <v>0</v>
      </c>
      <c r="HI30">
        <v>0</v>
      </c>
      <c r="HR30">
        <v>79.184991273996516</v>
      </c>
      <c r="HS30">
        <v>573</v>
      </c>
      <c r="HT30">
        <v>81.448275862068968</v>
      </c>
      <c r="HU30">
        <v>377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90.431952662721898</v>
      </c>
      <c r="IC30">
        <v>507</v>
      </c>
      <c r="ID30">
        <v>0</v>
      </c>
      <c r="IE30">
        <v>0</v>
      </c>
      <c r="IF30">
        <v>0</v>
      </c>
      <c r="IG30">
        <v>0</v>
      </c>
      <c r="LK30">
        <f t="shared" si="0"/>
        <v>5276</v>
      </c>
      <c r="LM30">
        <f t="shared" si="1"/>
        <v>5569</v>
      </c>
      <c r="LO30">
        <f t="shared" si="2"/>
        <v>1</v>
      </c>
      <c r="LQ30">
        <f t="shared" si="3"/>
        <v>0</v>
      </c>
    </row>
    <row r="31" spans="1:329" x14ac:dyDescent="0.25">
      <c r="A31" s="9" t="s">
        <v>19</v>
      </c>
      <c r="B31">
        <v>77.666666666666671</v>
      </c>
      <c r="C31">
        <v>81</v>
      </c>
      <c r="D31">
        <v>81.161764705882348</v>
      </c>
      <c r="E31">
        <v>68</v>
      </c>
      <c r="F31">
        <v>80.506172839506178</v>
      </c>
      <c r="G31">
        <v>81</v>
      </c>
      <c r="H31">
        <v>83.714285714285708</v>
      </c>
      <c r="I31">
        <v>7</v>
      </c>
      <c r="J31">
        <v>81.730769230769226</v>
      </c>
      <c r="K31">
        <v>26</v>
      </c>
      <c r="L31">
        <v>84.5</v>
      </c>
      <c r="M31">
        <v>28</v>
      </c>
      <c r="N31">
        <v>85.071428571428569</v>
      </c>
      <c r="O31">
        <v>42</v>
      </c>
      <c r="P31">
        <v>85</v>
      </c>
      <c r="Q31">
        <v>1</v>
      </c>
      <c r="R31">
        <v>78.829581993569136</v>
      </c>
      <c r="S31">
        <v>311</v>
      </c>
      <c r="T31">
        <v>80.505882352941171</v>
      </c>
      <c r="U31">
        <v>340</v>
      </c>
      <c r="V31">
        <v>81.393258426966298</v>
      </c>
      <c r="W31">
        <v>445</v>
      </c>
      <c r="X31">
        <v>82.564102564102569</v>
      </c>
      <c r="Y31">
        <v>39</v>
      </c>
      <c r="Z31">
        <v>75.777777777777771</v>
      </c>
      <c r="AA31">
        <v>153</v>
      </c>
      <c r="AB31">
        <v>82.732758620689651</v>
      </c>
      <c r="AC31">
        <v>116</v>
      </c>
      <c r="AD31">
        <v>82.276836158192097</v>
      </c>
      <c r="AE31">
        <v>177</v>
      </c>
      <c r="AF31">
        <v>83.222222222222229</v>
      </c>
      <c r="AG31">
        <v>27</v>
      </c>
      <c r="AH31">
        <v>77.906666666666666</v>
      </c>
      <c r="AI31">
        <v>450</v>
      </c>
      <c r="AJ31">
        <v>80.213592233009706</v>
      </c>
      <c r="AK31">
        <v>309</v>
      </c>
      <c r="AL31">
        <v>82.242966751918161</v>
      </c>
      <c r="AM31">
        <v>391</v>
      </c>
      <c r="AN31">
        <v>82.9</v>
      </c>
      <c r="AO31">
        <v>40</v>
      </c>
      <c r="AP31">
        <v>81.870026525198938</v>
      </c>
      <c r="AQ31">
        <v>377</v>
      </c>
      <c r="AR31">
        <v>83.305084745762713</v>
      </c>
      <c r="AS31">
        <v>177</v>
      </c>
      <c r="AT31">
        <v>83.765273311897104</v>
      </c>
      <c r="AU31">
        <v>311</v>
      </c>
      <c r="AV31">
        <v>83.903225806451616</v>
      </c>
      <c r="AW31">
        <v>31</v>
      </c>
      <c r="AX31">
        <v>79.599999999999994</v>
      </c>
      <c r="AY31">
        <v>5</v>
      </c>
      <c r="AZ31">
        <v>78</v>
      </c>
      <c r="BA31">
        <v>3</v>
      </c>
      <c r="BB31">
        <v>80.8</v>
      </c>
      <c r="BC31">
        <v>5</v>
      </c>
      <c r="BD31">
        <v>80</v>
      </c>
      <c r="BE31">
        <v>1</v>
      </c>
      <c r="BF31">
        <v>78.476190476190482</v>
      </c>
      <c r="BG31">
        <v>105</v>
      </c>
      <c r="BH31">
        <v>83.780701754385959</v>
      </c>
      <c r="BI31">
        <v>114</v>
      </c>
      <c r="BJ31">
        <v>83.669172932330824</v>
      </c>
      <c r="BK31">
        <v>133</v>
      </c>
      <c r="BL31">
        <v>87.25</v>
      </c>
      <c r="BM31">
        <v>4</v>
      </c>
      <c r="BN31">
        <v>81.911111111111111</v>
      </c>
      <c r="BO31">
        <v>45</v>
      </c>
      <c r="BP31">
        <v>76.226415094339629</v>
      </c>
      <c r="BQ31">
        <v>53</v>
      </c>
      <c r="BR31">
        <v>80.913978494623649</v>
      </c>
      <c r="BS31">
        <v>93</v>
      </c>
      <c r="BT31">
        <v>81.5</v>
      </c>
      <c r="BU31">
        <v>4</v>
      </c>
      <c r="BV31">
        <v>72.417721518987335</v>
      </c>
      <c r="BW31">
        <v>79</v>
      </c>
      <c r="BX31">
        <v>80.849557522123888</v>
      </c>
      <c r="BY31">
        <v>113</v>
      </c>
      <c r="BZ31">
        <v>81.285714285714292</v>
      </c>
      <c r="CA31">
        <v>98</v>
      </c>
      <c r="CB31">
        <v>84.8</v>
      </c>
      <c r="CC31">
        <v>10</v>
      </c>
      <c r="CD31">
        <v>56.657894736842103</v>
      </c>
      <c r="CE31">
        <v>38</v>
      </c>
      <c r="CF31">
        <v>82.483870967741936</v>
      </c>
      <c r="CG31">
        <v>31</v>
      </c>
      <c r="CH31">
        <v>79.900000000000006</v>
      </c>
      <c r="CI31">
        <v>40</v>
      </c>
      <c r="CJ31">
        <v>82.5</v>
      </c>
      <c r="CK31">
        <v>4</v>
      </c>
      <c r="CT31">
        <v>89.75</v>
      </c>
      <c r="CU31">
        <v>4</v>
      </c>
      <c r="CV31">
        <v>0</v>
      </c>
      <c r="CW31">
        <v>0</v>
      </c>
      <c r="CX31">
        <v>0</v>
      </c>
      <c r="CY31">
        <v>0</v>
      </c>
      <c r="CZ31">
        <v>95</v>
      </c>
      <c r="DA31">
        <v>1</v>
      </c>
      <c r="DB31">
        <v>57.090909090909093</v>
      </c>
      <c r="DC31">
        <v>11</v>
      </c>
      <c r="DD31">
        <v>74.739130434782609</v>
      </c>
      <c r="DE31">
        <v>23</v>
      </c>
      <c r="DF31">
        <v>78.916666666666671</v>
      </c>
      <c r="DG31">
        <v>24</v>
      </c>
      <c r="DH31">
        <v>75</v>
      </c>
      <c r="DI31">
        <v>1</v>
      </c>
      <c r="DJ31">
        <v>81.913043478260875</v>
      </c>
      <c r="DK31">
        <v>23</v>
      </c>
      <c r="DL31">
        <v>81.214285714285708</v>
      </c>
      <c r="DM31">
        <v>42</v>
      </c>
      <c r="DN31">
        <v>81.84375</v>
      </c>
      <c r="DO31">
        <v>32</v>
      </c>
      <c r="DP31">
        <v>82</v>
      </c>
      <c r="DQ31">
        <v>2</v>
      </c>
      <c r="DR31">
        <v>83</v>
      </c>
      <c r="DS31">
        <v>2</v>
      </c>
      <c r="DT31">
        <v>81.5</v>
      </c>
      <c r="DU31">
        <v>4</v>
      </c>
      <c r="DV31">
        <v>73</v>
      </c>
      <c r="DW31">
        <v>1</v>
      </c>
      <c r="DX31">
        <v>83</v>
      </c>
      <c r="DY31">
        <v>1</v>
      </c>
      <c r="DZ31">
        <v>83.5</v>
      </c>
      <c r="EA31">
        <v>2</v>
      </c>
      <c r="EB31">
        <v>83.8</v>
      </c>
      <c r="EC31">
        <v>5</v>
      </c>
      <c r="ED31">
        <v>81.75</v>
      </c>
      <c r="EE31">
        <v>4</v>
      </c>
      <c r="EF31">
        <v>0</v>
      </c>
      <c r="EG31">
        <v>0</v>
      </c>
      <c r="EH31">
        <v>87.333333333333329</v>
      </c>
      <c r="EI31">
        <v>18</v>
      </c>
      <c r="EJ31">
        <v>83.517241379310349</v>
      </c>
      <c r="EK31">
        <v>29</v>
      </c>
      <c r="EL31">
        <v>86.555555555555557</v>
      </c>
      <c r="EM31">
        <v>27</v>
      </c>
      <c r="EN31">
        <v>86.333333333333329</v>
      </c>
      <c r="EO31">
        <v>3</v>
      </c>
      <c r="EP31">
        <v>75.465000000000003</v>
      </c>
      <c r="EQ31">
        <v>200</v>
      </c>
      <c r="ER31">
        <v>82.97254901960784</v>
      </c>
      <c r="ES31">
        <v>255</v>
      </c>
      <c r="ET31">
        <v>83.631147540983605</v>
      </c>
      <c r="EU31">
        <v>244</v>
      </c>
      <c r="EV31">
        <v>81</v>
      </c>
      <c r="EW31">
        <v>20</v>
      </c>
      <c r="EX31">
        <v>80.092150170648466</v>
      </c>
      <c r="EY31">
        <v>586</v>
      </c>
      <c r="EZ31">
        <v>81.355088495575217</v>
      </c>
      <c r="FA31">
        <v>904</v>
      </c>
      <c r="FB31">
        <v>79.877659574468083</v>
      </c>
      <c r="FC31">
        <v>752</v>
      </c>
      <c r="FD31">
        <v>79.69047619047619</v>
      </c>
      <c r="FE31">
        <v>84</v>
      </c>
      <c r="FF31">
        <v>76.428571428571431</v>
      </c>
      <c r="FG31">
        <v>14</v>
      </c>
      <c r="FH31">
        <v>78.599999999999994</v>
      </c>
      <c r="FI31">
        <v>15</v>
      </c>
      <c r="FJ31">
        <v>78.333333333333329</v>
      </c>
      <c r="FK31">
        <v>15</v>
      </c>
      <c r="FL31">
        <v>0</v>
      </c>
      <c r="FM31">
        <v>0</v>
      </c>
      <c r="FN31">
        <v>86</v>
      </c>
      <c r="FO31">
        <v>1</v>
      </c>
      <c r="FP31">
        <v>84</v>
      </c>
      <c r="FQ31">
        <v>2</v>
      </c>
      <c r="FR31">
        <v>88.5</v>
      </c>
      <c r="FS31">
        <v>2</v>
      </c>
      <c r="FT31">
        <v>82</v>
      </c>
      <c r="FU31">
        <v>1</v>
      </c>
      <c r="FV31">
        <v>80.291666666666671</v>
      </c>
      <c r="FW31">
        <v>120</v>
      </c>
      <c r="FX31">
        <v>79.795698924731184</v>
      </c>
      <c r="FY31">
        <v>186</v>
      </c>
      <c r="FZ31">
        <v>78.048611111111114</v>
      </c>
      <c r="GA31">
        <v>144</v>
      </c>
      <c r="GB31">
        <v>79.166666666666671</v>
      </c>
      <c r="GC31">
        <v>6</v>
      </c>
      <c r="GD31">
        <v>79.606060606060609</v>
      </c>
      <c r="GE31">
        <v>66</v>
      </c>
      <c r="GF31">
        <v>80.747368421052627</v>
      </c>
      <c r="GG31">
        <v>95</v>
      </c>
      <c r="GH31">
        <v>81.694915254237287</v>
      </c>
      <c r="GI31">
        <v>59</v>
      </c>
      <c r="GJ31">
        <v>79.666666666666671</v>
      </c>
      <c r="GK31">
        <v>3</v>
      </c>
      <c r="GL31">
        <v>78.909090909090907</v>
      </c>
      <c r="GM31">
        <v>11</v>
      </c>
      <c r="GN31">
        <v>79.026315789473685</v>
      </c>
      <c r="GO31">
        <v>38</v>
      </c>
      <c r="GP31">
        <v>79.047619047619051</v>
      </c>
      <c r="GQ31">
        <v>21</v>
      </c>
      <c r="GR31">
        <v>0</v>
      </c>
      <c r="GS31">
        <v>0</v>
      </c>
      <c r="GT31">
        <v>44.357142857142854</v>
      </c>
      <c r="GU31">
        <v>14</v>
      </c>
      <c r="GV31">
        <v>79.744186046511629</v>
      </c>
      <c r="GW31">
        <v>43</v>
      </c>
      <c r="GX31">
        <v>81.083333333333329</v>
      </c>
      <c r="GY31">
        <v>36</v>
      </c>
      <c r="GZ31">
        <v>0</v>
      </c>
      <c r="HA31">
        <v>0</v>
      </c>
      <c r="HB31">
        <v>57.148514851485146</v>
      </c>
      <c r="HC31">
        <v>101</v>
      </c>
      <c r="HD31">
        <v>72</v>
      </c>
      <c r="HE31">
        <v>71</v>
      </c>
      <c r="HF31">
        <v>85.469387755102048</v>
      </c>
      <c r="HG31">
        <v>49</v>
      </c>
      <c r="HH31">
        <v>80</v>
      </c>
      <c r="HI31">
        <v>2</v>
      </c>
      <c r="HJ31">
        <v>85.909090909090907</v>
      </c>
      <c r="HK31">
        <v>11</v>
      </c>
      <c r="HL31">
        <v>75.05</v>
      </c>
      <c r="HM31">
        <v>20</v>
      </c>
      <c r="HN31">
        <v>81.25</v>
      </c>
      <c r="HO31">
        <v>8</v>
      </c>
      <c r="HP31">
        <v>0</v>
      </c>
      <c r="HQ31">
        <v>0</v>
      </c>
      <c r="HR31">
        <v>29.533333333333335</v>
      </c>
      <c r="HS31">
        <v>30</v>
      </c>
      <c r="HT31">
        <v>76.222222222222229</v>
      </c>
      <c r="HU31">
        <v>9</v>
      </c>
      <c r="HV31">
        <v>87.857142857142861</v>
      </c>
      <c r="HW31">
        <v>7</v>
      </c>
      <c r="HX31">
        <v>0</v>
      </c>
      <c r="HY31">
        <v>0</v>
      </c>
      <c r="HZ31">
        <v>25.142857142857142</v>
      </c>
      <c r="IA31">
        <v>7</v>
      </c>
      <c r="IB31">
        <v>87</v>
      </c>
      <c r="IC31">
        <v>2</v>
      </c>
      <c r="ID31">
        <v>92</v>
      </c>
      <c r="IE31">
        <v>2</v>
      </c>
      <c r="IF31">
        <v>0</v>
      </c>
      <c r="IG31">
        <v>0</v>
      </c>
      <c r="IH31">
        <v>75.913043478260875</v>
      </c>
      <c r="II31">
        <v>23</v>
      </c>
      <c r="IJ31">
        <v>71.034482758620683</v>
      </c>
      <c r="IK31">
        <v>29</v>
      </c>
      <c r="IL31">
        <v>72.38095238095238</v>
      </c>
      <c r="IM31">
        <v>21</v>
      </c>
      <c r="IN31">
        <v>0</v>
      </c>
      <c r="IO31">
        <v>0</v>
      </c>
      <c r="IP31">
        <v>79.205882352941174</v>
      </c>
      <c r="IQ31">
        <v>34</v>
      </c>
      <c r="IR31">
        <v>78.467741935483872</v>
      </c>
      <c r="IS31">
        <v>62</v>
      </c>
      <c r="IT31">
        <v>80.225806451612897</v>
      </c>
      <c r="IU31">
        <v>31</v>
      </c>
      <c r="IV31">
        <v>82</v>
      </c>
      <c r="IW31">
        <v>9</v>
      </c>
      <c r="JF31">
        <v>84.4</v>
      </c>
      <c r="JG31">
        <v>10</v>
      </c>
      <c r="JH31">
        <v>82.5</v>
      </c>
      <c r="JI31">
        <v>4</v>
      </c>
      <c r="JJ31">
        <v>84.1</v>
      </c>
      <c r="JK31">
        <v>10</v>
      </c>
      <c r="JL31">
        <v>70</v>
      </c>
      <c r="JM31">
        <v>2</v>
      </c>
      <c r="JN31">
        <v>54</v>
      </c>
      <c r="JO31">
        <v>1</v>
      </c>
      <c r="JP31">
        <v>84</v>
      </c>
      <c r="JQ31">
        <v>3</v>
      </c>
      <c r="JR31">
        <v>0</v>
      </c>
      <c r="JS31">
        <v>0</v>
      </c>
      <c r="JT31">
        <v>88</v>
      </c>
      <c r="JU31">
        <v>1</v>
      </c>
      <c r="JV31">
        <v>31</v>
      </c>
      <c r="JW31">
        <v>20</v>
      </c>
      <c r="JX31">
        <v>61.7</v>
      </c>
      <c r="JY31">
        <v>10</v>
      </c>
      <c r="JZ31">
        <v>78.25</v>
      </c>
      <c r="KA31">
        <v>8</v>
      </c>
      <c r="KB31">
        <v>0</v>
      </c>
      <c r="KC31">
        <v>0</v>
      </c>
      <c r="KD31">
        <v>0</v>
      </c>
      <c r="KE31">
        <v>0</v>
      </c>
      <c r="KF31">
        <v>84</v>
      </c>
      <c r="KG31">
        <v>1</v>
      </c>
      <c r="KH31">
        <v>83</v>
      </c>
      <c r="KI31">
        <v>1</v>
      </c>
      <c r="KJ31">
        <v>81</v>
      </c>
      <c r="KK31">
        <v>1</v>
      </c>
      <c r="KL31">
        <v>77.804597701149419</v>
      </c>
      <c r="KM31">
        <v>87</v>
      </c>
      <c r="KN31">
        <v>87.16</v>
      </c>
      <c r="KO31">
        <v>100</v>
      </c>
      <c r="KP31">
        <v>84.819148936170208</v>
      </c>
      <c r="KQ31">
        <v>94</v>
      </c>
      <c r="KR31">
        <v>84.4375</v>
      </c>
      <c r="KS31">
        <v>16</v>
      </c>
      <c r="KT31">
        <v>77.804597701149419</v>
      </c>
      <c r="KU31">
        <v>87</v>
      </c>
      <c r="KV31">
        <v>87.16</v>
      </c>
      <c r="KW31">
        <v>100</v>
      </c>
      <c r="KX31">
        <v>84.819148936170208</v>
      </c>
      <c r="KY31">
        <v>94</v>
      </c>
      <c r="KZ31">
        <v>84.4375</v>
      </c>
      <c r="LA31">
        <v>16</v>
      </c>
      <c r="LB31">
        <v>74.582770270270274</v>
      </c>
      <c r="LC31">
        <v>592</v>
      </c>
      <c r="LD31">
        <v>77.734860883797054</v>
      </c>
      <c r="LE31">
        <v>611</v>
      </c>
      <c r="LF31">
        <v>78.71854304635761</v>
      </c>
      <c r="LG31">
        <v>604</v>
      </c>
      <c r="LH31">
        <v>79.448979591836732</v>
      </c>
      <c r="LI31">
        <v>49</v>
      </c>
      <c r="LK31">
        <f t="shared" si="0"/>
        <v>3745</v>
      </c>
      <c r="LM31">
        <f t="shared" si="1"/>
        <v>4015</v>
      </c>
      <c r="LO31">
        <f t="shared" si="2"/>
        <v>4106</v>
      </c>
      <c r="LQ31">
        <f t="shared" si="3"/>
        <v>386</v>
      </c>
    </row>
    <row r="32" spans="1:329" x14ac:dyDescent="0.25">
      <c r="A32" s="9" t="s">
        <v>22</v>
      </c>
      <c r="B32">
        <v>75.590909090909093</v>
      </c>
      <c r="C32">
        <v>22</v>
      </c>
      <c r="D32">
        <v>78.05263157894737</v>
      </c>
      <c r="E32">
        <v>19</v>
      </c>
      <c r="F32">
        <v>76.958333333333329</v>
      </c>
      <c r="G32">
        <v>24</v>
      </c>
      <c r="H32">
        <v>79.5</v>
      </c>
      <c r="I32">
        <v>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80</v>
      </c>
      <c r="Q32">
        <v>1</v>
      </c>
      <c r="R32">
        <v>71.867768595041326</v>
      </c>
      <c r="S32">
        <v>121</v>
      </c>
      <c r="T32">
        <v>79.163934426229503</v>
      </c>
      <c r="U32">
        <v>122</v>
      </c>
      <c r="V32">
        <v>81.78102189781022</v>
      </c>
      <c r="W32">
        <v>137</v>
      </c>
      <c r="X32">
        <v>81.358974358974365</v>
      </c>
      <c r="Y32">
        <v>39</v>
      </c>
      <c r="Z32">
        <v>43.632653061224488</v>
      </c>
      <c r="AA32">
        <v>49</v>
      </c>
      <c r="AB32">
        <v>60.1</v>
      </c>
      <c r="AC32">
        <v>50</v>
      </c>
      <c r="AD32">
        <v>79.433333333333337</v>
      </c>
      <c r="AE32">
        <v>30</v>
      </c>
      <c r="AF32">
        <v>79.333333333333329</v>
      </c>
      <c r="AG32">
        <v>3</v>
      </c>
      <c r="AH32">
        <v>71.229508196721312</v>
      </c>
      <c r="AI32">
        <v>61</v>
      </c>
      <c r="AJ32">
        <v>79.535211267605632</v>
      </c>
      <c r="AK32">
        <v>71</v>
      </c>
      <c r="AL32">
        <v>80.63636363636364</v>
      </c>
      <c r="AM32">
        <v>55</v>
      </c>
      <c r="AN32">
        <v>81.230769230769226</v>
      </c>
      <c r="AO32">
        <v>13</v>
      </c>
      <c r="AP32">
        <v>64.478260869565219</v>
      </c>
      <c r="AQ32">
        <v>23</v>
      </c>
      <c r="AR32">
        <v>79.25</v>
      </c>
      <c r="AS32">
        <v>16</v>
      </c>
      <c r="AT32">
        <v>83.705882352941174</v>
      </c>
      <c r="AU32">
        <v>17</v>
      </c>
      <c r="AV32">
        <v>87.5</v>
      </c>
      <c r="AW32">
        <v>2</v>
      </c>
      <c r="AX32">
        <v>0</v>
      </c>
      <c r="AY32">
        <v>0</v>
      </c>
      <c r="AZ32">
        <v>83.333333333333329</v>
      </c>
      <c r="BA32">
        <v>3</v>
      </c>
      <c r="BB32">
        <v>0</v>
      </c>
      <c r="BC32">
        <v>0</v>
      </c>
      <c r="BD32">
        <v>88</v>
      </c>
      <c r="BE32">
        <v>1</v>
      </c>
      <c r="BF32">
        <v>75.226666666666674</v>
      </c>
      <c r="BG32">
        <v>75</v>
      </c>
      <c r="BH32">
        <v>80</v>
      </c>
      <c r="BI32">
        <v>59</v>
      </c>
      <c r="BJ32">
        <v>81.173913043478265</v>
      </c>
      <c r="BK32">
        <v>23</v>
      </c>
      <c r="BL32">
        <v>85.333333333333329</v>
      </c>
      <c r="BM32">
        <v>9</v>
      </c>
      <c r="BN32">
        <v>78</v>
      </c>
      <c r="BO32">
        <v>14</v>
      </c>
      <c r="BP32">
        <v>67.666666666666671</v>
      </c>
      <c r="BQ32">
        <v>18</v>
      </c>
      <c r="BR32">
        <v>80.888888888888886</v>
      </c>
      <c r="BS32">
        <v>18</v>
      </c>
      <c r="BT32">
        <v>82.666666666666671</v>
      </c>
      <c r="BU32">
        <v>3</v>
      </c>
      <c r="BV32">
        <v>52.3125</v>
      </c>
      <c r="BW32">
        <v>16</v>
      </c>
      <c r="BX32">
        <v>44.777777777777779</v>
      </c>
      <c r="BY32">
        <v>9</v>
      </c>
      <c r="BZ32">
        <v>78.083333333333329</v>
      </c>
      <c r="CA32">
        <v>12</v>
      </c>
      <c r="CB32">
        <v>87</v>
      </c>
      <c r="CC32">
        <v>2</v>
      </c>
      <c r="CD32">
        <v>72</v>
      </c>
      <c r="CE32">
        <v>2</v>
      </c>
      <c r="CF32">
        <v>63.714285714285715</v>
      </c>
      <c r="CG32">
        <v>7</v>
      </c>
      <c r="CH32">
        <v>71</v>
      </c>
      <c r="CI32">
        <v>3</v>
      </c>
      <c r="CJ32">
        <v>70.5</v>
      </c>
      <c r="CK32">
        <v>2</v>
      </c>
      <c r="DB32">
        <v>82</v>
      </c>
      <c r="DC32">
        <v>1</v>
      </c>
      <c r="DD32">
        <v>83</v>
      </c>
      <c r="DE32">
        <v>4</v>
      </c>
      <c r="DF32">
        <v>0</v>
      </c>
      <c r="DG32">
        <v>0</v>
      </c>
      <c r="DH32">
        <v>81</v>
      </c>
      <c r="DI32">
        <v>1</v>
      </c>
      <c r="DJ32">
        <v>82.666666666666671</v>
      </c>
      <c r="DK32">
        <v>3</v>
      </c>
      <c r="DL32">
        <v>80.166666666666671</v>
      </c>
      <c r="DM32">
        <v>6</v>
      </c>
      <c r="DN32">
        <v>83.333333333333329</v>
      </c>
      <c r="DO32">
        <v>3</v>
      </c>
      <c r="DP32">
        <v>0</v>
      </c>
      <c r="DQ32">
        <v>0</v>
      </c>
      <c r="EH32">
        <v>0</v>
      </c>
      <c r="EI32">
        <v>0</v>
      </c>
      <c r="EJ32">
        <v>92</v>
      </c>
      <c r="EK32">
        <v>1</v>
      </c>
      <c r="EL32">
        <v>95</v>
      </c>
      <c r="EM32">
        <v>1</v>
      </c>
      <c r="EN32">
        <v>0</v>
      </c>
      <c r="EO32">
        <v>0</v>
      </c>
      <c r="EP32">
        <v>62.444444444444443</v>
      </c>
      <c r="EQ32">
        <v>9</v>
      </c>
      <c r="ER32">
        <v>0</v>
      </c>
      <c r="ES32">
        <v>2</v>
      </c>
      <c r="ET32">
        <v>80</v>
      </c>
      <c r="EU32">
        <v>2</v>
      </c>
      <c r="EV32">
        <v>0</v>
      </c>
      <c r="EW32">
        <v>0</v>
      </c>
      <c r="EX32">
        <v>75.099999999999994</v>
      </c>
      <c r="EY32">
        <v>30</v>
      </c>
      <c r="EZ32">
        <v>74.058823529411768</v>
      </c>
      <c r="FA32">
        <v>34</v>
      </c>
      <c r="FB32">
        <v>76.677419354838705</v>
      </c>
      <c r="FC32">
        <v>31</v>
      </c>
      <c r="FD32">
        <v>77.333333333333329</v>
      </c>
      <c r="FE32">
        <v>9</v>
      </c>
      <c r="FF32">
        <v>0</v>
      </c>
      <c r="FG32">
        <v>0</v>
      </c>
      <c r="FH32">
        <v>0</v>
      </c>
      <c r="FI32">
        <v>0</v>
      </c>
      <c r="FJ32">
        <v>69.5</v>
      </c>
      <c r="FK32">
        <v>2</v>
      </c>
      <c r="FL32">
        <v>0</v>
      </c>
      <c r="FM32">
        <v>0</v>
      </c>
      <c r="FV32">
        <v>66.833333333333329</v>
      </c>
      <c r="FW32">
        <v>6</v>
      </c>
      <c r="FX32">
        <v>69.428571428571431</v>
      </c>
      <c r="FY32">
        <v>7</v>
      </c>
      <c r="FZ32">
        <v>71</v>
      </c>
      <c r="GA32">
        <v>1</v>
      </c>
      <c r="GB32">
        <v>81</v>
      </c>
      <c r="GC32">
        <v>4</v>
      </c>
      <c r="GD32">
        <v>78.400000000000006</v>
      </c>
      <c r="GE32">
        <v>5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77</v>
      </c>
      <c r="GM32">
        <v>1</v>
      </c>
      <c r="GN32">
        <v>75</v>
      </c>
      <c r="GO32">
        <v>1</v>
      </c>
      <c r="GP32">
        <v>77.5</v>
      </c>
      <c r="GQ32">
        <v>2</v>
      </c>
      <c r="GR32">
        <v>0</v>
      </c>
      <c r="GS32">
        <v>0</v>
      </c>
      <c r="GT32">
        <v>54.1875</v>
      </c>
      <c r="GU32">
        <v>16</v>
      </c>
      <c r="GV32">
        <v>60</v>
      </c>
      <c r="GW32">
        <v>4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2</v>
      </c>
      <c r="HD32">
        <v>90</v>
      </c>
      <c r="HE32">
        <v>1</v>
      </c>
      <c r="HF32">
        <v>88.5</v>
      </c>
      <c r="HG32">
        <v>6</v>
      </c>
      <c r="HH32">
        <v>89</v>
      </c>
      <c r="HI32">
        <v>1</v>
      </c>
      <c r="HJ32">
        <v>0</v>
      </c>
      <c r="HK32">
        <v>0</v>
      </c>
      <c r="HL32">
        <v>86</v>
      </c>
      <c r="HM32">
        <v>2</v>
      </c>
      <c r="HN32">
        <v>0</v>
      </c>
      <c r="HO32">
        <v>0</v>
      </c>
      <c r="HP32">
        <v>0</v>
      </c>
      <c r="HQ32">
        <v>0</v>
      </c>
      <c r="HR32">
        <v>32</v>
      </c>
      <c r="HS32">
        <v>5</v>
      </c>
      <c r="HT32">
        <v>0</v>
      </c>
      <c r="HU32">
        <v>2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1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P32">
        <v>84.047904191616766</v>
      </c>
      <c r="IQ32">
        <v>167</v>
      </c>
      <c r="IR32">
        <v>82.629107981220656</v>
      </c>
      <c r="IS32">
        <v>213</v>
      </c>
      <c r="IT32">
        <v>78.033816425120776</v>
      </c>
      <c r="IU32">
        <v>207</v>
      </c>
      <c r="IV32">
        <v>78.75</v>
      </c>
      <c r="IW32">
        <v>76</v>
      </c>
      <c r="JF32">
        <v>75.5</v>
      </c>
      <c r="JG32">
        <v>2</v>
      </c>
      <c r="JH32">
        <v>63.5</v>
      </c>
      <c r="JI32">
        <v>2</v>
      </c>
      <c r="JJ32">
        <v>76.333333333333329</v>
      </c>
      <c r="JK32">
        <v>3</v>
      </c>
      <c r="JL32">
        <v>0</v>
      </c>
      <c r="JM32">
        <v>0</v>
      </c>
      <c r="JV32">
        <v>71.090909090909093</v>
      </c>
      <c r="JW32">
        <v>11</v>
      </c>
      <c r="JX32">
        <v>72.631578947368425</v>
      </c>
      <c r="JY32">
        <v>19</v>
      </c>
      <c r="JZ32">
        <v>73.941176470588232</v>
      </c>
      <c r="KA32">
        <v>17</v>
      </c>
      <c r="KB32">
        <v>72.599999999999994</v>
      </c>
      <c r="KC32">
        <v>5</v>
      </c>
      <c r="KL32">
        <v>42.147208121827411</v>
      </c>
      <c r="KM32">
        <v>591</v>
      </c>
      <c r="KN32">
        <v>88.678200692041528</v>
      </c>
      <c r="KO32">
        <v>289</v>
      </c>
      <c r="KP32">
        <v>88.131386861313871</v>
      </c>
      <c r="KQ32">
        <v>411</v>
      </c>
      <c r="KR32">
        <v>86.9366515837104</v>
      </c>
      <c r="KS32">
        <v>221</v>
      </c>
      <c r="KT32">
        <v>42.147208121827411</v>
      </c>
      <c r="KU32">
        <v>591</v>
      </c>
      <c r="KV32">
        <v>88.678200692041528</v>
      </c>
      <c r="KW32">
        <v>289</v>
      </c>
      <c r="KX32">
        <v>88.131386861313871</v>
      </c>
      <c r="KY32">
        <v>411</v>
      </c>
      <c r="KZ32">
        <v>86.9366515837104</v>
      </c>
      <c r="LA32">
        <v>221</v>
      </c>
      <c r="LB32">
        <v>75.763333333333335</v>
      </c>
      <c r="LC32">
        <v>300</v>
      </c>
      <c r="LD32">
        <v>78.237467018469658</v>
      </c>
      <c r="LE32">
        <v>379</v>
      </c>
      <c r="LF32">
        <v>78.649193548387103</v>
      </c>
      <c r="LG32">
        <v>248</v>
      </c>
      <c r="LH32">
        <v>78.58064516129032</v>
      </c>
      <c r="LI32">
        <v>31</v>
      </c>
      <c r="LK32">
        <f t="shared" si="0"/>
        <v>2124</v>
      </c>
      <c r="LM32">
        <f t="shared" si="1"/>
        <v>1629</v>
      </c>
      <c r="LO32">
        <f t="shared" si="2"/>
        <v>1664</v>
      </c>
      <c r="LQ32">
        <f t="shared" si="3"/>
        <v>650</v>
      </c>
    </row>
    <row r="33" spans="1:329" x14ac:dyDescent="0.25">
      <c r="A33" s="9" t="s">
        <v>29</v>
      </c>
      <c r="B33">
        <v>0</v>
      </c>
      <c r="C33">
        <v>0</v>
      </c>
      <c r="D33">
        <v>0</v>
      </c>
      <c r="E33">
        <v>0</v>
      </c>
      <c r="F33">
        <v>79.75</v>
      </c>
      <c r="G33">
        <v>4</v>
      </c>
      <c r="H33">
        <v>78</v>
      </c>
      <c r="I33">
        <v>1</v>
      </c>
      <c r="J33">
        <v>0</v>
      </c>
      <c r="K33">
        <v>0</v>
      </c>
      <c r="L33">
        <v>0</v>
      </c>
      <c r="M33">
        <v>0</v>
      </c>
      <c r="N33">
        <v>89.4</v>
      </c>
      <c r="O33">
        <v>5</v>
      </c>
      <c r="P33">
        <v>0</v>
      </c>
      <c r="Q33">
        <v>0</v>
      </c>
      <c r="R33">
        <v>15.909090909090908</v>
      </c>
      <c r="S33">
        <v>11</v>
      </c>
      <c r="T33">
        <v>0</v>
      </c>
      <c r="U33">
        <v>0</v>
      </c>
      <c r="V33">
        <v>82.433333333333337</v>
      </c>
      <c r="W33">
        <v>30</v>
      </c>
      <c r="X33">
        <v>83.5</v>
      </c>
      <c r="Y33">
        <v>2</v>
      </c>
      <c r="Z33">
        <v>83</v>
      </c>
      <c r="AA33">
        <v>1</v>
      </c>
      <c r="AB33">
        <v>0</v>
      </c>
      <c r="AC33">
        <v>0</v>
      </c>
      <c r="AD33">
        <v>82.411764705882348</v>
      </c>
      <c r="AE33">
        <v>17</v>
      </c>
      <c r="AF33">
        <v>83</v>
      </c>
      <c r="AG33">
        <v>2</v>
      </c>
      <c r="AH33">
        <v>32.5</v>
      </c>
      <c r="AI33">
        <v>10</v>
      </c>
      <c r="AJ33">
        <v>79</v>
      </c>
      <c r="AK33">
        <v>1</v>
      </c>
      <c r="AL33">
        <v>79.642857142857139</v>
      </c>
      <c r="AM33">
        <v>14</v>
      </c>
      <c r="AN33">
        <v>82.666666666666671</v>
      </c>
      <c r="AO33">
        <v>6</v>
      </c>
      <c r="AP33">
        <v>0</v>
      </c>
      <c r="AQ33">
        <v>1</v>
      </c>
      <c r="AR33">
        <v>82</v>
      </c>
      <c r="AS33">
        <v>1</v>
      </c>
      <c r="AT33">
        <v>82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89</v>
      </c>
      <c r="BC33">
        <v>1</v>
      </c>
      <c r="BD33">
        <v>0</v>
      </c>
      <c r="BE33">
        <v>0</v>
      </c>
      <c r="BF33">
        <v>40.375</v>
      </c>
      <c r="BG33">
        <v>8</v>
      </c>
      <c r="BH33">
        <v>0</v>
      </c>
      <c r="BI33">
        <v>0</v>
      </c>
      <c r="BJ33">
        <v>80.875</v>
      </c>
      <c r="BK33">
        <v>8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81.333333333333329</v>
      </c>
      <c r="BS33">
        <v>6</v>
      </c>
      <c r="BT33">
        <v>89</v>
      </c>
      <c r="BU33">
        <v>2</v>
      </c>
      <c r="BV33">
        <v>0</v>
      </c>
      <c r="BW33">
        <v>3</v>
      </c>
      <c r="BX33">
        <v>0</v>
      </c>
      <c r="BY33">
        <v>0</v>
      </c>
      <c r="BZ33">
        <v>89</v>
      </c>
      <c r="CA33">
        <v>1</v>
      </c>
      <c r="CB33">
        <v>0</v>
      </c>
      <c r="CC33">
        <v>0</v>
      </c>
      <c r="DB33">
        <v>0</v>
      </c>
      <c r="DC33">
        <v>2</v>
      </c>
      <c r="DD33">
        <v>0</v>
      </c>
      <c r="DE33">
        <v>0</v>
      </c>
      <c r="DF33">
        <v>0</v>
      </c>
      <c r="DG33">
        <v>0</v>
      </c>
      <c r="DH33">
        <v>82</v>
      </c>
      <c r="DI33">
        <v>1</v>
      </c>
      <c r="DJ33">
        <v>40.5</v>
      </c>
      <c r="DK33">
        <v>2</v>
      </c>
      <c r="DL33">
        <v>0</v>
      </c>
      <c r="DM33">
        <v>0</v>
      </c>
      <c r="DN33">
        <v>81</v>
      </c>
      <c r="DO33">
        <v>1</v>
      </c>
      <c r="DP33">
        <v>0</v>
      </c>
      <c r="DQ33">
        <v>0</v>
      </c>
      <c r="DZ33">
        <v>0</v>
      </c>
      <c r="EA33">
        <v>0</v>
      </c>
      <c r="EB33">
        <v>0</v>
      </c>
      <c r="EC33">
        <v>0</v>
      </c>
      <c r="ED33">
        <v>83</v>
      </c>
      <c r="EE33">
        <v>1</v>
      </c>
      <c r="EF33">
        <v>0</v>
      </c>
      <c r="EG33">
        <v>0</v>
      </c>
      <c r="EP33">
        <v>0</v>
      </c>
      <c r="EQ33">
        <v>3</v>
      </c>
      <c r="ER33">
        <v>0</v>
      </c>
      <c r="ES33">
        <v>0</v>
      </c>
      <c r="ET33">
        <v>81</v>
      </c>
      <c r="EU33">
        <v>5</v>
      </c>
      <c r="EV33">
        <v>84</v>
      </c>
      <c r="EW33">
        <v>2</v>
      </c>
      <c r="EX33">
        <v>39</v>
      </c>
      <c r="EY33">
        <v>6</v>
      </c>
      <c r="EZ33">
        <v>0</v>
      </c>
      <c r="FA33">
        <v>0</v>
      </c>
      <c r="FB33">
        <v>78.666666666666671</v>
      </c>
      <c r="FC33">
        <v>9</v>
      </c>
      <c r="FD33">
        <v>77.25</v>
      </c>
      <c r="FE33">
        <v>4</v>
      </c>
      <c r="FF33">
        <v>0</v>
      </c>
      <c r="FG33">
        <v>0</v>
      </c>
      <c r="FH33">
        <v>0</v>
      </c>
      <c r="FI33">
        <v>0</v>
      </c>
      <c r="FJ33">
        <v>72</v>
      </c>
      <c r="FK33">
        <v>1</v>
      </c>
      <c r="FL33">
        <v>0</v>
      </c>
      <c r="FM33">
        <v>0</v>
      </c>
      <c r="FN33">
        <v>91</v>
      </c>
      <c r="FO33">
        <v>1</v>
      </c>
      <c r="FP33">
        <v>0</v>
      </c>
      <c r="FQ33">
        <v>0</v>
      </c>
      <c r="FR33">
        <v>0</v>
      </c>
      <c r="FS33">
        <v>0</v>
      </c>
      <c r="FT33">
        <v>88</v>
      </c>
      <c r="FU33">
        <v>1</v>
      </c>
      <c r="FV33">
        <v>0</v>
      </c>
      <c r="FW33">
        <v>2</v>
      </c>
      <c r="FX33">
        <v>0</v>
      </c>
      <c r="FY33">
        <v>0</v>
      </c>
      <c r="FZ33">
        <v>86.6</v>
      </c>
      <c r="GA33">
        <v>5</v>
      </c>
      <c r="GB33">
        <v>83</v>
      </c>
      <c r="GC33">
        <v>1</v>
      </c>
      <c r="GD33">
        <v>0</v>
      </c>
      <c r="GE33">
        <v>0</v>
      </c>
      <c r="GF33">
        <v>0</v>
      </c>
      <c r="GG33">
        <v>0</v>
      </c>
      <c r="GH33">
        <v>80</v>
      </c>
      <c r="GI33">
        <v>1</v>
      </c>
      <c r="GJ33">
        <v>0</v>
      </c>
      <c r="GK33">
        <v>0</v>
      </c>
      <c r="GT33">
        <v>0</v>
      </c>
      <c r="GU33">
        <v>2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3</v>
      </c>
      <c r="HD33">
        <v>0</v>
      </c>
      <c r="HE33">
        <v>0</v>
      </c>
      <c r="HF33">
        <v>89</v>
      </c>
      <c r="HG33">
        <v>1</v>
      </c>
      <c r="HH33">
        <v>0</v>
      </c>
      <c r="HI33">
        <v>0</v>
      </c>
      <c r="HR33">
        <v>0</v>
      </c>
      <c r="HS33">
        <v>3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IH33">
        <v>0</v>
      </c>
      <c r="II33">
        <v>1</v>
      </c>
      <c r="IJ33">
        <v>0</v>
      </c>
      <c r="IK33">
        <v>0</v>
      </c>
      <c r="IL33">
        <v>80.5</v>
      </c>
      <c r="IM33">
        <v>2</v>
      </c>
      <c r="IN33">
        <v>0</v>
      </c>
      <c r="IO33">
        <v>0</v>
      </c>
      <c r="IP33">
        <v>0</v>
      </c>
      <c r="IQ33">
        <v>4</v>
      </c>
      <c r="IR33">
        <v>77</v>
      </c>
      <c r="IS33">
        <v>2</v>
      </c>
      <c r="IT33">
        <v>81.818181818181813</v>
      </c>
      <c r="IU33">
        <v>11</v>
      </c>
      <c r="IV33">
        <v>78</v>
      </c>
      <c r="IW33">
        <v>2</v>
      </c>
      <c r="JF33">
        <v>0</v>
      </c>
      <c r="JG33">
        <v>1</v>
      </c>
      <c r="JH33">
        <v>0</v>
      </c>
      <c r="JI33">
        <v>0</v>
      </c>
      <c r="JJ33">
        <v>78</v>
      </c>
      <c r="JK33">
        <v>6</v>
      </c>
      <c r="JL33">
        <v>0</v>
      </c>
      <c r="JM33">
        <v>0</v>
      </c>
      <c r="JV33">
        <v>0</v>
      </c>
      <c r="JW33">
        <v>0</v>
      </c>
      <c r="JX33">
        <v>0</v>
      </c>
      <c r="JY33">
        <v>0</v>
      </c>
      <c r="JZ33">
        <v>75</v>
      </c>
      <c r="KA33">
        <v>1</v>
      </c>
      <c r="KB33">
        <v>74</v>
      </c>
      <c r="KC33">
        <v>1</v>
      </c>
      <c r="KD33">
        <v>0</v>
      </c>
      <c r="KE33">
        <v>0</v>
      </c>
      <c r="KF33">
        <v>0</v>
      </c>
      <c r="KG33">
        <v>0</v>
      </c>
      <c r="KH33">
        <v>85</v>
      </c>
      <c r="KI33">
        <v>2</v>
      </c>
      <c r="KJ33">
        <v>0</v>
      </c>
      <c r="KK33">
        <v>0</v>
      </c>
      <c r="KL33">
        <v>0</v>
      </c>
      <c r="KM33">
        <v>14</v>
      </c>
      <c r="KN33">
        <v>0</v>
      </c>
      <c r="KO33">
        <v>1</v>
      </c>
      <c r="KP33">
        <v>86.545454545454547</v>
      </c>
      <c r="KQ33">
        <v>33</v>
      </c>
      <c r="KR33">
        <v>87.7</v>
      </c>
      <c r="KS33">
        <v>10</v>
      </c>
      <c r="KT33">
        <v>0</v>
      </c>
      <c r="KU33">
        <v>14</v>
      </c>
      <c r="KV33">
        <v>0</v>
      </c>
      <c r="KW33">
        <v>1</v>
      </c>
      <c r="KX33">
        <v>86.545454545454547</v>
      </c>
      <c r="KY33">
        <v>33</v>
      </c>
      <c r="KZ33">
        <v>87.7</v>
      </c>
      <c r="LA33">
        <v>10</v>
      </c>
      <c r="LB33">
        <v>25.466666666666665</v>
      </c>
      <c r="LC33">
        <v>15</v>
      </c>
      <c r="LD33">
        <v>84</v>
      </c>
      <c r="LE33">
        <v>3</v>
      </c>
      <c r="LF33">
        <v>79.36363636363636</v>
      </c>
      <c r="LG33">
        <v>55</v>
      </c>
      <c r="LH33">
        <v>84.125</v>
      </c>
      <c r="LI33">
        <v>8</v>
      </c>
      <c r="LK33">
        <f t="shared" si="0"/>
        <v>108</v>
      </c>
      <c r="LM33">
        <f t="shared" si="1"/>
        <v>9</v>
      </c>
      <c r="LO33">
        <f t="shared" si="2"/>
        <v>254</v>
      </c>
      <c r="LQ33">
        <f t="shared" si="3"/>
        <v>53</v>
      </c>
    </row>
    <row r="34" spans="1:329" x14ac:dyDescent="0.25">
      <c r="A34" s="54" t="s">
        <v>9</v>
      </c>
      <c r="B34">
        <v>77.975317738073315</v>
      </c>
      <c r="C34">
        <v>5429</v>
      </c>
      <c r="D34">
        <v>77.929010620458357</v>
      </c>
      <c r="E34">
        <v>5367</v>
      </c>
      <c r="F34">
        <v>78.82831828819792</v>
      </c>
      <c r="G34">
        <v>5982</v>
      </c>
      <c r="H34">
        <v>80.560506050605056</v>
      </c>
      <c r="I34">
        <v>1818</v>
      </c>
      <c r="J34">
        <v>80.747854077253223</v>
      </c>
      <c r="K34">
        <v>1864</v>
      </c>
      <c r="L34">
        <v>84.435072965619582</v>
      </c>
      <c r="M34">
        <v>4043</v>
      </c>
      <c r="N34">
        <v>85.601680015628048</v>
      </c>
      <c r="O34">
        <v>5119</v>
      </c>
      <c r="P34">
        <v>86.742740998838556</v>
      </c>
      <c r="Q34">
        <v>1722</v>
      </c>
      <c r="R34">
        <v>79.627562080140791</v>
      </c>
      <c r="S34">
        <v>46593</v>
      </c>
      <c r="T34">
        <v>79.388653182042432</v>
      </c>
      <c r="U34">
        <v>50675</v>
      </c>
      <c r="V34">
        <v>80.370845573921358</v>
      </c>
      <c r="W34">
        <v>56506</v>
      </c>
      <c r="X34">
        <v>81.317893106119286</v>
      </c>
      <c r="Y34">
        <v>19365</v>
      </c>
      <c r="Z34">
        <v>78.408681173566052</v>
      </c>
      <c r="AA34">
        <v>17417</v>
      </c>
      <c r="AB34">
        <v>79.090262434660772</v>
      </c>
      <c r="AC34">
        <v>18557</v>
      </c>
      <c r="AD34">
        <v>80.562993262752641</v>
      </c>
      <c r="AE34">
        <v>20780</v>
      </c>
      <c r="AF34">
        <v>81.397130601981956</v>
      </c>
      <c r="AG34">
        <v>6761</v>
      </c>
      <c r="AH34">
        <v>77.855539474043525</v>
      </c>
      <c r="AI34">
        <v>36619</v>
      </c>
      <c r="AJ34">
        <v>79.265162200282091</v>
      </c>
      <c r="AK34">
        <v>35450</v>
      </c>
      <c r="AL34">
        <v>80.510106807746055</v>
      </c>
      <c r="AM34">
        <v>40072</v>
      </c>
      <c r="AN34">
        <v>81.189044809440276</v>
      </c>
      <c r="AO34">
        <v>12542</v>
      </c>
      <c r="AP34">
        <v>84.042476601871854</v>
      </c>
      <c r="AQ34">
        <v>11112</v>
      </c>
      <c r="AR34">
        <v>83.844718150219137</v>
      </c>
      <c r="AS34">
        <v>13234</v>
      </c>
      <c r="AT34">
        <v>83.584775459593516</v>
      </c>
      <c r="AU34">
        <v>18549</v>
      </c>
      <c r="AV34">
        <v>84.111147063581939</v>
      </c>
      <c r="AW34">
        <v>6181</v>
      </c>
      <c r="AX34">
        <v>81.695142378559467</v>
      </c>
      <c r="AY34">
        <v>597</v>
      </c>
      <c r="AZ34">
        <v>81.856396866840726</v>
      </c>
      <c r="BA34">
        <v>766</v>
      </c>
      <c r="BB34">
        <v>83.135564853556488</v>
      </c>
      <c r="BC34">
        <v>1195</v>
      </c>
      <c r="BD34">
        <v>84.67169811320754</v>
      </c>
      <c r="BE34">
        <v>530</v>
      </c>
      <c r="BF34">
        <v>76.232388508541817</v>
      </c>
      <c r="BG34">
        <v>15629</v>
      </c>
      <c r="BH34">
        <v>80.582111343871006</v>
      </c>
      <c r="BI34">
        <v>15753</v>
      </c>
      <c r="BJ34">
        <v>81.677765363128486</v>
      </c>
      <c r="BK34">
        <v>17900</v>
      </c>
      <c r="BL34">
        <v>81.791566746602712</v>
      </c>
      <c r="BM34">
        <v>5004</v>
      </c>
      <c r="BN34">
        <v>74.404680643588492</v>
      </c>
      <c r="BO34">
        <v>14357</v>
      </c>
      <c r="BP34">
        <v>76.75856371147124</v>
      </c>
      <c r="BQ34">
        <v>15735</v>
      </c>
      <c r="BR34">
        <v>81.326286444418628</v>
      </c>
      <c r="BS34">
        <v>17218</v>
      </c>
      <c r="BT34">
        <v>81.800282037722539</v>
      </c>
      <c r="BU34">
        <v>5673</v>
      </c>
      <c r="BV34">
        <v>78.880542645396304</v>
      </c>
      <c r="BW34">
        <v>7961</v>
      </c>
      <c r="BX34">
        <v>83.313032886723505</v>
      </c>
      <c r="BY34">
        <v>9031</v>
      </c>
      <c r="BZ34">
        <v>83.202461389961385</v>
      </c>
      <c r="CA34">
        <v>12432</v>
      </c>
      <c r="CB34">
        <v>83.423986796258944</v>
      </c>
      <c r="CC34">
        <v>5453</v>
      </c>
      <c r="CD34">
        <v>73.403708133971293</v>
      </c>
      <c r="CE34">
        <v>6688</v>
      </c>
      <c r="CF34">
        <v>77.023901310717036</v>
      </c>
      <c r="CG34">
        <v>7782</v>
      </c>
      <c r="CH34">
        <v>79.385776974703148</v>
      </c>
      <c r="CI34">
        <v>7748</v>
      </c>
      <c r="CJ34">
        <v>79.785501858736055</v>
      </c>
      <c r="CK34">
        <v>2690</v>
      </c>
      <c r="CL34">
        <v>0</v>
      </c>
      <c r="CM34">
        <v>0</v>
      </c>
      <c r="CN34">
        <v>91.13636363636364</v>
      </c>
      <c r="CO34">
        <v>22</v>
      </c>
      <c r="CP34">
        <v>84.584717607973417</v>
      </c>
      <c r="CQ34">
        <v>301</v>
      </c>
      <c r="CR34">
        <v>84.726666666666674</v>
      </c>
      <c r="CS34">
        <v>150</v>
      </c>
      <c r="CT34">
        <v>89.292682926829272</v>
      </c>
      <c r="CU34">
        <v>533</v>
      </c>
      <c r="CV34">
        <v>91.355172413793099</v>
      </c>
      <c r="CW34">
        <v>580</v>
      </c>
      <c r="CX34">
        <v>92.10010649627263</v>
      </c>
      <c r="CY34">
        <v>939</v>
      </c>
      <c r="CZ34">
        <v>93.327345309381244</v>
      </c>
      <c r="DA34">
        <v>501</v>
      </c>
      <c r="DB34">
        <v>81.766393442622956</v>
      </c>
      <c r="DC34">
        <v>976</v>
      </c>
      <c r="DD34">
        <v>81.494052339413159</v>
      </c>
      <c r="DE34">
        <v>1261</v>
      </c>
      <c r="DF34">
        <v>81.052109181141432</v>
      </c>
      <c r="DG34">
        <v>1612</v>
      </c>
      <c r="DH34">
        <v>81.238095238095241</v>
      </c>
      <c r="DI34">
        <v>567</v>
      </c>
      <c r="DJ34">
        <v>80.826552462526763</v>
      </c>
      <c r="DK34">
        <v>1401</v>
      </c>
      <c r="DL34">
        <v>81.215903371917463</v>
      </c>
      <c r="DM34">
        <v>1987</v>
      </c>
      <c r="DN34">
        <v>82.576747453459788</v>
      </c>
      <c r="DO34">
        <v>2847</v>
      </c>
      <c r="DP34">
        <v>82.779909706546277</v>
      </c>
      <c r="DQ34">
        <v>886</v>
      </c>
      <c r="DR34">
        <v>80.317204301075265</v>
      </c>
      <c r="DS34">
        <v>186</v>
      </c>
      <c r="DT34">
        <v>82.127329192546583</v>
      </c>
      <c r="DU34">
        <v>322</v>
      </c>
      <c r="DV34">
        <v>83.21447028423772</v>
      </c>
      <c r="DW34">
        <v>387</v>
      </c>
      <c r="DX34">
        <v>82.938461538461539</v>
      </c>
      <c r="DY34">
        <v>130</v>
      </c>
      <c r="DZ34">
        <v>86.458390177353337</v>
      </c>
      <c r="EA34">
        <v>733</v>
      </c>
      <c r="EB34">
        <v>84.54016620498615</v>
      </c>
      <c r="EC34">
        <v>722</v>
      </c>
      <c r="ED34">
        <v>82.780669144981417</v>
      </c>
      <c r="EE34">
        <v>807</v>
      </c>
      <c r="EF34">
        <v>83.140255009107463</v>
      </c>
      <c r="EG34">
        <v>549</v>
      </c>
      <c r="EH34">
        <v>88.201566052033343</v>
      </c>
      <c r="EI34">
        <v>3959</v>
      </c>
      <c r="EJ34">
        <v>88.293931063649822</v>
      </c>
      <c r="EK34">
        <v>4729</v>
      </c>
      <c r="EL34">
        <v>88.377821393523064</v>
      </c>
      <c r="EM34">
        <v>6114</v>
      </c>
      <c r="EN34">
        <v>87.649310872894333</v>
      </c>
      <c r="EO34">
        <v>2612</v>
      </c>
      <c r="EP34">
        <v>78.294647509863765</v>
      </c>
      <c r="EQ34">
        <v>13433</v>
      </c>
      <c r="ER34">
        <v>81.604495219172975</v>
      </c>
      <c r="ES34">
        <v>16106</v>
      </c>
      <c r="ET34">
        <v>84.219883274305388</v>
      </c>
      <c r="EU34">
        <v>20047</v>
      </c>
      <c r="EV34">
        <v>84.103184713375796</v>
      </c>
      <c r="EW34">
        <v>7850</v>
      </c>
      <c r="EX34">
        <v>75.821169070599723</v>
      </c>
      <c r="EY34">
        <v>36884</v>
      </c>
      <c r="EZ34">
        <v>81.074214977612598</v>
      </c>
      <c r="FA34">
        <v>34171</v>
      </c>
      <c r="FB34">
        <v>80.275513540020711</v>
      </c>
      <c r="FC34">
        <v>36706</v>
      </c>
      <c r="FD34">
        <v>80.305466237942127</v>
      </c>
      <c r="FE34">
        <v>12751</v>
      </c>
      <c r="FF34">
        <v>81.026136363636368</v>
      </c>
      <c r="FG34">
        <v>880</v>
      </c>
      <c r="FH34">
        <v>80.723577235772353</v>
      </c>
      <c r="FI34">
        <v>861</v>
      </c>
      <c r="FJ34">
        <v>77.478688524590169</v>
      </c>
      <c r="FK34">
        <v>915</v>
      </c>
      <c r="FL34">
        <v>77.102941176470594</v>
      </c>
      <c r="FM34">
        <v>272</v>
      </c>
      <c r="FN34">
        <v>88.211161387631975</v>
      </c>
      <c r="FO34">
        <v>663</v>
      </c>
      <c r="FP34">
        <v>87.35654596100278</v>
      </c>
      <c r="FQ34">
        <v>718</v>
      </c>
      <c r="FR34">
        <v>88.835630965005308</v>
      </c>
      <c r="FS34">
        <v>943</v>
      </c>
      <c r="FT34">
        <v>89.452173913043481</v>
      </c>
      <c r="FU34">
        <v>230</v>
      </c>
      <c r="FV34">
        <v>75.783389305089131</v>
      </c>
      <c r="FW34">
        <v>7742</v>
      </c>
      <c r="FX34">
        <v>82.535822707953855</v>
      </c>
      <c r="FY34">
        <v>6588</v>
      </c>
      <c r="FZ34">
        <v>80.691704198750543</v>
      </c>
      <c r="GA34">
        <v>6883</v>
      </c>
      <c r="GB34">
        <v>79.475659229208929</v>
      </c>
      <c r="GC34">
        <v>2958</v>
      </c>
      <c r="GD34">
        <v>81.054594232059017</v>
      </c>
      <c r="GE34">
        <v>7455</v>
      </c>
      <c r="GF34">
        <v>80.977270799762536</v>
      </c>
      <c r="GG34">
        <v>11791</v>
      </c>
      <c r="GH34">
        <v>81.295324675324679</v>
      </c>
      <c r="GI34">
        <v>15400</v>
      </c>
      <c r="GJ34">
        <v>81.879511059371367</v>
      </c>
      <c r="GK34">
        <v>5154</v>
      </c>
      <c r="GL34">
        <v>69.792097264437686</v>
      </c>
      <c r="GM34">
        <v>1645</v>
      </c>
      <c r="GN34">
        <v>75.233096750093395</v>
      </c>
      <c r="GO34">
        <v>2677</v>
      </c>
      <c r="GP34">
        <v>77.9079112599414</v>
      </c>
      <c r="GQ34">
        <v>2389</v>
      </c>
      <c r="GR34">
        <v>77.382009345794387</v>
      </c>
      <c r="GS34">
        <v>856</v>
      </c>
      <c r="GT34">
        <v>79.279543350817647</v>
      </c>
      <c r="GU34">
        <v>3241</v>
      </c>
      <c r="GV34">
        <v>79.676133103843952</v>
      </c>
      <c r="GW34">
        <v>3486</v>
      </c>
      <c r="GX34">
        <v>80.946503204235157</v>
      </c>
      <c r="GY34">
        <v>3589</v>
      </c>
      <c r="GZ34">
        <v>82.13093415007657</v>
      </c>
      <c r="HA34">
        <v>1306</v>
      </c>
      <c r="HB34">
        <v>83.8188894654904</v>
      </c>
      <c r="HC34">
        <v>5781</v>
      </c>
      <c r="HD34">
        <v>86.731389102072143</v>
      </c>
      <c r="HE34">
        <v>5212</v>
      </c>
      <c r="HF34">
        <v>87.513869132290182</v>
      </c>
      <c r="HG34">
        <v>5624</v>
      </c>
      <c r="HH34">
        <v>86.120746432491771</v>
      </c>
      <c r="HI34">
        <v>1822</v>
      </c>
      <c r="HJ34">
        <v>85.523985239852394</v>
      </c>
      <c r="HK34">
        <v>271</v>
      </c>
      <c r="HL34">
        <v>66.771874999999994</v>
      </c>
      <c r="HM34">
        <v>320</v>
      </c>
      <c r="HN34">
        <v>80.708333333333329</v>
      </c>
      <c r="HO34">
        <v>264</v>
      </c>
      <c r="HP34">
        <v>80.907216494845358</v>
      </c>
      <c r="HQ34">
        <v>97</v>
      </c>
      <c r="HR34">
        <v>82.26700804681785</v>
      </c>
      <c r="HS34">
        <v>2734</v>
      </c>
      <c r="HT34">
        <v>83.449079293498684</v>
      </c>
      <c r="HU34">
        <v>2661</v>
      </c>
      <c r="HV34">
        <v>84.952350081037281</v>
      </c>
      <c r="HW34">
        <v>3085</v>
      </c>
      <c r="HX34">
        <v>84.349881796690312</v>
      </c>
      <c r="HY34">
        <v>1269</v>
      </c>
      <c r="HZ34">
        <v>88.020676691729321</v>
      </c>
      <c r="IA34">
        <v>532</v>
      </c>
      <c r="IB34">
        <v>89.522935779816507</v>
      </c>
      <c r="IC34">
        <v>545</v>
      </c>
      <c r="ID34">
        <v>91.473118279569889</v>
      </c>
      <c r="IE34">
        <v>558</v>
      </c>
      <c r="IF34">
        <v>91</v>
      </c>
      <c r="IG34">
        <v>181</v>
      </c>
      <c r="IH34">
        <v>77.834805003679179</v>
      </c>
      <c r="II34">
        <v>2718</v>
      </c>
      <c r="IJ34">
        <v>79.817950025497197</v>
      </c>
      <c r="IK34">
        <v>3922</v>
      </c>
      <c r="IL34">
        <v>79.334426229508196</v>
      </c>
      <c r="IM34">
        <v>6710</v>
      </c>
      <c r="IN34">
        <v>81.061655697956354</v>
      </c>
      <c r="IO34">
        <v>2887</v>
      </c>
      <c r="IP34">
        <v>82.796923076923079</v>
      </c>
      <c r="IQ34">
        <v>1300</v>
      </c>
      <c r="IR34">
        <v>81.793785310734464</v>
      </c>
      <c r="IS34">
        <v>1416</v>
      </c>
      <c r="IT34">
        <v>80.603515625</v>
      </c>
      <c r="IU34">
        <v>1536</v>
      </c>
      <c r="IV34">
        <v>81.624733475479744</v>
      </c>
      <c r="IW34">
        <v>469</v>
      </c>
      <c r="IX34">
        <v>69.81401617250674</v>
      </c>
      <c r="IY34">
        <v>742</v>
      </c>
      <c r="IZ34">
        <v>71.187978142076503</v>
      </c>
      <c r="JA34">
        <v>915</v>
      </c>
      <c r="JB34">
        <v>69.021626297577853</v>
      </c>
      <c r="JC34">
        <v>1156</v>
      </c>
      <c r="JD34">
        <v>73.178926441351891</v>
      </c>
      <c r="JE34">
        <v>1006</v>
      </c>
      <c r="JF34">
        <v>81.992337164750964</v>
      </c>
      <c r="JG34">
        <v>261</v>
      </c>
      <c r="JH34">
        <v>79.71052631578948</v>
      </c>
      <c r="JI34">
        <v>266</v>
      </c>
      <c r="JJ34">
        <v>79.855895196506552</v>
      </c>
      <c r="JK34">
        <v>229</v>
      </c>
      <c r="JL34">
        <v>78.633802816901408</v>
      </c>
      <c r="JM34">
        <v>71</v>
      </c>
      <c r="JN34">
        <v>85.212121212121218</v>
      </c>
      <c r="JO34">
        <v>33</v>
      </c>
      <c r="JP34">
        <v>86.764705882352942</v>
      </c>
      <c r="JQ34">
        <v>34</v>
      </c>
      <c r="JR34">
        <v>83.491525423728817</v>
      </c>
      <c r="JS34">
        <v>59</v>
      </c>
      <c r="JT34">
        <v>85.5</v>
      </c>
      <c r="JU34">
        <v>20</v>
      </c>
      <c r="JV34">
        <v>75.04190476190476</v>
      </c>
      <c r="JW34">
        <v>525</v>
      </c>
      <c r="JX34">
        <v>76.266362252663626</v>
      </c>
      <c r="JY34">
        <v>657</v>
      </c>
      <c r="JZ34">
        <v>78.722371967654993</v>
      </c>
      <c r="KA34">
        <v>1113</v>
      </c>
      <c r="KB34">
        <v>79.351190476190482</v>
      </c>
      <c r="KC34">
        <v>504</v>
      </c>
      <c r="KD34">
        <v>90.8</v>
      </c>
      <c r="KE34">
        <v>15</v>
      </c>
      <c r="KF34">
        <v>84.666666666666671</v>
      </c>
      <c r="KG34">
        <v>204</v>
      </c>
      <c r="KH34">
        <v>84.595121951219511</v>
      </c>
      <c r="KI34">
        <v>205</v>
      </c>
      <c r="KJ34">
        <v>83.166666666666671</v>
      </c>
      <c r="KK34">
        <v>78</v>
      </c>
      <c r="KL34">
        <v>83.387148594377507</v>
      </c>
      <c r="KM34">
        <v>4980</v>
      </c>
      <c r="KN34">
        <v>87.407851087357173</v>
      </c>
      <c r="KO34">
        <v>5426</v>
      </c>
      <c r="KP34">
        <v>85.836543963379739</v>
      </c>
      <c r="KQ34">
        <v>5243</v>
      </c>
      <c r="KR34">
        <v>85.945388349514559</v>
      </c>
      <c r="KS34">
        <v>1648</v>
      </c>
      <c r="KT34">
        <v>83.387148594377507</v>
      </c>
      <c r="KU34">
        <v>4980</v>
      </c>
      <c r="KV34">
        <v>87.407851087357173</v>
      </c>
      <c r="KW34">
        <v>5426</v>
      </c>
      <c r="KX34">
        <v>85.836543963379739</v>
      </c>
      <c r="KY34">
        <v>5243</v>
      </c>
      <c r="KZ34">
        <v>85.945388349514559</v>
      </c>
      <c r="LA34">
        <v>1648</v>
      </c>
      <c r="LB34">
        <v>75.579520546763092</v>
      </c>
      <c r="LC34">
        <v>115882</v>
      </c>
      <c r="LD34">
        <v>76.507238287926882</v>
      </c>
      <c r="LE34">
        <v>114668</v>
      </c>
      <c r="LF34">
        <v>78.452876290441694</v>
      </c>
      <c r="LG34">
        <v>127282</v>
      </c>
      <c r="LH34">
        <v>79.279381339254172</v>
      </c>
      <c r="LI34">
        <v>39634</v>
      </c>
      <c r="LK34">
        <f t="shared" si="0"/>
        <v>384751</v>
      </c>
      <c r="LM34">
        <f t="shared" si="1"/>
        <v>404086</v>
      </c>
      <c r="LO34">
        <f t="shared" si="2"/>
        <v>461687</v>
      </c>
      <c r="LQ34">
        <f t="shared" si="3"/>
        <v>155845</v>
      </c>
    </row>
    <row r="35" spans="1:329" x14ac:dyDescent="0.25">
      <c r="A35" s="54" t="s">
        <v>135</v>
      </c>
      <c r="LB35">
        <v>29</v>
      </c>
      <c r="LC35">
        <v>2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K35">
        <f t="shared" si="0"/>
        <v>2</v>
      </c>
      <c r="LM35">
        <f t="shared" si="1"/>
        <v>0</v>
      </c>
      <c r="LO35">
        <f t="shared" si="2"/>
        <v>0</v>
      </c>
      <c r="LQ35">
        <f t="shared" si="3"/>
        <v>0</v>
      </c>
    </row>
    <row r="36" spans="1:329" x14ac:dyDescent="0.25">
      <c r="A36" s="54" t="s">
        <v>32</v>
      </c>
      <c r="B36">
        <v>13.166666666666666</v>
      </c>
      <c r="C36">
        <v>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10.533333333333333</v>
      </c>
      <c r="AA36">
        <v>15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17.548387096774192</v>
      </c>
      <c r="AI36">
        <v>248</v>
      </c>
      <c r="AJ36">
        <v>68.15384615384616</v>
      </c>
      <c r="AK36">
        <v>13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</v>
      </c>
      <c r="AR36">
        <v>84</v>
      </c>
      <c r="AS36">
        <v>1</v>
      </c>
      <c r="AT36">
        <v>0</v>
      </c>
      <c r="AU36">
        <v>0</v>
      </c>
      <c r="AV36">
        <v>0</v>
      </c>
      <c r="AW36">
        <v>0</v>
      </c>
      <c r="BN36">
        <v>0</v>
      </c>
      <c r="BO36">
        <v>7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15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EH36">
        <v>0</v>
      </c>
      <c r="EI36">
        <v>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8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67.75</v>
      </c>
      <c r="EY36">
        <v>8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N36">
        <v>0</v>
      </c>
      <c r="FO36">
        <v>3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GD36">
        <v>24</v>
      </c>
      <c r="GE36">
        <v>7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T36">
        <v>52.666666666666664</v>
      </c>
      <c r="GU36">
        <v>3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IX36">
        <v>0</v>
      </c>
      <c r="IY36">
        <v>2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KL36">
        <v>0</v>
      </c>
      <c r="KM36">
        <v>4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4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47.041666666666664</v>
      </c>
      <c r="LC36">
        <v>24</v>
      </c>
      <c r="LD36">
        <v>75</v>
      </c>
      <c r="LE36">
        <v>4</v>
      </c>
      <c r="LF36">
        <v>0</v>
      </c>
      <c r="LG36">
        <v>0</v>
      </c>
      <c r="LH36">
        <v>0</v>
      </c>
      <c r="LI36">
        <v>0</v>
      </c>
      <c r="LK36">
        <f t="shared" si="0"/>
        <v>371</v>
      </c>
      <c r="LM36">
        <f t="shared" si="1"/>
        <v>18</v>
      </c>
      <c r="LO36">
        <f t="shared" si="2"/>
        <v>0</v>
      </c>
      <c r="LQ36">
        <f t="shared" si="3"/>
        <v>0</v>
      </c>
    </row>
    <row r="37" spans="1:329" x14ac:dyDescent="0.25">
      <c r="A37" s="54" t="s">
        <v>43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26.666666666666668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79</v>
      </c>
      <c r="AI37">
        <v>4</v>
      </c>
      <c r="AJ37">
        <v>78.599999999999994</v>
      </c>
      <c r="AK37">
        <v>10</v>
      </c>
      <c r="AL37">
        <v>0</v>
      </c>
      <c r="AM37">
        <v>0</v>
      </c>
      <c r="AN37">
        <v>0</v>
      </c>
      <c r="AO37">
        <v>0</v>
      </c>
      <c r="AP37">
        <v>80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BF37">
        <v>89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30</v>
      </c>
      <c r="BO37">
        <v>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64.142857142857139</v>
      </c>
      <c r="CE37">
        <v>7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DJ37">
        <v>0</v>
      </c>
      <c r="DK37">
        <v>2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Z37">
        <v>85.5</v>
      </c>
      <c r="EA37">
        <v>2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P37">
        <v>0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60.333333333333336</v>
      </c>
      <c r="EY37">
        <v>18</v>
      </c>
      <c r="EZ37">
        <v>90.333333333333329</v>
      </c>
      <c r="FA37">
        <v>3</v>
      </c>
      <c r="FB37">
        <v>0</v>
      </c>
      <c r="FC37">
        <v>0</v>
      </c>
      <c r="FD37">
        <v>0</v>
      </c>
      <c r="FE37">
        <v>0</v>
      </c>
      <c r="FF37">
        <v>73</v>
      </c>
      <c r="FG37">
        <v>1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V37">
        <v>56</v>
      </c>
      <c r="FW37">
        <v>6</v>
      </c>
      <c r="FX37">
        <v>83.8</v>
      </c>
      <c r="FY37">
        <v>5</v>
      </c>
      <c r="FZ37">
        <v>0</v>
      </c>
      <c r="GA37">
        <v>0</v>
      </c>
      <c r="GB37">
        <v>0</v>
      </c>
      <c r="GC37">
        <v>0</v>
      </c>
      <c r="GD37">
        <v>69.769230769230774</v>
      </c>
      <c r="GE37">
        <v>13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T37">
        <v>0</v>
      </c>
      <c r="GU37">
        <v>2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1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R37">
        <v>0</v>
      </c>
      <c r="HS37">
        <v>1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IH37">
        <v>77.5</v>
      </c>
      <c r="II37">
        <v>2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85</v>
      </c>
      <c r="IQ37">
        <v>1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JV37">
        <v>0</v>
      </c>
      <c r="JW37">
        <v>1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L37">
        <v>0</v>
      </c>
      <c r="KM37">
        <v>5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5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51</v>
      </c>
      <c r="LC37">
        <v>3</v>
      </c>
      <c r="LD37">
        <v>76.44</v>
      </c>
      <c r="LE37">
        <v>25</v>
      </c>
      <c r="LF37">
        <v>0</v>
      </c>
      <c r="LG37">
        <v>0</v>
      </c>
      <c r="LH37">
        <v>0</v>
      </c>
      <c r="LI37">
        <v>0</v>
      </c>
      <c r="LK37">
        <f t="shared" si="0"/>
        <v>91</v>
      </c>
      <c r="LM37">
        <f t="shared" si="1"/>
        <v>43</v>
      </c>
      <c r="LO37">
        <f t="shared" si="2"/>
        <v>0</v>
      </c>
      <c r="LQ37">
        <f t="shared" si="3"/>
        <v>0</v>
      </c>
    </row>
    <row r="38" spans="1:329" x14ac:dyDescent="0.25">
      <c r="A38" s="9" t="s">
        <v>101</v>
      </c>
      <c r="DB38">
        <v>67.833333333333329</v>
      </c>
      <c r="DC38">
        <v>6</v>
      </c>
      <c r="DD38">
        <v>62</v>
      </c>
      <c r="DE38">
        <v>4</v>
      </c>
      <c r="DF38">
        <v>74</v>
      </c>
      <c r="DG38">
        <v>1</v>
      </c>
      <c r="DH38">
        <v>0</v>
      </c>
      <c r="DI38">
        <v>0</v>
      </c>
      <c r="LK38">
        <f t="shared" si="0"/>
        <v>6</v>
      </c>
      <c r="LM38">
        <f t="shared" si="1"/>
        <v>4</v>
      </c>
      <c r="LO38">
        <f t="shared" si="2"/>
        <v>1</v>
      </c>
      <c r="LQ38">
        <f t="shared" si="3"/>
        <v>0</v>
      </c>
    </row>
    <row r="39" spans="1:329" x14ac:dyDescent="0.25">
      <c r="A39" s="9" t="s">
        <v>21</v>
      </c>
      <c r="B39">
        <v>79.615384615384613</v>
      </c>
      <c r="C39">
        <v>13</v>
      </c>
      <c r="D39">
        <v>78.80952380952381</v>
      </c>
      <c r="E39">
        <v>21</v>
      </c>
      <c r="F39">
        <v>80.689655172413794</v>
      </c>
      <c r="G39">
        <v>29</v>
      </c>
      <c r="H39">
        <v>79.75</v>
      </c>
      <c r="I39">
        <v>4</v>
      </c>
      <c r="R39">
        <v>79.032608695652172</v>
      </c>
      <c r="S39">
        <v>92</v>
      </c>
      <c r="T39">
        <v>82.368421052631575</v>
      </c>
      <c r="U39">
        <v>152</v>
      </c>
      <c r="V39">
        <v>80.910344827586201</v>
      </c>
      <c r="W39">
        <v>145</v>
      </c>
      <c r="X39">
        <v>82.888888888888886</v>
      </c>
      <c r="Y39">
        <v>36</v>
      </c>
      <c r="Z39">
        <v>79.019607843137251</v>
      </c>
      <c r="AA39">
        <v>51</v>
      </c>
      <c r="AB39">
        <v>79.479166666666671</v>
      </c>
      <c r="AC39">
        <v>48</v>
      </c>
      <c r="AD39">
        <v>82.014084507042256</v>
      </c>
      <c r="AE39">
        <v>71</v>
      </c>
      <c r="AF39">
        <v>83</v>
      </c>
      <c r="AG39">
        <v>24</v>
      </c>
      <c r="AH39">
        <v>78.276892430278878</v>
      </c>
      <c r="AI39">
        <v>502</v>
      </c>
      <c r="AJ39">
        <v>77.574132492113563</v>
      </c>
      <c r="AK39">
        <v>317</v>
      </c>
      <c r="AL39">
        <v>80.419708029197082</v>
      </c>
      <c r="AM39">
        <v>274</v>
      </c>
      <c r="AN39">
        <v>80.678160919540232</v>
      </c>
      <c r="AO39">
        <v>87</v>
      </c>
      <c r="AP39">
        <v>85.6875</v>
      </c>
      <c r="AQ39">
        <v>16</v>
      </c>
      <c r="AR39">
        <v>84.466666666666669</v>
      </c>
      <c r="AS39">
        <v>30</v>
      </c>
      <c r="AT39">
        <v>83.896551724137936</v>
      </c>
      <c r="AU39">
        <v>29</v>
      </c>
      <c r="AV39">
        <v>84.4</v>
      </c>
      <c r="AW39">
        <v>10</v>
      </c>
      <c r="AX39">
        <v>80</v>
      </c>
      <c r="AY39">
        <v>1</v>
      </c>
      <c r="AZ39">
        <v>78</v>
      </c>
      <c r="BA39">
        <v>2</v>
      </c>
      <c r="BB39">
        <v>84.25</v>
      </c>
      <c r="BC39">
        <v>4</v>
      </c>
      <c r="BD39">
        <v>0</v>
      </c>
      <c r="BE39">
        <v>0</v>
      </c>
      <c r="BF39">
        <v>70.96875</v>
      </c>
      <c r="BG39">
        <v>32</v>
      </c>
      <c r="BH39">
        <v>81.193548387096769</v>
      </c>
      <c r="BI39">
        <v>31</v>
      </c>
      <c r="BJ39">
        <v>83.659090909090907</v>
      </c>
      <c r="BK39">
        <v>44</v>
      </c>
      <c r="BL39">
        <v>80.631578947368425</v>
      </c>
      <c r="BM39">
        <v>19</v>
      </c>
      <c r="BN39">
        <v>76.730769230769226</v>
      </c>
      <c r="BO39">
        <v>26</v>
      </c>
      <c r="BP39">
        <v>81.75</v>
      </c>
      <c r="BQ39">
        <v>40</v>
      </c>
      <c r="BR39">
        <v>81.65625</v>
      </c>
      <c r="BS39">
        <v>32</v>
      </c>
      <c r="BT39">
        <v>80.7</v>
      </c>
      <c r="BU39">
        <v>10</v>
      </c>
      <c r="CD39">
        <v>0</v>
      </c>
      <c r="CE39">
        <v>2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DB39">
        <v>0</v>
      </c>
      <c r="DC39">
        <v>0</v>
      </c>
      <c r="DD39">
        <v>76</v>
      </c>
      <c r="DE39">
        <v>8</v>
      </c>
      <c r="DF39">
        <v>0</v>
      </c>
      <c r="DG39">
        <v>0</v>
      </c>
      <c r="DH39">
        <v>0</v>
      </c>
      <c r="DI39">
        <v>0</v>
      </c>
      <c r="EX39">
        <v>72.405063291139243</v>
      </c>
      <c r="EY39">
        <v>79</v>
      </c>
      <c r="EZ39">
        <v>79.905882352941177</v>
      </c>
      <c r="FA39">
        <v>85</v>
      </c>
      <c r="FB39">
        <v>81.725490196078425</v>
      </c>
      <c r="FC39">
        <v>102</v>
      </c>
      <c r="FD39">
        <v>82.304347826086953</v>
      </c>
      <c r="FE39">
        <v>46</v>
      </c>
      <c r="FV39">
        <v>81.61904761904762</v>
      </c>
      <c r="FW39">
        <v>21</v>
      </c>
      <c r="FX39">
        <v>86.84615384615384</v>
      </c>
      <c r="FY39">
        <v>13</v>
      </c>
      <c r="FZ39">
        <v>82.761904761904759</v>
      </c>
      <c r="GA39">
        <v>21</v>
      </c>
      <c r="GB39">
        <v>82.833333333333329</v>
      </c>
      <c r="GC39">
        <v>6</v>
      </c>
      <c r="GL39">
        <v>0</v>
      </c>
      <c r="GM39">
        <v>0</v>
      </c>
      <c r="GN39">
        <v>0</v>
      </c>
      <c r="GO39">
        <v>0</v>
      </c>
      <c r="GP39">
        <v>79</v>
      </c>
      <c r="GQ39">
        <v>6</v>
      </c>
      <c r="GR39">
        <v>0</v>
      </c>
      <c r="GS39">
        <v>0</v>
      </c>
      <c r="GT39">
        <v>44</v>
      </c>
      <c r="GU39">
        <v>9</v>
      </c>
      <c r="GV39">
        <v>69.25</v>
      </c>
      <c r="GW39">
        <v>8</v>
      </c>
      <c r="GX39">
        <v>81</v>
      </c>
      <c r="GY39">
        <v>1</v>
      </c>
      <c r="GZ39">
        <v>81.5</v>
      </c>
      <c r="HA39">
        <v>4</v>
      </c>
      <c r="IP39">
        <v>78.767441860465112</v>
      </c>
      <c r="IQ39">
        <v>43</v>
      </c>
      <c r="IR39">
        <v>81.444444444444443</v>
      </c>
      <c r="IS39">
        <v>45</v>
      </c>
      <c r="IT39">
        <v>81</v>
      </c>
      <c r="IU39">
        <v>43</v>
      </c>
      <c r="IV39">
        <v>84.3125</v>
      </c>
      <c r="IW39">
        <v>16</v>
      </c>
      <c r="JV39">
        <v>0</v>
      </c>
      <c r="JW39">
        <v>0</v>
      </c>
      <c r="JX39">
        <v>74.692307692307693</v>
      </c>
      <c r="JY39">
        <v>13</v>
      </c>
      <c r="JZ39">
        <v>78.666666666666671</v>
      </c>
      <c r="KA39">
        <v>6</v>
      </c>
      <c r="KB39">
        <v>0</v>
      </c>
      <c r="KC39">
        <v>0</v>
      </c>
      <c r="KL39">
        <v>86.734545454545454</v>
      </c>
      <c r="KM39">
        <v>275</v>
      </c>
      <c r="KN39">
        <v>86.347701149425291</v>
      </c>
      <c r="KO39">
        <v>348</v>
      </c>
      <c r="KP39">
        <v>86.266355140186917</v>
      </c>
      <c r="KQ39">
        <v>428</v>
      </c>
      <c r="KR39">
        <v>85.330769230769235</v>
      </c>
      <c r="KS39">
        <v>130</v>
      </c>
      <c r="KT39">
        <v>86.734545454545454</v>
      </c>
      <c r="KU39">
        <v>275</v>
      </c>
      <c r="KV39">
        <v>86.347701149425291</v>
      </c>
      <c r="KW39">
        <v>348</v>
      </c>
      <c r="KX39">
        <v>86.266355140186917</v>
      </c>
      <c r="KY39">
        <v>428</v>
      </c>
      <c r="KZ39">
        <v>85.330769230769235</v>
      </c>
      <c r="LA39">
        <v>130</v>
      </c>
      <c r="LB39">
        <v>77.653645833333329</v>
      </c>
      <c r="LC39">
        <v>384</v>
      </c>
      <c r="LD39">
        <v>79.071739130434779</v>
      </c>
      <c r="LE39">
        <v>460</v>
      </c>
      <c r="LF39">
        <v>79.330628803245432</v>
      </c>
      <c r="LG39">
        <v>493</v>
      </c>
      <c r="LH39">
        <v>80.28125</v>
      </c>
      <c r="LI39">
        <v>96</v>
      </c>
      <c r="LK39">
        <f t="shared" si="0"/>
        <v>1821</v>
      </c>
      <c r="LM39">
        <f t="shared" si="1"/>
        <v>1969</v>
      </c>
      <c r="LO39">
        <f t="shared" si="2"/>
        <v>2156</v>
      </c>
      <c r="LQ39">
        <f t="shared" si="3"/>
        <v>618</v>
      </c>
    </row>
    <row r="40" spans="1:329" x14ac:dyDescent="0.25">
      <c r="C40">
        <f>C41-SUM(C5:C39)</f>
        <v>25250</v>
      </c>
      <c r="E40">
        <f>E41-SUM(E5:E39)</f>
        <v>34992</v>
      </c>
      <c r="G40">
        <f>G41-SUM(G5:G39)</f>
        <v>51633</v>
      </c>
      <c r="I40">
        <f>I41-SUM(I5:I39)</f>
        <v>20927</v>
      </c>
      <c r="K40">
        <f>K41-SUM(K5:K39)</f>
        <v>7043</v>
      </c>
      <c r="M40">
        <f>M41-SUM(M5:M39)</f>
        <v>17035</v>
      </c>
      <c r="O40">
        <f>O41-SUM(O5:O39)</f>
        <v>36796</v>
      </c>
      <c r="Q40">
        <f>Q41-SUM(Q5:Q39)</f>
        <v>17217</v>
      </c>
      <c r="S40">
        <f>S41-SUM(S5:S39)</f>
        <v>234314</v>
      </c>
      <c r="U40">
        <f>U41-SUM(U5:U39)</f>
        <v>299958</v>
      </c>
      <c r="W40">
        <f>W41-SUM(W5:W39)</f>
        <v>456668</v>
      </c>
      <c r="Y40">
        <f>Y41-SUM(Y5:Y39)</f>
        <v>217397</v>
      </c>
      <c r="AA40">
        <f>AA41-SUM(AA5:AA39)</f>
        <v>82156</v>
      </c>
      <c r="AC40">
        <f>AC41-SUM(AC5:AC39)</f>
        <v>122754</v>
      </c>
      <c r="AE40">
        <f>AE41-SUM(AE5:AE39)</f>
        <v>192473</v>
      </c>
      <c r="AG40">
        <f>AG41-SUM(AG5:AG39)</f>
        <v>77685</v>
      </c>
      <c r="AI40">
        <f>AI41-SUM(AI5:AI39)</f>
        <v>121349</v>
      </c>
      <c r="AK40">
        <f>AK41-SUM(AK5:AK39)</f>
        <v>133200</v>
      </c>
      <c r="AM40">
        <f>AM41-SUM(AM5:AM39)</f>
        <v>231819</v>
      </c>
      <c r="AO40">
        <f>AO41-SUM(AO5:AO39)</f>
        <v>98192</v>
      </c>
      <c r="AQ40">
        <f>AQ41-SUM(AQ5:AQ39)</f>
        <v>58214</v>
      </c>
      <c r="AS40">
        <f>AS41-SUM(AS5:AS39)</f>
        <v>82152</v>
      </c>
      <c r="AU40">
        <f>AU41-SUM(AU5:AU39)</f>
        <v>143247</v>
      </c>
      <c r="AW40">
        <f>AW41-SUM(AW5:AW39)</f>
        <v>60973</v>
      </c>
      <c r="AY40">
        <f>AY41-SUM(AY5:AY39)</f>
        <v>6062</v>
      </c>
      <c r="BA40">
        <f>BA41-SUM(BA5:BA39)</f>
        <v>8328</v>
      </c>
      <c r="BC40">
        <f>BC41-SUM(BC5:BC39)</f>
        <v>14844</v>
      </c>
      <c r="BE40">
        <f>BE41-SUM(BE5:BE39)</f>
        <v>5829</v>
      </c>
      <c r="BG40">
        <f>BG41-SUM(BG5:BG39)</f>
        <v>23835</v>
      </c>
      <c r="BI40">
        <f>BI41-SUM(BI5:BI39)</f>
        <v>37609</v>
      </c>
      <c r="BK40">
        <f>BK41-SUM(BK5:BK39)</f>
        <v>65217</v>
      </c>
      <c r="BM40">
        <f>BM41-SUM(BM5:BM39)</f>
        <v>14350</v>
      </c>
      <c r="BO40">
        <f>BO41-SUM(BO5:BO39)</f>
        <v>55408</v>
      </c>
      <c r="BQ40">
        <f>BQ41-SUM(BQ5:BQ39)</f>
        <v>81105</v>
      </c>
      <c r="BS40">
        <f>BS41-SUM(BS5:BS39)</f>
        <v>128285</v>
      </c>
      <c r="BU40">
        <f>BU41-SUM(BU5:BU39)</f>
        <v>64693</v>
      </c>
      <c r="BW40">
        <f>BW41-SUM(BW5:BW39)</f>
        <v>23182</v>
      </c>
      <c r="BY40">
        <f>BY41-SUM(BY5:BY39)</f>
        <v>42722</v>
      </c>
      <c r="CA40">
        <f>CA41-SUM(CA5:CA39)</f>
        <v>79160</v>
      </c>
      <c r="CC40">
        <f>CC41-SUM(CC5:CC39)</f>
        <v>23916</v>
      </c>
      <c r="CE40">
        <f>CE41-SUM(CE5:CE39)</f>
        <v>18924</v>
      </c>
      <c r="CG40">
        <f>CG41-SUM(CG5:CG39)</f>
        <v>26329</v>
      </c>
      <c r="CI40">
        <f>CI41-SUM(CI5:CI39)</f>
        <v>39997</v>
      </c>
      <c r="CK40">
        <f>CK41-SUM(CK5:CK39)</f>
        <v>11321</v>
      </c>
      <c r="CM40">
        <f>CM41-SUM(CM5:CM39)</f>
        <v>106176</v>
      </c>
      <c r="CO40">
        <f>CO41-SUM(CO5:CO39)</f>
        <v>129510</v>
      </c>
      <c r="CQ40">
        <f>CQ41-SUM(CQ5:CQ39)</f>
        <v>210842</v>
      </c>
      <c r="CS40">
        <f>CS41-SUM(CS5:CS39)</f>
        <v>76466</v>
      </c>
      <c r="CU40">
        <f>CU41-SUM(CU5:CU39)</f>
        <v>17</v>
      </c>
      <c r="CW40">
        <f>CW41-SUM(CW5:CW39)</f>
        <v>33</v>
      </c>
      <c r="CY40">
        <f>CY41-SUM(CY5:CY39)</f>
        <v>1463</v>
      </c>
      <c r="DA40">
        <f>DA41-SUM(DA5:DA39)</f>
        <v>717</v>
      </c>
      <c r="DC40">
        <f>DC41-SUM(DC5:DC39)</f>
        <v>4241</v>
      </c>
      <c r="DE40">
        <f>DE41-SUM(DE5:DE39)</f>
        <v>3962</v>
      </c>
      <c r="DG40">
        <f>DG41-SUM(DG5:DG39)</f>
        <v>10962</v>
      </c>
      <c r="DI40">
        <f>DI41-SUM(DI5:DI39)</f>
        <v>3864</v>
      </c>
      <c r="DK40">
        <f>DK41-SUM(DK5:DK39)</f>
        <v>626</v>
      </c>
      <c r="DM40">
        <f>DM41-SUM(DM5:DM39)</f>
        <v>889</v>
      </c>
      <c r="DO40">
        <f>DO41-SUM(DO5:DO39)</f>
        <v>10836</v>
      </c>
      <c r="DQ40">
        <f>DQ41-SUM(DQ5:DQ39)</f>
        <v>4347</v>
      </c>
      <c r="DS40">
        <f>DS41-SUM(DS5:DS39)</f>
        <v>16</v>
      </c>
      <c r="DU40">
        <f>DU41-SUM(DU5:DU39)</f>
        <v>11</v>
      </c>
      <c r="DW40">
        <f>DW41-SUM(DW5:DW39)</f>
        <v>475</v>
      </c>
      <c r="DY40">
        <f>DY41-SUM(DY5:DY39)</f>
        <v>196</v>
      </c>
      <c r="EA40">
        <f>EA41-SUM(EA5:EA39)</f>
        <v>159</v>
      </c>
      <c r="EC40">
        <f>EC41-SUM(EC5:EC39)</f>
        <v>90</v>
      </c>
      <c r="EE40">
        <f>EE41-SUM(EE5:EE39)</f>
        <v>4093</v>
      </c>
      <c r="EG40">
        <f>EG41-SUM(EG5:EG39)</f>
        <v>2199</v>
      </c>
      <c r="EI40">
        <f>EI41-SUM(EI5:EI39)</f>
        <v>488</v>
      </c>
      <c r="EK40">
        <f>EK41-SUM(EK5:EK39)</f>
        <v>435</v>
      </c>
      <c r="EM40">
        <f>EM41-SUM(EM5:EM39)</f>
        <v>13202</v>
      </c>
      <c r="EO40">
        <f>EO41-SUM(EO5:EO39)</f>
        <v>5824</v>
      </c>
      <c r="EQ40">
        <f>EQ41-SUM(EQ5:EQ39)</f>
        <v>4150</v>
      </c>
      <c r="ES40">
        <f>ES41-SUM(ES5:ES39)</f>
        <v>4505</v>
      </c>
      <c r="EU40">
        <f>EU41-SUM(EU5:EU39)</f>
        <v>58989</v>
      </c>
      <c r="EW40">
        <f>EW41-SUM(EW5:EW39)</f>
        <v>22201</v>
      </c>
      <c r="EY40">
        <f>EY41-SUM(EY5:EY39)</f>
        <v>72817</v>
      </c>
      <c r="FA40">
        <f>FA41-SUM(FA5:FA39)</f>
        <v>53821</v>
      </c>
      <c r="FC40">
        <f>FC41-SUM(FC5:FC39)</f>
        <v>206170</v>
      </c>
      <c r="FE40">
        <f>FE41-SUM(FE5:FE39)</f>
        <v>77407</v>
      </c>
      <c r="FG40">
        <f>FG41-SUM(FG5:FG39)</f>
        <v>593</v>
      </c>
      <c r="FI40">
        <f>FI41-SUM(FI5:FI39)</f>
        <v>192</v>
      </c>
      <c r="FK40">
        <f>FK41-SUM(FK5:FK39)</f>
        <v>4249</v>
      </c>
      <c r="FM40">
        <f>FM41-SUM(FM5:FM39)</f>
        <v>1329</v>
      </c>
      <c r="FO40">
        <f>FO41-SUM(FO5:FO39)</f>
        <v>1</v>
      </c>
      <c r="FQ40">
        <f>FQ41-SUM(FQ5:FQ39)</f>
        <v>2</v>
      </c>
      <c r="FS40">
        <f>FS41-SUM(FS5:FS39)</f>
        <v>568</v>
      </c>
      <c r="FU40">
        <f>FU41-SUM(FU5:FU39)</f>
        <v>159</v>
      </c>
      <c r="FW40">
        <f>FW41-SUM(FW5:FW39)</f>
        <v>10605</v>
      </c>
      <c r="FY40">
        <f>FY41-SUM(FY5:FY39)</f>
        <v>5044</v>
      </c>
      <c r="GA40">
        <f>GA41-SUM(GA5:GA39)</f>
        <v>35147</v>
      </c>
      <c r="GC40">
        <f>GC41-SUM(GC5:GC39)</f>
        <v>14279</v>
      </c>
      <c r="GE40">
        <f>GE41-SUM(GE5:GE39)</f>
        <v>25512</v>
      </c>
      <c r="GG40">
        <f>GG41-SUM(GG5:GG39)</f>
        <v>33424</v>
      </c>
      <c r="GI40">
        <f>GI41-SUM(GI5:GI39)</f>
        <v>117545</v>
      </c>
      <c r="GK40">
        <f>GK41-SUM(GK5:GK39)</f>
        <v>44737</v>
      </c>
      <c r="GM40">
        <f>GM41-SUM(GM5:GM39)</f>
        <v>496</v>
      </c>
      <c r="GO40">
        <f>GO41-SUM(GO5:GO39)</f>
        <v>332</v>
      </c>
      <c r="GQ40">
        <f>GQ41-SUM(GQ5:GQ39)</f>
        <v>8766</v>
      </c>
      <c r="GS40">
        <f>GS41-SUM(GS5:GS39)</f>
        <v>3740</v>
      </c>
      <c r="GU40">
        <f>GU41-SUM(GU5:GU39)</f>
        <v>935</v>
      </c>
      <c r="GW40">
        <f>GW41-SUM(GW5:GW39)</f>
        <v>661</v>
      </c>
      <c r="GY40">
        <f>GY41-SUM(GY5:GY39)</f>
        <v>19106</v>
      </c>
      <c r="HA40">
        <f>HA41-SUM(HA5:HA39)</f>
        <v>7155</v>
      </c>
      <c r="HC40">
        <f>HC41-SUM(HC5:HC39)</f>
        <v>84348</v>
      </c>
      <c r="HE40">
        <f>HE41-SUM(HE5:HE39)</f>
        <v>160303</v>
      </c>
      <c r="HG40">
        <f>HG41-SUM(HG5:HG39)</f>
        <v>297107</v>
      </c>
      <c r="HI40">
        <f>HI41-SUM(HI5:HI39)</f>
        <v>57058</v>
      </c>
      <c r="HK40">
        <f>HK41-SUM(HK5:HK39)</f>
        <v>10</v>
      </c>
      <c r="HM40">
        <f>HM41-SUM(HM5:HM39)</f>
        <v>47</v>
      </c>
      <c r="HO40">
        <f>HO41-SUM(HO5:HO39)</f>
        <v>2449</v>
      </c>
      <c r="HQ40">
        <f>HQ41-SUM(HQ5:HQ39)</f>
        <v>979</v>
      </c>
      <c r="HS40">
        <f>HS41-SUM(HS5:HS39)</f>
        <v>6504</v>
      </c>
      <c r="HU40">
        <f>HU41-SUM(HU5:HU39)</f>
        <v>11115</v>
      </c>
      <c r="HW40">
        <f>HW41-SUM(HW5:HW39)</f>
        <v>25218</v>
      </c>
      <c r="HY40">
        <f>HY41-SUM(HY5:HY39)</f>
        <v>5962</v>
      </c>
      <c r="IA40">
        <f>IA41-SUM(IA5:IA39)</f>
        <v>1536</v>
      </c>
      <c r="IC40">
        <f>IC41-SUM(IC5:IC39)</f>
        <v>3473</v>
      </c>
      <c r="IE40">
        <f>IE41-SUM(IE5:IE39)</f>
        <v>8396</v>
      </c>
      <c r="IG40">
        <f>IG41-SUM(IG5:IG39)</f>
        <v>1977</v>
      </c>
      <c r="II40">
        <f>II41-SUM(II5:II39)</f>
        <v>244</v>
      </c>
      <c r="IK40">
        <f>IK41-SUM(IK5:IK39)</f>
        <v>907</v>
      </c>
      <c r="IM40">
        <f>IM41-SUM(IM5:IM39)</f>
        <v>19128</v>
      </c>
      <c r="IO40">
        <f>IO41-SUM(IO5:IO39)</f>
        <v>7592</v>
      </c>
      <c r="IQ40">
        <f>IQ41-SUM(IQ5:IQ39)</f>
        <v>24699</v>
      </c>
      <c r="IS40">
        <f>IS41-SUM(IS5:IS39)</f>
        <v>29248</v>
      </c>
      <c r="IU40">
        <f>IU41-SUM(IU5:IU39)</f>
        <v>66912</v>
      </c>
      <c r="IW40">
        <f>IW41-SUM(IW5:IW39)</f>
        <v>24794</v>
      </c>
      <c r="IY40">
        <f>IY41-SUM(IY5:IY39)</f>
        <v>73</v>
      </c>
      <c r="JA40">
        <f>JA41-SUM(JA5:JA39)</f>
        <v>47</v>
      </c>
      <c r="JC40">
        <f>JC41-SUM(JC5:JC39)</f>
        <v>13</v>
      </c>
      <c r="JE40">
        <f>JE41-SUM(JE5:JE39)</f>
        <v>5</v>
      </c>
      <c r="JG40">
        <f>JG41-SUM(JG5:JG39)</f>
        <v>58</v>
      </c>
      <c r="JI40">
        <f>JI41-SUM(JI5:JI39)</f>
        <v>21</v>
      </c>
      <c r="JK40">
        <f>JK41-SUM(JK5:JK39)</f>
        <v>286</v>
      </c>
      <c r="JM40">
        <f>JM41-SUM(JM5:JM39)</f>
        <v>100</v>
      </c>
      <c r="JO40">
        <f>JO41-SUM(JO5:JO39)</f>
        <v>13</v>
      </c>
      <c r="JQ40">
        <f>JQ41-SUM(JQ5:JQ39)</f>
        <v>12</v>
      </c>
      <c r="JS40">
        <f>JS41-SUM(JS5:JS39)</f>
        <v>615</v>
      </c>
      <c r="JU40">
        <f>JU41-SUM(JU5:JU39)</f>
        <v>259</v>
      </c>
      <c r="JW40">
        <f>JW41-SUM(JW5:JW39)</f>
        <v>246</v>
      </c>
      <c r="JY40">
        <f>JY41-SUM(JY5:JY39)</f>
        <v>22</v>
      </c>
      <c r="KA40">
        <f>KA41-SUM(KA5:KA39)</f>
        <v>10289</v>
      </c>
      <c r="KC40">
        <f>KC41-SUM(KC5:KC39)</f>
        <v>4710</v>
      </c>
      <c r="KE40">
        <f>KE41-SUM(KE5:KE39)</f>
        <v>0</v>
      </c>
      <c r="KG40">
        <f>KG41-SUM(KG5:KG39)</f>
        <v>49</v>
      </c>
      <c r="KI40">
        <f>KI41-SUM(KI5:KI39)</f>
        <v>448</v>
      </c>
      <c r="KK40">
        <f>KK41-SUM(KK5:KK39)</f>
        <v>145</v>
      </c>
      <c r="KM40">
        <f>KM41-SUM(KM5:KM39)</f>
        <v>1092</v>
      </c>
      <c r="KO40">
        <f>KO41-SUM(KO5:KO39)</f>
        <v>1009</v>
      </c>
      <c r="KQ40">
        <f>KQ41-SUM(KQ5:KQ39)</f>
        <v>20595</v>
      </c>
      <c r="KS40">
        <f>KS41-SUM(KS5:KS39)</f>
        <v>7470</v>
      </c>
      <c r="KU40">
        <f>KU41-SUM(KU5:KU39)</f>
        <v>85251</v>
      </c>
      <c r="KW40">
        <f>KW41-SUM(KW5:KW39)</f>
        <v>114716</v>
      </c>
      <c r="KY40">
        <f>KY41-SUM(KY5:KY39)</f>
        <v>372435</v>
      </c>
      <c r="LA40">
        <f>LA41-SUM(LA5:LA39)</f>
        <v>147672</v>
      </c>
      <c r="LC40">
        <f>LC41-SUM(LC5:LC39)</f>
        <v>2482</v>
      </c>
      <c r="LE40">
        <f>LE41-SUM(LE5:LE39)</f>
        <v>1749</v>
      </c>
      <c r="LG40">
        <f>LG41-SUM(LG5:LG39)</f>
        <v>516471</v>
      </c>
      <c r="LI40">
        <f>LI41-SUM(LI5:LI39)</f>
        <v>237202</v>
      </c>
      <c r="LK40">
        <f>LK41-SUM(LK5:LK39)</f>
        <v>935016</v>
      </c>
      <c r="LM40">
        <f>LM41-SUM(LM5:LM39)</f>
        <v>1251990</v>
      </c>
      <c r="LO40">
        <v>237202</v>
      </c>
      <c r="LQ40">
        <f t="shared" si="3"/>
        <v>1373045</v>
      </c>
    </row>
    <row r="41" spans="1:329" ht="15.75" thickBot="1" x14ac:dyDescent="0.3">
      <c r="A41" s="60" t="s">
        <v>178</v>
      </c>
      <c r="B41" s="13">
        <v>77.436358939028594</v>
      </c>
      <c r="C41" s="14">
        <v>54453</v>
      </c>
      <c r="D41" s="20">
        <v>77.758004485962886</v>
      </c>
      <c r="E41" s="14">
        <v>75348</v>
      </c>
      <c r="F41" s="13">
        <v>78.285267291525216</v>
      </c>
      <c r="G41" s="14">
        <v>103755</v>
      </c>
      <c r="H41" s="13">
        <v>79.90007262891632</v>
      </c>
      <c r="I41" s="14">
        <v>32247</v>
      </c>
      <c r="J41" s="13">
        <v>81.924674920996736</v>
      </c>
      <c r="K41" s="14">
        <v>16615</v>
      </c>
      <c r="L41" s="20">
        <v>84.734226183189293</v>
      </c>
      <c r="M41" s="14">
        <v>37381</v>
      </c>
      <c r="N41" s="13">
        <v>85.523111896943675</v>
      </c>
      <c r="O41" s="14">
        <v>64320</v>
      </c>
      <c r="P41" s="13">
        <v>86.432677469135797</v>
      </c>
      <c r="Q41" s="14">
        <v>25404</v>
      </c>
      <c r="R41" s="13">
        <v>79.375580817303785</v>
      </c>
      <c r="S41" s="14">
        <v>417527</v>
      </c>
      <c r="T41" s="20">
        <v>79.001928339447886</v>
      </c>
      <c r="U41" s="14">
        <v>553549</v>
      </c>
      <c r="V41" s="13">
        <v>80.260451353964243</v>
      </c>
      <c r="W41" s="14">
        <v>750090</v>
      </c>
      <c r="X41" s="13">
        <v>81.175834795443791</v>
      </c>
      <c r="Y41" s="14">
        <v>304589</v>
      </c>
      <c r="Z41" s="13">
        <v>76.437909875449421</v>
      </c>
      <c r="AA41" s="14">
        <v>187443</v>
      </c>
      <c r="AB41" s="20">
        <v>78.18425390596731</v>
      </c>
      <c r="AC41" s="14">
        <v>245349</v>
      </c>
      <c r="AD41" s="13">
        <v>80.117045300682804</v>
      </c>
      <c r="AE41" s="14">
        <v>322568</v>
      </c>
      <c r="AF41" s="13">
        <v>80.914225699974608</v>
      </c>
      <c r="AG41" s="14">
        <v>110326</v>
      </c>
      <c r="AH41" s="13">
        <v>78.000709905195606</v>
      </c>
      <c r="AI41" s="14">
        <v>327429</v>
      </c>
      <c r="AJ41" s="20">
        <v>79.4782096245616</v>
      </c>
      <c r="AK41" s="14">
        <v>390761</v>
      </c>
      <c r="AL41" s="13">
        <v>80.875622651313904</v>
      </c>
      <c r="AM41" s="14">
        <v>512034</v>
      </c>
      <c r="AN41" s="13">
        <v>81.435460339399526</v>
      </c>
      <c r="AO41" s="14">
        <v>167339</v>
      </c>
      <c r="AP41" s="13">
        <v>83.175417902399573</v>
      </c>
      <c r="AQ41" s="14">
        <v>116461</v>
      </c>
      <c r="AR41" s="20">
        <v>83.269376073268461</v>
      </c>
      <c r="AS41" s="14">
        <v>160076</v>
      </c>
      <c r="AT41" s="13">
        <v>83.072168303748697</v>
      </c>
      <c r="AU41" s="14">
        <v>238536</v>
      </c>
      <c r="AV41" s="13">
        <v>84.006895658326115</v>
      </c>
      <c r="AW41" s="14">
        <v>85523</v>
      </c>
      <c r="AX41" s="13">
        <v>82.049693159706635</v>
      </c>
      <c r="AY41" s="14">
        <v>12696</v>
      </c>
      <c r="AZ41" s="20">
        <v>80.559232569881118</v>
      </c>
      <c r="BA41" s="14">
        <v>19121</v>
      </c>
      <c r="BB41" s="13">
        <v>80.814767057240573</v>
      </c>
      <c r="BC41" s="14">
        <v>27131</v>
      </c>
      <c r="BD41" s="13">
        <v>82.332161089052747</v>
      </c>
      <c r="BE41" s="14">
        <v>10224</v>
      </c>
      <c r="BF41" s="13">
        <v>75.646704731554024</v>
      </c>
      <c r="BG41" s="14">
        <v>78314</v>
      </c>
      <c r="BH41" s="20">
        <v>80.554924737608786</v>
      </c>
      <c r="BI41" s="14">
        <v>103737</v>
      </c>
      <c r="BJ41" s="13">
        <v>81.118599058534585</v>
      </c>
      <c r="BK41" s="14">
        <v>134822</v>
      </c>
      <c r="BL41" s="13">
        <v>81.406446832160057</v>
      </c>
      <c r="BM41" s="14">
        <v>31329</v>
      </c>
      <c r="BN41" s="13">
        <v>73.948942841784628</v>
      </c>
      <c r="BO41" s="14">
        <v>110846</v>
      </c>
      <c r="BP41" s="20">
        <v>76.43641072681163</v>
      </c>
      <c r="BQ41" s="14">
        <v>163617</v>
      </c>
      <c r="BR41" s="13">
        <v>80.658139299700451</v>
      </c>
      <c r="BS41" s="14">
        <v>222228</v>
      </c>
      <c r="BT41" s="13">
        <v>81.373512646567974</v>
      </c>
      <c r="BU41" s="14">
        <v>88416</v>
      </c>
      <c r="BV41" s="13">
        <v>79.400658267622575</v>
      </c>
      <c r="BW41" s="14">
        <v>72717</v>
      </c>
      <c r="BX41" s="20">
        <v>81.234515451844189</v>
      </c>
      <c r="BY41" s="14">
        <v>122137</v>
      </c>
      <c r="BZ41" s="13">
        <v>80.31213273277443</v>
      </c>
      <c r="CA41" s="14">
        <v>169401</v>
      </c>
      <c r="CB41" s="13">
        <v>81.234361404954896</v>
      </c>
      <c r="CC41" s="14">
        <v>50250</v>
      </c>
      <c r="CD41" s="13">
        <v>78.198295056937468</v>
      </c>
      <c r="CE41" s="14">
        <v>50319</v>
      </c>
      <c r="CF41" s="20">
        <v>77.437879975141186</v>
      </c>
      <c r="CG41" s="14">
        <v>63258</v>
      </c>
      <c r="CH41" s="13">
        <v>76.095356150861974</v>
      </c>
      <c r="CI41" s="14">
        <v>68655</v>
      </c>
      <c r="CJ41" s="13">
        <v>77.801004900440418</v>
      </c>
      <c r="CK41" s="14">
        <v>19061</v>
      </c>
      <c r="CL41" s="13">
        <v>81.833581310547771</v>
      </c>
      <c r="CM41" s="14">
        <v>106180</v>
      </c>
      <c r="CN41" s="20">
        <v>83.111862127401551</v>
      </c>
      <c r="CO41" s="14">
        <v>129655</v>
      </c>
      <c r="CP41" s="13">
        <v>83.54885260578645</v>
      </c>
      <c r="CQ41" s="14">
        <v>211960</v>
      </c>
      <c r="CR41" s="13">
        <v>83.692177534817134</v>
      </c>
      <c r="CS41" s="14">
        <v>76773</v>
      </c>
      <c r="CT41" s="17">
        <v>88.270951480781349</v>
      </c>
      <c r="CU41" s="18">
        <v>1589</v>
      </c>
      <c r="CV41" s="21">
        <v>89.603221957040574</v>
      </c>
      <c r="CW41" s="18">
        <v>1676</v>
      </c>
      <c r="CX41" s="17">
        <v>91.445464561145798</v>
      </c>
      <c r="CY41" s="18">
        <v>2723</v>
      </c>
      <c r="CZ41" s="17">
        <v>92.881913303437969</v>
      </c>
      <c r="DA41" s="18">
        <v>1338</v>
      </c>
      <c r="DB41" s="17">
        <v>80.945826019114492</v>
      </c>
      <c r="DC41" s="18">
        <v>10341</v>
      </c>
      <c r="DD41" s="21">
        <v>80.771863427338943</v>
      </c>
      <c r="DE41" s="18">
        <v>12282</v>
      </c>
      <c r="DF41" s="17">
        <v>81.382103248601439</v>
      </c>
      <c r="DG41" s="18">
        <v>20276</v>
      </c>
      <c r="DH41" s="17">
        <v>81.961667684789248</v>
      </c>
      <c r="DI41" s="18">
        <v>6534</v>
      </c>
      <c r="DJ41" s="17">
        <v>80.544053868979688</v>
      </c>
      <c r="DK41" s="18">
        <v>8811</v>
      </c>
      <c r="DL41" s="21">
        <v>81.147242853927523</v>
      </c>
      <c r="DM41" s="18">
        <v>11350</v>
      </c>
      <c r="DN41" s="17">
        <v>82.233955105912102</v>
      </c>
      <c r="DO41" s="18">
        <v>23721</v>
      </c>
      <c r="DP41" s="17">
        <v>82.315609570831754</v>
      </c>
      <c r="DQ41" s="18">
        <v>7899</v>
      </c>
      <c r="DR41" s="17">
        <v>77.899567099567093</v>
      </c>
      <c r="DS41" s="18">
        <v>579</v>
      </c>
      <c r="DT41" s="21">
        <v>80.540977443609023</v>
      </c>
      <c r="DU41" s="18">
        <v>1335</v>
      </c>
      <c r="DV41" s="17">
        <v>80.976010101010104</v>
      </c>
      <c r="DW41" s="18">
        <v>1584</v>
      </c>
      <c r="DX41" s="17">
        <v>81.077946768060841</v>
      </c>
      <c r="DY41" s="18">
        <v>526</v>
      </c>
      <c r="DZ41" s="17">
        <v>87.344613159797547</v>
      </c>
      <c r="EA41" s="18">
        <v>3460</v>
      </c>
      <c r="EB41" s="21">
        <v>85.092997465145757</v>
      </c>
      <c r="EC41" s="18">
        <v>3185</v>
      </c>
      <c r="ED41" s="17">
        <v>82.665725711597275</v>
      </c>
      <c r="EE41" s="18">
        <v>6376</v>
      </c>
      <c r="EF41" s="17">
        <v>83.390392128490817</v>
      </c>
      <c r="EG41" s="18">
        <v>3455</v>
      </c>
      <c r="EH41" s="17">
        <v>87.291167692251008</v>
      </c>
      <c r="EI41" s="18">
        <v>13596</v>
      </c>
      <c r="EJ41" s="21">
        <v>87.522926795145324</v>
      </c>
      <c r="EK41" s="18">
        <v>14405</v>
      </c>
      <c r="EL41" s="17">
        <v>87.225351574442072</v>
      </c>
      <c r="EM41" s="18">
        <v>26161</v>
      </c>
      <c r="EN41" s="17">
        <v>86.72857405028445</v>
      </c>
      <c r="EO41" s="18">
        <v>10896</v>
      </c>
      <c r="EP41" s="17">
        <v>80.6417695321162</v>
      </c>
      <c r="EQ41" s="18">
        <v>67800</v>
      </c>
      <c r="ER41" s="21">
        <v>82.788029866263415</v>
      </c>
      <c r="ES41" s="18">
        <v>85277</v>
      </c>
      <c r="ET41" s="17">
        <v>83.282121432889497</v>
      </c>
      <c r="EU41" s="18">
        <v>128877</v>
      </c>
      <c r="EV41" s="17">
        <v>83.217072066601162</v>
      </c>
      <c r="EW41" s="18">
        <v>45244</v>
      </c>
      <c r="EX41" s="17">
        <v>76.950037801499803</v>
      </c>
      <c r="EY41" s="18">
        <v>171730</v>
      </c>
      <c r="EZ41" s="21">
        <v>80.460408529564489</v>
      </c>
      <c r="FA41" s="18">
        <v>177439</v>
      </c>
      <c r="FB41" s="17">
        <v>79.867080397935283</v>
      </c>
      <c r="FC41" s="18">
        <v>355719</v>
      </c>
      <c r="FD41" s="17">
        <v>79.929359867224662</v>
      </c>
      <c r="FE41" s="18">
        <v>125904</v>
      </c>
      <c r="FF41" s="17">
        <v>80.594118409120355</v>
      </c>
      <c r="FG41" s="18">
        <v>3860</v>
      </c>
      <c r="FH41" s="21">
        <v>80.539347129116877</v>
      </c>
      <c r="FI41" s="18">
        <v>3436</v>
      </c>
      <c r="FJ41" s="17">
        <v>77.032537631138823</v>
      </c>
      <c r="FK41" s="18">
        <v>6577</v>
      </c>
      <c r="FL41" s="17">
        <v>77.047117794486212</v>
      </c>
      <c r="FM41" s="18">
        <v>1995</v>
      </c>
      <c r="FN41" s="17">
        <v>87.719153613630112</v>
      </c>
      <c r="FO41" s="18">
        <v>1823</v>
      </c>
      <c r="FP41" s="21">
        <v>87.818502824858754</v>
      </c>
      <c r="FQ41" s="18">
        <v>1416</v>
      </c>
      <c r="FR41" s="17">
        <v>88.281409601634323</v>
      </c>
      <c r="FS41" s="18">
        <v>1958</v>
      </c>
      <c r="FT41" s="17">
        <v>88.43444227005871</v>
      </c>
      <c r="FU41" s="18">
        <v>511</v>
      </c>
      <c r="FV41" s="17">
        <v>76.538853425924529</v>
      </c>
      <c r="FW41" s="18">
        <v>33053</v>
      </c>
      <c r="FX41" s="21">
        <v>81.05959982971477</v>
      </c>
      <c r="FY41" s="18">
        <v>29357</v>
      </c>
      <c r="FZ41" s="17">
        <v>80.653108146223474</v>
      </c>
      <c r="GA41" s="18">
        <v>58490</v>
      </c>
      <c r="GB41" s="17">
        <v>79.011512610634185</v>
      </c>
      <c r="GC41" s="18">
        <v>22540</v>
      </c>
      <c r="GD41" s="13">
        <v>78.941265879372651</v>
      </c>
      <c r="GE41" s="14">
        <v>67299</v>
      </c>
      <c r="GF41" s="20">
        <v>79.088098935732887</v>
      </c>
      <c r="GG41" s="14">
        <v>88042</v>
      </c>
      <c r="GH41" s="13">
        <v>79.963100184366752</v>
      </c>
      <c r="GI41" s="14">
        <v>169906</v>
      </c>
      <c r="GJ41" s="13">
        <v>80.57871277266841</v>
      </c>
      <c r="GK41" s="14">
        <v>60212</v>
      </c>
      <c r="GL41" s="17">
        <v>75.291204967614149</v>
      </c>
      <c r="GM41" s="18">
        <v>9342</v>
      </c>
      <c r="GN41" s="21">
        <v>76.451797843833745</v>
      </c>
      <c r="GO41" s="18">
        <v>16119</v>
      </c>
      <c r="GP41" s="17">
        <v>77.938755145316208</v>
      </c>
      <c r="GQ41" s="18">
        <v>20036</v>
      </c>
      <c r="GR41" s="17">
        <v>77.968494271685756</v>
      </c>
      <c r="GS41" s="18">
        <v>7332</v>
      </c>
      <c r="GT41" s="17">
        <v>79.186570844782636</v>
      </c>
      <c r="GU41" s="18">
        <v>14200</v>
      </c>
      <c r="GV41" s="21">
        <v>79.457030599673686</v>
      </c>
      <c r="GW41" s="18">
        <v>15203</v>
      </c>
      <c r="GX41" s="17">
        <v>80.731377809191827</v>
      </c>
      <c r="GY41" s="18">
        <v>31036</v>
      </c>
      <c r="GZ41" s="17">
        <v>81.913876244986255</v>
      </c>
      <c r="HA41" s="18">
        <v>11075</v>
      </c>
      <c r="HB41" s="17">
        <v>83.328685907582098</v>
      </c>
      <c r="HC41" s="18">
        <v>111088</v>
      </c>
      <c r="HD41" s="21">
        <v>87.433083330094945</v>
      </c>
      <c r="HE41" s="18">
        <v>193264</v>
      </c>
      <c r="HF41" s="17">
        <v>88.716791660393937</v>
      </c>
      <c r="HG41" s="18">
        <v>325067</v>
      </c>
      <c r="HH41" s="17">
        <v>87.55514525993884</v>
      </c>
      <c r="HI41" s="18">
        <v>65343</v>
      </c>
      <c r="HJ41" s="17">
        <v>85.49127031908489</v>
      </c>
      <c r="HK41" s="18">
        <v>1661</v>
      </c>
      <c r="HL41" s="21">
        <v>63.750122249388752</v>
      </c>
      <c r="HM41" s="18">
        <v>3063</v>
      </c>
      <c r="HN41" s="17">
        <v>80.826834584645198</v>
      </c>
      <c r="HO41" s="18">
        <v>4116</v>
      </c>
      <c r="HP41" s="17">
        <v>80.910281597904387</v>
      </c>
      <c r="HQ41" s="18">
        <v>1526</v>
      </c>
      <c r="HR41" s="17">
        <v>80.67986278744759</v>
      </c>
      <c r="HS41" s="18">
        <v>19925</v>
      </c>
      <c r="HT41" s="21">
        <v>83.893105168246166</v>
      </c>
      <c r="HU41" s="18">
        <v>26075</v>
      </c>
      <c r="HV41" s="17">
        <v>85.05549338758901</v>
      </c>
      <c r="HW41" s="18">
        <v>38998</v>
      </c>
      <c r="HX41" s="17">
        <v>84.111465416178191</v>
      </c>
      <c r="HY41" s="18">
        <v>10585</v>
      </c>
      <c r="HZ41" s="17">
        <v>87.736758989310005</v>
      </c>
      <c r="IA41" s="18">
        <v>4098</v>
      </c>
      <c r="IB41" s="21">
        <v>90.076472740578126</v>
      </c>
      <c r="IC41" s="18">
        <v>6848</v>
      </c>
      <c r="ID41" s="17">
        <v>91.475642121362057</v>
      </c>
      <c r="IE41" s="18">
        <v>11068</v>
      </c>
      <c r="IF41" s="17">
        <v>91</v>
      </c>
      <c r="IG41" s="18">
        <v>2689</v>
      </c>
      <c r="IH41" s="13">
        <v>82.081174826971562</v>
      </c>
      <c r="II41" s="14">
        <v>31147</v>
      </c>
      <c r="IJ41" s="20">
        <v>81.241108904404086</v>
      </c>
      <c r="IK41" s="14">
        <v>24471</v>
      </c>
      <c r="IL41" s="13">
        <v>78.249314016804817</v>
      </c>
      <c r="IM41" s="14">
        <v>35161</v>
      </c>
      <c r="IN41" s="13">
        <v>80.311702011567419</v>
      </c>
      <c r="IO41" s="14">
        <v>13744</v>
      </c>
      <c r="IP41" s="13">
        <v>81.715037184835836</v>
      </c>
      <c r="IQ41" s="30">
        <v>33174</v>
      </c>
      <c r="IR41" s="20">
        <v>83.379351410773182</v>
      </c>
      <c r="IS41" s="30">
        <v>38180</v>
      </c>
      <c r="IT41" s="13">
        <v>82.815724325187674</v>
      </c>
      <c r="IU41" s="30">
        <v>75038</v>
      </c>
      <c r="IV41" s="13">
        <v>82.676957428355266</v>
      </c>
      <c r="IW41" s="30">
        <v>27076</v>
      </c>
      <c r="IX41" s="17">
        <v>69.9208312716477</v>
      </c>
      <c r="IY41" s="18">
        <v>1015</v>
      </c>
      <c r="IZ41" s="21">
        <v>70.982002768804804</v>
      </c>
      <c r="JA41" s="18">
        <v>1085</v>
      </c>
      <c r="JB41" s="17">
        <v>69.024232633279482</v>
      </c>
      <c r="JC41" s="18">
        <v>1238</v>
      </c>
      <c r="JD41" s="17">
        <v>73.666366095581608</v>
      </c>
      <c r="JE41" s="18">
        <v>1109</v>
      </c>
      <c r="JF41" s="17">
        <v>79.683288922725538</v>
      </c>
      <c r="JG41" s="18">
        <v>1317</v>
      </c>
      <c r="JH41" s="21">
        <v>79.506129597197898</v>
      </c>
      <c r="JI41" s="18">
        <v>1142</v>
      </c>
      <c r="JJ41" s="17">
        <v>81.678756476683944</v>
      </c>
      <c r="JK41" s="18">
        <v>1158</v>
      </c>
      <c r="JL41" s="17">
        <v>78.551351351351357</v>
      </c>
      <c r="JM41" s="18">
        <v>370</v>
      </c>
      <c r="JN41" s="17">
        <v>82.928961748633881</v>
      </c>
      <c r="JO41" s="18">
        <v>185</v>
      </c>
      <c r="JP41" s="21">
        <v>88.075601374570454</v>
      </c>
      <c r="JQ41" s="18">
        <v>291</v>
      </c>
      <c r="JR41" s="17">
        <v>84.69598965071151</v>
      </c>
      <c r="JS41" s="18">
        <v>773</v>
      </c>
      <c r="JT41" s="17">
        <v>86.754237288135599</v>
      </c>
      <c r="JU41" s="18">
        <v>354</v>
      </c>
      <c r="JV41" s="17">
        <v>75.796989247311828</v>
      </c>
      <c r="JW41" s="29">
        <v>3505</v>
      </c>
      <c r="JX41" s="21">
        <v>76.626630951352283</v>
      </c>
      <c r="JY41" s="29">
        <v>5788</v>
      </c>
      <c r="JZ41" s="17">
        <v>78.97174405436013</v>
      </c>
      <c r="KA41" s="29">
        <v>17660</v>
      </c>
      <c r="KB41" s="17">
        <v>79.52187790929645</v>
      </c>
      <c r="KC41" s="29">
        <v>7519</v>
      </c>
      <c r="KD41" s="17">
        <v>90.45</v>
      </c>
      <c r="KE41" s="18">
        <v>20</v>
      </c>
      <c r="KF41" s="21">
        <v>84.747395833333329</v>
      </c>
      <c r="KG41" s="18">
        <v>768</v>
      </c>
      <c r="KH41" s="17">
        <v>84.778028592927015</v>
      </c>
      <c r="KI41" s="18">
        <v>1329</v>
      </c>
      <c r="KJ41" s="17">
        <v>83.08064516129032</v>
      </c>
      <c r="KK41" s="18">
        <v>434</v>
      </c>
      <c r="KL41" s="17">
        <v>83.574574465178543</v>
      </c>
      <c r="KM41" s="18">
        <v>18349</v>
      </c>
      <c r="KN41" s="21">
        <v>87.238638357606604</v>
      </c>
      <c r="KO41" s="18">
        <v>19917</v>
      </c>
      <c r="KP41" s="17">
        <v>86.01588868704421</v>
      </c>
      <c r="KQ41" s="18">
        <v>37893</v>
      </c>
      <c r="KR41" s="17">
        <v>86.247502507522569</v>
      </c>
      <c r="KS41" s="18">
        <v>12443</v>
      </c>
      <c r="KT41" s="13">
        <v>78.542795658774565</v>
      </c>
      <c r="KU41" s="14">
        <v>102508</v>
      </c>
      <c r="KV41" s="20">
        <v>80.68245907717197</v>
      </c>
      <c r="KW41" s="14">
        <v>133624</v>
      </c>
      <c r="KX41" s="13">
        <v>80.742970187282069</v>
      </c>
      <c r="KY41" s="14">
        <v>389733</v>
      </c>
      <c r="KZ41" s="13">
        <v>81.287161144085005</v>
      </c>
      <c r="LA41" s="14">
        <v>152645</v>
      </c>
      <c r="LB41" s="26">
        <v>76.003236208510401</v>
      </c>
      <c r="LC41" s="27">
        <v>436311</v>
      </c>
      <c r="LD41" s="28">
        <v>76.665986336756305</v>
      </c>
      <c r="LE41" s="27">
        <v>571780</v>
      </c>
      <c r="LF41" s="26">
        <v>77.747814139395459</v>
      </c>
      <c r="LG41" s="27">
        <v>1188806</v>
      </c>
      <c r="LH41" s="26">
        <v>78.307506236202244</v>
      </c>
      <c r="LI41" s="27">
        <v>390452</v>
      </c>
      <c r="LJ41" s="19">
        <v>78.302268850420631</v>
      </c>
      <c r="LK41" s="51">
        <v>2568677</v>
      </c>
      <c r="LL41" s="22">
        <v>79.893359736418432</v>
      </c>
      <c r="LM41" s="51">
        <v>3360984</v>
      </c>
      <c r="LN41" s="19">
        <v>80.609688120900799</v>
      </c>
      <c r="LO41" s="51">
        <v>5486137</v>
      </c>
      <c r="LP41" s="19">
        <v>80.870525787736938</v>
      </c>
      <c r="LQ41" s="51">
        <v>1876703</v>
      </c>
    </row>
    <row r="44" spans="1:329" x14ac:dyDescent="0.25">
      <c r="LI44" t="s">
        <v>180</v>
      </c>
      <c r="LK44">
        <f>SUM(LK5,LK6,LK7,LK21,LK22,LK23,LK24,LK25,LK26,LK27,LK29,LK30,LK31,LK32)</f>
        <v>985335</v>
      </c>
      <c r="LM44">
        <f>SUM(LM5,LM6,LM7,LM21,LM22,LM23,LM24,LM25,LM26,LM27,LM29,LM30,LM31,LM32)</f>
        <v>1460127</v>
      </c>
      <c r="LO44">
        <f>SUM(LO5,LO6,LO7,LO21,LO22,LO23,LO24,LO25,LO26,LO27,LO29,LO30,LO31,LO32)</f>
        <v>1759062</v>
      </c>
      <c r="LQ44">
        <f>SUM(LQ5,LQ6,LQ7,LQ21,LQ22,LQ23,LQ24,LQ25,LQ26,LQ27,LQ29,LQ30,LQ31,LQ32)</f>
        <v>425102</v>
      </c>
    </row>
    <row r="45" spans="1:329" x14ac:dyDescent="0.25">
      <c r="LK45">
        <f>LK44/LK41</f>
        <v>0.38359630268811534</v>
      </c>
      <c r="LM45">
        <f>LM44/LM41</f>
        <v>0.43443437993159145</v>
      </c>
      <c r="LO45">
        <f>LO44/LO41</f>
        <v>0.3206376362821417</v>
      </c>
      <c r="LQ45">
        <f>LQ44/LQ41</f>
        <v>0.22651533034262747</v>
      </c>
    </row>
    <row r="47" spans="1:329" x14ac:dyDescent="0.25">
      <c r="LI47" t="s">
        <v>181</v>
      </c>
      <c r="LK47">
        <f>LK34/LK41</f>
        <v>0.14978566787494108</v>
      </c>
      <c r="LM47">
        <f>LM34/LM41</f>
        <v>0.12022848070684061</v>
      </c>
      <c r="LO47">
        <f>LO34/LO41</f>
        <v>8.4155207935930149E-2</v>
      </c>
      <c r="LQ47">
        <f>LQ34/LQ41</f>
        <v>8.3041909135329356E-2</v>
      </c>
    </row>
    <row r="49" spans="321:329" x14ac:dyDescent="0.25">
      <c r="LI49" t="s">
        <v>182</v>
      </c>
      <c r="LK49">
        <f>LK8/LK41</f>
        <v>7.8825013810611452E-2</v>
      </c>
      <c r="LM49">
        <f>LM8/LM41</f>
        <v>5.5639062845880848E-2</v>
      </c>
      <c r="LO49">
        <f>LO8/LO41</f>
        <v>6.865486589197463E-3</v>
      </c>
      <c r="LQ49">
        <f>LQ8/LQ41</f>
        <v>5.8927811166710978E-3</v>
      </c>
    </row>
    <row r="96" spans="4:4" ht="15.75" thickBot="1" x14ac:dyDescent="0.3">
      <c r="D96" s="22">
        <v>79.893359736418432</v>
      </c>
    </row>
    <row r="97" spans="1:9" ht="15.75" thickBot="1" x14ac:dyDescent="0.3">
      <c r="A97" s="10" t="s">
        <v>136</v>
      </c>
      <c r="B97" s="19">
        <v>78.302268850420631</v>
      </c>
      <c r="C97" s="51">
        <v>2568677</v>
      </c>
      <c r="E97" s="51">
        <v>3360984</v>
      </c>
      <c r="F97" s="19">
        <v>80.609688120900799</v>
      </c>
      <c r="G97" s="51">
        <v>5486137</v>
      </c>
      <c r="H97" s="19">
        <v>80.870525787736938</v>
      </c>
      <c r="I97" s="51">
        <v>1876703</v>
      </c>
    </row>
  </sheetData>
  <sortState ref="A2:A1283">
    <sortCondition ref="A1"/>
  </sortState>
  <mergeCells count="164">
    <mergeCell ref="B3:C3"/>
    <mergeCell ref="D3:E3"/>
    <mergeCell ref="F3:G3"/>
    <mergeCell ref="H3:I3"/>
    <mergeCell ref="J3:K3"/>
    <mergeCell ref="L3:M3"/>
    <mergeCell ref="Z3:AA3"/>
    <mergeCell ref="AB3:AC3"/>
    <mergeCell ref="AD3:AE3"/>
    <mergeCell ref="AF3:AG3"/>
    <mergeCell ref="AH3:AI3"/>
    <mergeCell ref="AJ3:AK3"/>
    <mergeCell ref="N3:O3"/>
    <mergeCell ref="P3:Q3"/>
    <mergeCell ref="R3:S3"/>
    <mergeCell ref="T3:U3"/>
    <mergeCell ref="V3:W3"/>
    <mergeCell ref="X3:Y3"/>
    <mergeCell ref="AX3:AY3"/>
    <mergeCell ref="AZ3:BA3"/>
    <mergeCell ref="BB3:BC3"/>
    <mergeCell ref="BD3:BE3"/>
    <mergeCell ref="BF3:BG3"/>
    <mergeCell ref="BH3:BI3"/>
    <mergeCell ref="AL3:AM3"/>
    <mergeCell ref="AN3:AO3"/>
    <mergeCell ref="AP3:AQ3"/>
    <mergeCell ref="AR3:AS3"/>
    <mergeCell ref="AT3:AU3"/>
    <mergeCell ref="AV3:AW3"/>
    <mergeCell ref="BV3:BW3"/>
    <mergeCell ref="BX3:BY3"/>
    <mergeCell ref="BZ3:CA3"/>
    <mergeCell ref="CB3:CC3"/>
    <mergeCell ref="CD3:CE3"/>
    <mergeCell ref="CF3:CG3"/>
    <mergeCell ref="BJ3:BK3"/>
    <mergeCell ref="BL3:BM3"/>
    <mergeCell ref="BN3:BO3"/>
    <mergeCell ref="BP3:BQ3"/>
    <mergeCell ref="BR3:BS3"/>
    <mergeCell ref="BT3:BU3"/>
    <mergeCell ref="CT3:CU3"/>
    <mergeCell ref="CV3:CW3"/>
    <mergeCell ref="CX3:CY3"/>
    <mergeCell ref="CZ3:DA3"/>
    <mergeCell ref="DB3:DC3"/>
    <mergeCell ref="DD3:DE3"/>
    <mergeCell ref="CH3:CI3"/>
    <mergeCell ref="CJ3:CK3"/>
    <mergeCell ref="CL3:CM3"/>
    <mergeCell ref="CN3:CO3"/>
    <mergeCell ref="CP3:CQ3"/>
    <mergeCell ref="CR3:CS3"/>
    <mergeCell ref="DR3:DS3"/>
    <mergeCell ref="DT3:DU3"/>
    <mergeCell ref="DV3:DW3"/>
    <mergeCell ref="DX3:DY3"/>
    <mergeCell ref="DZ3:EA3"/>
    <mergeCell ref="EB3:EC3"/>
    <mergeCell ref="DF3:DG3"/>
    <mergeCell ref="DH3:DI3"/>
    <mergeCell ref="DJ3:DK3"/>
    <mergeCell ref="DL3:DM3"/>
    <mergeCell ref="DN3:DO3"/>
    <mergeCell ref="DP3:DQ3"/>
    <mergeCell ref="EP3:EQ3"/>
    <mergeCell ref="ER3:ES3"/>
    <mergeCell ref="ET3:EU3"/>
    <mergeCell ref="EV3:EW3"/>
    <mergeCell ref="EX3:EY3"/>
    <mergeCell ref="EZ3:FA3"/>
    <mergeCell ref="ED3:EE3"/>
    <mergeCell ref="EF3:EG3"/>
    <mergeCell ref="EH3:EI3"/>
    <mergeCell ref="EJ3:EK3"/>
    <mergeCell ref="EL3:EM3"/>
    <mergeCell ref="EN3:EO3"/>
    <mergeCell ref="FN3:FO3"/>
    <mergeCell ref="FP3:FQ3"/>
    <mergeCell ref="FR3:FS3"/>
    <mergeCell ref="FT3:FU3"/>
    <mergeCell ref="FV3:FW3"/>
    <mergeCell ref="FX3:FY3"/>
    <mergeCell ref="FB3:FC3"/>
    <mergeCell ref="FD3:FE3"/>
    <mergeCell ref="FF3:FG3"/>
    <mergeCell ref="FH3:FI3"/>
    <mergeCell ref="FJ3:FK3"/>
    <mergeCell ref="FL3:FM3"/>
    <mergeCell ref="GL3:GM3"/>
    <mergeCell ref="GN3:GO3"/>
    <mergeCell ref="GP3:GQ3"/>
    <mergeCell ref="GR3:GS3"/>
    <mergeCell ref="GT3:GU3"/>
    <mergeCell ref="GV3:GW3"/>
    <mergeCell ref="FZ3:GA3"/>
    <mergeCell ref="GB3:GC3"/>
    <mergeCell ref="GD3:GE3"/>
    <mergeCell ref="GF3:GG3"/>
    <mergeCell ref="GH3:GI3"/>
    <mergeCell ref="GJ3:GK3"/>
    <mergeCell ref="HJ3:HK3"/>
    <mergeCell ref="HL3:HM3"/>
    <mergeCell ref="HN3:HO3"/>
    <mergeCell ref="HP3:HQ3"/>
    <mergeCell ref="HR3:HS3"/>
    <mergeCell ref="HT3:HU3"/>
    <mergeCell ref="GX3:GY3"/>
    <mergeCell ref="GZ3:HA3"/>
    <mergeCell ref="HB3:HC3"/>
    <mergeCell ref="HD3:HE3"/>
    <mergeCell ref="HF3:HG3"/>
    <mergeCell ref="HH3:HI3"/>
    <mergeCell ref="IH3:II3"/>
    <mergeCell ref="IJ3:IK3"/>
    <mergeCell ref="IL3:IM3"/>
    <mergeCell ref="IN3:IO3"/>
    <mergeCell ref="IP3:IQ3"/>
    <mergeCell ref="IR3:IS3"/>
    <mergeCell ref="HV3:HW3"/>
    <mergeCell ref="HX3:HY3"/>
    <mergeCell ref="HZ3:IA3"/>
    <mergeCell ref="IB3:IC3"/>
    <mergeCell ref="ID3:IE3"/>
    <mergeCell ref="IF3:IG3"/>
    <mergeCell ref="JF3:JG3"/>
    <mergeCell ref="JH3:JI3"/>
    <mergeCell ref="JJ3:JK3"/>
    <mergeCell ref="JL3:JM3"/>
    <mergeCell ref="JN3:JO3"/>
    <mergeCell ref="JP3:JQ3"/>
    <mergeCell ref="IT3:IU3"/>
    <mergeCell ref="IV3:IW3"/>
    <mergeCell ref="IX3:IY3"/>
    <mergeCell ref="IZ3:JA3"/>
    <mergeCell ref="JB3:JC3"/>
    <mergeCell ref="JD3:JE3"/>
    <mergeCell ref="KD3:KE3"/>
    <mergeCell ref="KF3:KG3"/>
    <mergeCell ref="KH3:KI3"/>
    <mergeCell ref="KJ3:KK3"/>
    <mergeCell ref="KL3:KM3"/>
    <mergeCell ref="KN3:KO3"/>
    <mergeCell ref="JR3:JS3"/>
    <mergeCell ref="JT3:JU3"/>
    <mergeCell ref="JV3:JW3"/>
    <mergeCell ref="JX3:JY3"/>
    <mergeCell ref="JZ3:KA3"/>
    <mergeCell ref="KB3:KC3"/>
    <mergeCell ref="LN3:LO3"/>
    <mergeCell ref="LP3:LQ3"/>
    <mergeCell ref="LB3:LC3"/>
    <mergeCell ref="LD3:LE3"/>
    <mergeCell ref="LF3:LG3"/>
    <mergeCell ref="LH3:LI3"/>
    <mergeCell ref="LJ3:LK3"/>
    <mergeCell ref="LL3:LM3"/>
    <mergeCell ref="KP3:KQ3"/>
    <mergeCell ref="KR3:KS3"/>
    <mergeCell ref="KT3:KU3"/>
    <mergeCell ref="KV3:KW3"/>
    <mergeCell ref="KX3:KY3"/>
    <mergeCell ref="KZ3:L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B19" sqref="B19"/>
    </sheetView>
  </sheetViews>
  <sheetFormatPr baseColWidth="10" defaultColWidth="11.42578125" defaultRowHeight="15" x14ac:dyDescent="0.25"/>
  <sheetData>
    <row r="3" spans="1:9" x14ac:dyDescent="0.25">
      <c r="A3" s="38"/>
      <c r="B3" s="38" t="s">
        <v>140</v>
      </c>
      <c r="C3" s="38"/>
      <c r="D3" s="38"/>
      <c r="E3" s="38"/>
      <c r="F3" s="38"/>
      <c r="G3" s="38"/>
      <c r="H3" s="38"/>
      <c r="I3" s="38"/>
    </row>
    <row r="4" spans="1:9" x14ac:dyDescent="0.25">
      <c r="A4" s="38"/>
      <c r="B4" s="38" t="s">
        <v>0</v>
      </c>
      <c r="C4" s="38"/>
      <c r="D4" s="38" t="s">
        <v>1</v>
      </c>
      <c r="E4" s="38"/>
      <c r="F4" s="38" t="s">
        <v>2</v>
      </c>
      <c r="G4" s="38"/>
      <c r="H4" s="38" t="s">
        <v>141</v>
      </c>
      <c r="I4" s="38"/>
    </row>
    <row r="5" spans="1:9" x14ac:dyDescent="0.25">
      <c r="A5" s="39" t="s">
        <v>3</v>
      </c>
      <c r="B5" s="39" t="s">
        <v>5</v>
      </c>
      <c r="C5" s="39" t="s">
        <v>142</v>
      </c>
      <c r="D5" s="39" t="s">
        <v>5</v>
      </c>
      <c r="E5" s="39" t="s">
        <v>142</v>
      </c>
      <c r="F5" s="40" t="s">
        <v>5</v>
      </c>
      <c r="G5" s="39" t="s">
        <v>142</v>
      </c>
      <c r="H5" s="40" t="s">
        <v>5</v>
      </c>
      <c r="I5" s="39" t="s">
        <v>142</v>
      </c>
    </row>
    <row r="6" spans="1:9" x14ac:dyDescent="0.25">
      <c r="A6" s="41" t="s">
        <v>6</v>
      </c>
      <c r="B6" s="42">
        <v>684962</v>
      </c>
      <c r="C6" s="43">
        <v>330988</v>
      </c>
      <c r="D6" s="42">
        <v>905750</v>
      </c>
      <c r="E6" s="43">
        <v>459076</v>
      </c>
      <c r="F6" s="42">
        <v>1569399</v>
      </c>
      <c r="G6" s="43">
        <v>458310</v>
      </c>
      <c r="H6" s="42">
        <v>737447</v>
      </c>
      <c r="I6" s="43">
        <v>192552</v>
      </c>
    </row>
    <row r="7" spans="1:9" x14ac:dyDescent="0.25">
      <c r="A7" s="1" t="s">
        <v>7</v>
      </c>
      <c r="B7" s="44">
        <v>58060</v>
      </c>
      <c r="C7" s="45">
        <v>25045</v>
      </c>
      <c r="D7" s="44">
        <v>81482</v>
      </c>
      <c r="E7" s="45">
        <v>34810</v>
      </c>
      <c r="F7" s="44">
        <v>143375</v>
      </c>
      <c r="G7" s="45">
        <v>32330</v>
      </c>
      <c r="H7" s="44">
        <v>53113</v>
      </c>
      <c r="I7" s="45">
        <v>12281</v>
      </c>
    </row>
    <row r="8" spans="1:9" x14ac:dyDescent="0.25">
      <c r="A8" s="46" t="s">
        <v>143</v>
      </c>
      <c r="B8" s="47"/>
      <c r="C8" s="48">
        <v>25045</v>
      </c>
      <c r="D8" s="47">
        <v>45</v>
      </c>
      <c r="E8" s="48">
        <v>34810</v>
      </c>
      <c r="F8" s="47">
        <v>19164</v>
      </c>
      <c r="G8" s="48">
        <v>32330</v>
      </c>
      <c r="H8" s="47">
        <v>12285</v>
      </c>
      <c r="I8" s="48">
        <v>12281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Sheet1</vt:lpstr>
      <vt:lpstr>Feuil2</vt:lpstr>
    </vt:vector>
  </TitlesOfParts>
  <Company>ACCOR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ARNOUX Olivier</dc:creator>
  <cp:lastModifiedBy>Suzanne</cp:lastModifiedBy>
  <dcterms:created xsi:type="dcterms:W3CDTF">2016-06-06T15:55:58Z</dcterms:created>
  <dcterms:modified xsi:type="dcterms:W3CDTF">2017-02-21T17:38:21Z</dcterms:modified>
</cp:coreProperties>
</file>