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oore\Documents\GitHub\climate-social-tippingpoints\data\Data for Hindcasting\policy\"/>
    </mc:Choice>
  </mc:AlternateContent>
  <xr:revisionPtr revIDLastSave="0" documentId="13_ncr:9_{AFE953E6-FC49-4E79-928E-DF6354054260}" xr6:coauthVersionLast="36" xr6:coauthVersionMax="36" xr10:uidLastSave="{00000000-0000-0000-0000-000000000000}"/>
  <bookViews>
    <workbookView xWindow="0" yWindow="0" windowWidth="25200" windowHeight="11245" activeTab="1" xr2:uid="{9CFA7785-53D3-4ED2-A176-57E4FDC5D48C}"/>
  </bookViews>
  <sheets>
    <sheet name="worldbank_carbonprices2" sheetId="1" r:id="rId1"/>
    <sheet name="Sheet4" sheetId="4" r:id="rId2"/>
    <sheet name="Japan" sheetId="5" r:id="rId3"/>
    <sheet name="USA" sheetId="2" r:id="rId4"/>
    <sheet name="Canada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5" l="1"/>
  <c r="G5" i="5"/>
  <c r="G6" i="5"/>
  <c r="G7" i="5"/>
  <c r="G3" i="5"/>
  <c r="C16" i="3"/>
  <c r="D16" i="3"/>
  <c r="E16" i="3"/>
  <c r="F16" i="3"/>
  <c r="B16" i="3"/>
  <c r="C12" i="3"/>
  <c r="D12" i="3"/>
  <c r="E12" i="3"/>
  <c r="F12" i="3"/>
  <c r="C13" i="3"/>
  <c r="D13" i="3"/>
  <c r="E13" i="3"/>
  <c r="F13" i="3"/>
  <c r="C14" i="3"/>
  <c r="D14" i="3"/>
  <c r="E14" i="3"/>
  <c r="F14" i="3"/>
  <c r="B13" i="3"/>
  <c r="B14" i="3"/>
  <c r="B12" i="3"/>
  <c r="C14" i="2"/>
  <c r="D14" i="2"/>
  <c r="F14" i="2"/>
  <c r="B14" i="2"/>
  <c r="C10" i="2"/>
  <c r="D10" i="2"/>
  <c r="E10" i="2"/>
  <c r="E14" i="2" s="1"/>
  <c r="F10" i="2"/>
  <c r="B10" i="2"/>
  <c r="C11" i="2"/>
  <c r="D11" i="2"/>
  <c r="E11" i="2"/>
  <c r="F11" i="2"/>
  <c r="B11" i="2"/>
  <c r="C12" i="2"/>
  <c r="D12" i="2"/>
  <c r="E12" i="2"/>
  <c r="F12" i="2"/>
  <c r="B12" i="2"/>
</calcChain>
</file>

<file path=xl/sharedStrings.xml><?xml version="1.0" encoding="utf-8"?>
<sst xmlns="http://schemas.openxmlformats.org/spreadsheetml/2006/main" count="228" uniqueCount="74">
  <si>
    <t>Instrument</t>
  </si>
  <si>
    <t>Year</t>
  </si>
  <si>
    <t>Price</t>
  </si>
  <si>
    <t>EU ETS</t>
  </si>
  <si>
    <t>RGGI</t>
  </si>
  <si>
    <t>Fraction of Global Emissions (%)</t>
  </si>
  <si>
    <t>California CaT</t>
  </si>
  <si>
    <t>Japan carbon tax</t>
  </si>
  <si>
    <t>Quebec CaT</t>
  </si>
  <si>
    <t>Alberta TIER</t>
  </si>
  <si>
    <t>BC carbon tax</t>
  </si>
  <si>
    <t>14.75361464</t>
  </si>
  <si>
    <t>15.37529374</t>
  </si>
  <si>
    <t>23.97313676</t>
  </si>
  <si>
    <t>23.25220494</t>
  </si>
  <si>
    <t>22.62950339</t>
  </si>
  <si>
    <t>Australia CPM</t>
  </si>
  <si>
    <t>24.657606</t>
  </si>
  <si>
    <t>29.50722927</t>
  </si>
  <si>
    <t>23.0629406</t>
  </si>
  <si>
    <t>27.12757243</t>
  </si>
  <si>
    <t>30.17267119</t>
  </si>
  <si>
    <t>14.48</t>
  </si>
  <si>
    <t>12.8</t>
  </si>
  <si>
    <t>15.08</t>
  </si>
  <si>
    <t>15.1</t>
  </si>
  <si>
    <t>16.89</t>
  </si>
  <si>
    <t>1.017147726</t>
  </si>
  <si>
    <t>2.821153932</t>
  </si>
  <si>
    <t>2.620126734</t>
  </si>
  <si>
    <t>2.739853937</t>
  </si>
  <si>
    <t>2.75921465</t>
  </si>
  <si>
    <t>Tokyo CaT</t>
  </si>
  <si>
    <t>6.060480003</t>
  </si>
  <si>
    <t>4.87867152</t>
  </si>
  <si>
    <t>6.236738797</t>
  </si>
  <si>
    <t>16.36535412</t>
  </si>
  <si>
    <t>30.14353429</t>
  </si>
  <si>
    <t>3.85</t>
  </si>
  <si>
    <t>5.237045204</t>
  </si>
  <si>
    <t>3.94</t>
  </si>
  <si>
    <t>4.3</t>
  </si>
  <si>
    <t>5.94</t>
  </si>
  <si>
    <t>86.27116839</t>
  </si>
  <si>
    <t>14.64266747</t>
  </si>
  <si>
    <t>13.59927371</t>
  </si>
  <si>
    <t>5.68827807</t>
  </si>
  <si>
    <t>5.728473323</t>
  </si>
  <si>
    <t>Country</t>
  </si>
  <si>
    <t>GBR</t>
  </si>
  <si>
    <t>FRA</t>
  </si>
  <si>
    <t>DEU</t>
  </si>
  <si>
    <t>ESP</t>
  </si>
  <si>
    <t>ITA</t>
  </si>
  <si>
    <t>AUS</t>
  </si>
  <si>
    <t>RGGI_Fraction</t>
  </si>
  <si>
    <t>CA_Fraction</t>
  </si>
  <si>
    <t>US Share Global Emissions:</t>
  </si>
  <si>
    <t>US Share Not Covered</t>
  </si>
  <si>
    <t>US Weighted Carbon Price:</t>
  </si>
  <si>
    <t>CA_Share</t>
  </si>
  <si>
    <t>RGGI Share</t>
  </si>
  <si>
    <t>USA</t>
  </si>
  <si>
    <t>Quebec Fraction</t>
  </si>
  <si>
    <t>Alberta Fraction</t>
  </si>
  <si>
    <t>BC Fraction</t>
  </si>
  <si>
    <t>Canada Percent of Global</t>
  </si>
  <si>
    <t>Qubec Fraction of Canada</t>
  </si>
  <si>
    <t>Alberta Fraction of Canada</t>
  </si>
  <si>
    <t>BC Fraction of Canada</t>
  </si>
  <si>
    <t>Canada Weighted Carbon Price:</t>
  </si>
  <si>
    <t>CAN</t>
  </si>
  <si>
    <t>JPN</t>
  </si>
  <si>
    <t>Japan Weighted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</si>
</sst>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8F7B-5868-47E4-8C6E-08481F34EEC1}">
  <dimension ref="A1:D46"/>
  <sheetViews>
    <sheetView workbookViewId="0">
      <selection activeCell="D17" sqref="D17:D21"/>
    </sheetView>
  </sheetViews>
  <sheetFormatPr defaultRowHeight="14.75" x14ac:dyDescent="0.75"/>
  <cols>
    <col min="3" max="3" width="28.6328125" customWidth="1"/>
  </cols>
  <sheetData>
    <row r="1" spans="1:4" x14ac:dyDescent="0.75">
      <c r="A1" t="s">
        <v>0</v>
      </c>
      <c r="B1" t="s">
        <v>1</v>
      </c>
      <c r="C1" t="s">
        <v>5</v>
      </c>
      <c r="D1" t="s">
        <v>2</v>
      </c>
    </row>
    <row r="2" spans="1:4" x14ac:dyDescent="0.75">
      <c r="A2" t="s">
        <v>3</v>
      </c>
      <c r="B2">
        <v>2013</v>
      </c>
      <c r="C2">
        <v>4.26</v>
      </c>
      <c r="D2" t="s">
        <v>33</v>
      </c>
    </row>
    <row r="3" spans="1:4" x14ac:dyDescent="0.75">
      <c r="A3" t="s">
        <v>3</v>
      </c>
      <c r="B3">
        <v>2016</v>
      </c>
      <c r="C3">
        <v>4.1100000000000003</v>
      </c>
      <c r="D3" t="s">
        <v>34</v>
      </c>
    </row>
    <row r="4" spans="1:4" x14ac:dyDescent="0.75">
      <c r="A4" t="s">
        <v>3</v>
      </c>
      <c r="B4">
        <v>2017</v>
      </c>
      <c r="C4">
        <v>4.1100000000000003</v>
      </c>
      <c r="D4" t="s">
        <v>35</v>
      </c>
    </row>
    <row r="5" spans="1:4" x14ac:dyDescent="0.75">
      <c r="A5" t="s">
        <v>3</v>
      </c>
      <c r="B5">
        <v>2018</v>
      </c>
      <c r="C5">
        <v>4.1100000000000003</v>
      </c>
      <c r="D5" t="s">
        <v>36</v>
      </c>
    </row>
    <row r="6" spans="1:4" x14ac:dyDescent="0.75">
      <c r="A6" t="s">
        <v>3</v>
      </c>
      <c r="B6">
        <v>2020</v>
      </c>
      <c r="C6">
        <v>4.1100000000000003</v>
      </c>
      <c r="D6" t="s">
        <v>37</v>
      </c>
    </row>
    <row r="7" spans="1:4" x14ac:dyDescent="0.75">
      <c r="A7" t="s">
        <v>4</v>
      </c>
      <c r="B7">
        <v>2013</v>
      </c>
      <c r="C7" s="1">
        <v>0.2</v>
      </c>
      <c r="D7" t="s">
        <v>38</v>
      </c>
    </row>
    <row r="8" spans="1:4" x14ac:dyDescent="0.75">
      <c r="A8" t="s">
        <v>4</v>
      </c>
      <c r="B8">
        <v>2016</v>
      </c>
      <c r="C8" s="1">
        <v>0.2</v>
      </c>
      <c r="D8" t="s">
        <v>39</v>
      </c>
    </row>
    <row r="9" spans="1:4" x14ac:dyDescent="0.75">
      <c r="A9" t="s">
        <v>4</v>
      </c>
      <c r="B9">
        <v>2017</v>
      </c>
      <c r="C9" s="1">
        <v>0.2</v>
      </c>
      <c r="D9" t="s">
        <v>40</v>
      </c>
    </row>
    <row r="10" spans="1:4" x14ac:dyDescent="0.75">
      <c r="A10" t="s">
        <v>4</v>
      </c>
      <c r="B10">
        <v>2018</v>
      </c>
      <c r="C10" s="1">
        <v>0.2</v>
      </c>
      <c r="D10" t="s">
        <v>41</v>
      </c>
    </row>
    <row r="11" spans="1:4" x14ac:dyDescent="0.75">
      <c r="A11" t="s">
        <v>4</v>
      </c>
      <c r="B11">
        <v>2020</v>
      </c>
      <c r="C11" s="1">
        <v>0.2</v>
      </c>
      <c r="D11" t="s">
        <v>42</v>
      </c>
    </row>
    <row r="12" spans="1:4" x14ac:dyDescent="0.75">
      <c r="A12" t="s">
        <v>6</v>
      </c>
      <c r="B12">
        <v>2013</v>
      </c>
      <c r="C12" s="1">
        <v>0.23</v>
      </c>
      <c r="D12" t="s">
        <v>22</v>
      </c>
    </row>
    <row r="13" spans="1:4" x14ac:dyDescent="0.75">
      <c r="A13" t="s">
        <v>6</v>
      </c>
      <c r="B13">
        <v>2016</v>
      </c>
      <c r="C13" s="1">
        <v>0.69</v>
      </c>
      <c r="D13" t="s">
        <v>23</v>
      </c>
    </row>
    <row r="14" spans="1:4" x14ac:dyDescent="0.75">
      <c r="A14" t="s">
        <v>6</v>
      </c>
      <c r="B14">
        <v>2017</v>
      </c>
      <c r="C14" s="1">
        <v>0.69</v>
      </c>
      <c r="D14" t="s">
        <v>24</v>
      </c>
    </row>
    <row r="15" spans="1:4" x14ac:dyDescent="0.75">
      <c r="A15" t="s">
        <v>6</v>
      </c>
      <c r="B15">
        <v>2018</v>
      </c>
      <c r="C15" s="1">
        <v>0.69</v>
      </c>
      <c r="D15" t="s">
        <v>25</v>
      </c>
    </row>
    <row r="16" spans="1:4" x14ac:dyDescent="0.75">
      <c r="A16" t="s">
        <v>6</v>
      </c>
      <c r="B16">
        <v>2020</v>
      </c>
      <c r="C16" s="1">
        <v>0.69</v>
      </c>
      <c r="D16" t="s">
        <v>26</v>
      </c>
    </row>
    <row r="17" spans="1:4" x14ac:dyDescent="0.75">
      <c r="A17" t="s">
        <v>7</v>
      </c>
      <c r="B17">
        <v>2013</v>
      </c>
      <c r="C17" s="1">
        <v>1.77</v>
      </c>
      <c r="D17" t="s">
        <v>27</v>
      </c>
    </row>
    <row r="18" spans="1:4" x14ac:dyDescent="0.75">
      <c r="A18" t="s">
        <v>7</v>
      </c>
      <c r="B18">
        <v>2016</v>
      </c>
      <c r="C18" s="1">
        <v>1.64</v>
      </c>
      <c r="D18" t="s">
        <v>28</v>
      </c>
    </row>
    <row r="19" spans="1:4" x14ac:dyDescent="0.75">
      <c r="A19" t="s">
        <v>7</v>
      </c>
      <c r="B19">
        <v>2017</v>
      </c>
      <c r="C19" s="1">
        <v>1.64</v>
      </c>
      <c r="D19" t="s">
        <v>29</v>
      </c>
    </row>
    <row r="20" spans="1:4" x14ac:dyDescent="0.75">
      <c r="A20" t="s">
        <v>7</v>
      </c>
      <c r="B20">
        <v>2018</v>
      </c>
      <c r="C20" s="1">
        <v>1.64</v>
      </c>
      <c r="D20" t="s">
        <v>30</v>
      </c>
    </row>
    <row r="21" spans="1:4" x14ac:dyDescent="0.75">
      <c r="A21" t="s">
        <v>7</v>
      </c>
      <c r="B21">
        <v>2020</v>
      </c>
      <c r="C21" s="1">
        <v>1.64</v>
      </c>
      <c r="D21" t="s">
        <v>31</v>
      </c>
    </row>
    <row r="22" spans="1:4" x14ac:dyDescent="0.75">
      <c r="A22" t="s">
        <v>8</v>
      </c>
      <c r="B22">
        <v>2013</v>
      </c>
      <c r="C22" s="1">
        <v>0.05</v>
      </c>
      <c r="D22">
        <v>0</v>
      </c>
    </row>
    <row r="23" spans="1:4" x14ac:dyDescent="0.75">
      <c r="A23" t="s">
        <v>8</v>
      </c>
      <c r="B23">
        <v>2016</v>
      </c>
      <c r="C23" s="1">
        <v>0.12</v>
      </c>
      <c r="D23" t="s">
        <v>23</v>
      </c>
    </row>
    <row r="24" spans="1:4" x14ac:dyDescent="0.75">
      <c r="A24" t="s">
        <v>8</v>
      </c>
      <c r="B24">
        <v>2017</v>
      </c>
      <c r="C24" s="1">
        <v>0.12</v>
      </c>
      <c r="D24" t="s">
        <v>24</v>
      </c>
    </row>
    <row r="25" spans="1:4" x14ac:dyDescent="0.75">
      <c r="A25" t="s">
        <v>8</v>
      </c>
      <c r="B25">
        <v>2018</v>
      </c>
      <c r="C25" s="1">
        <v>0.12</v>
      </c>
      <c r="D25" t="s">
        <v>25</v>
      </c>
    </row>
    <row r="26" spans="1:4" x14ac:dyDescent="0.75">
      <c r="A26" t="s">
        <v>8</v>
      </c>
      <c r="B26">
        <v>2020</v>
      </c>
      <c r="C26" s="1">
        <v>0.12</v>
      </c>
      <c r="D26" t="s">
        <v>26</v>
      </c>
    </row>
    <row r="27" spans="1:4" x14ac:dyDescent="0.75">
      <c r="A27" t="s">
        <v>9</v>
      </c>
      <c r="B27">
        <v>2013</v>
      </c>
      <c r="C27" s="1">
        <v>0.24</v>
      </c>
      <c r="D27" t="s">
        <v>11</v>
      </c>
    </row>
    <row r="28" spans="1:4" x14ac:dyDescent="0.75">
      <c r="A28" t="s">
        <v>9</v>
      </c>
      <c r="B28">
        <v>2016</v>
      </c>
      <c r="C28" s="1">
        <v>0.24</v>
      </c>
      <c r="D28" t="s">
        <v>12</v>
      </c>
    </row>
    <row r="29" spans="1:4" x14ac:dyDescent="0.75">
      <c r="A29" t="s">
        <v>9</v>
      </c>
      <c r="B29">
        <v>2017</v>
      </c>
      <c r="C29" s="1">
        <v>0.24</v>
      </c>
      <c r="D29" t="s">
        <v>13</v>
      </c>
    </row>
    <row r="30" spans="1:4" x14ac:dyDescent="0.75">
      <c r="A30" t="s">
        <v>9</v>
      </c>
      <c r="B30">
        <v>2018</v>
      </c>
      <c r="C30" s="1">
        <v>0.24</v>
      </c>
      <c r="D30" t="s">
        <v>14</v>
      </c>
    </row>
    <row r="31" spans="1:4" x14ac:dyDescent="0.75">
      <c r="A31" t="s">
        <v>9</v>
      </c>
      <c r="B31">
        <v>2020</v>
      </c>
      <c r="C31" s="1">
        <v>0.24</v>
      </c>
      <c r="D31" t="s">
        <v>15</v>
      </c>
    </row>
    <row r="32" spans="1:4" x14ac:dyDescent="0.75">
      <c r="A32" t="s">
        <v>10</v>
      </c>
      <c r="B32">
        <v>2013</v>
      </c>
      <c r="C32" s="1">
        <v>0.08</v>
      </c>
      <c r="D32" t="s">
        <v>18</v>
      </c>
    </row>
    <row r="33" spans="1:4" x14ac:dyDescent="0.75">
      <c r="A33" t="s">
        <v>10</v>
      </c>
      <c r="B33">
        <v>2016</v>
      </c>
      <c r="C33" s="1">
        <v>0.08</v>
      </c>
      <c r="D33" t="s">
        <v>19</v>
      </c>
    </row>
    <row r="34" spans="1:4" x14ac:dyDescent="0.75">
      <c r="A34" t="s">
        <v>10</v>
      </c>
      <c r="B34">
        <v>2017</v>
      </c>
      <c r="C34" s="1">
        <v>0.08</v>
      </c>
      <c r="D34" t="s">
        <v>13</v>
      </c>
    </row>
    <row r="35" spans="1:4" x14ac:dyDescent="0.75">
      <c r="A35" t="s">
        <v>10</v>
      </c>
      <c r="B35">
        <v>2018</v>
      </c>
      <c r="C35" s="1">
        <v>0.08</v>
      </c>
      <c r="D35" t="s">
        <v>20</v>
      </c>
    </row>
    <row r="36" spans="1:4" x14ac:dyDescent="0.75">
      <c r="A36" t="s">
        <v>10</v>
      </c>
      <c r="B36">
        <v>2020</v>
      </c>
      <c r="C36" s="1">
        <v>0.08</v>
      </c>
      <c r="D36" t="s">
        <v>21</v>
      </c>
    </row>
    <row r="37" spans="1:4" x14ac:dyDescent="0.75">
      <c r="A37" t="s">
        <v>16</v>
      </c>
      <c r="B37">
        <v>2013</v>
      </c>
      <c r="C37" s="1">
        <v>1.1000000000000001</v>
      </c>
      <c r="D37" t="s">
        <v>17</v>
      </c>
    </row>
    <row r="38" spans="1:4" x14ac:dyDescent="0.75">
      <c r="A38" t="s">
        <v>16</v>
      </c>
      <c r="B38">
        <v>2016</v>
      </c>
      <c r="C38" s="1">
        <v>1.1000000000000001</v>
      </c>
      <c r="D38">
        <v>0</v>
      </c>
    </row>
    <row r="39" spans="1:4" x14ac:dyDescent="0.75">
      <c r="A39" t="s">
        <v>16</v>
      </c>
      <c r="B39">
        <v>2017</v>
      </c>
      <c r="C39" s="1">
        <v>1.1000000000000001</v>
      </c>
      <c r="D39">
        <v>0</v>
      </c>
    </row>
    <row r="40" spans="1:4" x14ac:dyDescent="0.75">
      <c r="A40" t="s">
        <v>16</v>
      </c>
      <c r="B40">
        <v>2018</v>
      </c>
      <c r="C40" s="1">
        <v>1.1000000000000001</v>
      </c>
      <c r="D40">
        <v>0</v>
      </c>
    </row>
    <row r="41" spans="1:4" x14ac:dyDescent="0.75">
      <c r="A41" t="s">
        <v>16</v>
      </c>
      <c r="B41">
        <v>2020</v>
      </c>
      <c r="C41" s="1">
        <v>1.1000000000000001</v>
      </c>
      <c r="D41">
        <v>0</v>
      </c>
    </row>
    <row r="42" spans="1:4" x14ac:dyDescent="0.75">
      <c r="A42" t="s">
        <v>32</v>
      </c>
      <c r="B42">
        <v>2013</v>
      </c>
      <c r="C42" s="1">
        <v>0.03</v>
      </c>
      <c r="D42" t="s">
        <v>43</v>
      </c>
    </row>
    <row r="43" spans="1:4" x14ac:dyDescent="0.75">
      <c r="A43" t="s">
        <v>32</v>
      </c>
      <c r="B43">
        <v>2016</v>
      </c>
      <c r="C43" s="1">
        <v>0.02</v>
      </c>
      <c r="D43" t="s">
        <v>44</v>
      </c>
    </row>
    <row r="44" spans="1:4" x14ac:dyDescent="0.75">
      <c r="A44" t="s">
        <v>32</v>
      </c>
      <c r="B44">
        <v>2017</v>
      </c>
      <c r="C44" s="1">
        <v>0.02</v>
      </c>
      <c r="D44" t="s">
        <v>45</v>
      </c>
    </row>
    <row r="45" spans="1:4" x14ac:dyDescent="0.75">
      <c r="A45" t="s">
        <v>32</v>
      </c>
      <c r="B45">
        <v>2018</v>
      </c>
      <c r="C45" s="1">
        <v>0.02</v>
      </c>
      <c r="D45" t="s">
        <v>46</v>
      </c>
    </row>
    <row r="46" spans="1:4" x14ac:dyDescent="0.75">
      <c r="A46" t="s">
        <v>32</v>
      </c>
      <c r="B46">
        <v>2020</v>
      </c>
      <c r="C46" s="1">
        <v>0.02</v>
      </c>
      <c r="D4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F5CD-818D-44A6-BEB7-49209D668EEA}">
  <dimension ref="A1:C46"/>
  <sheetViews>
    <sheetView tabSelected="1" topLeftCell="A13" workbookViewId="0">
      <selection activeCell="C39" sqref="C39"/>
    </sheetView>
  </sheetViews>
  <sheetFormatPr defaultRowHeight="14.75" x14ac:dyDescent="0.75"/>
  <sheetData>
    <row r="1" spans="1:3" x14ac:dyDescent="0.75">
      <c r="A1" t="s">
        <v>48</v>
      </c>
      <c r="B1" t="s">
        <v>1</v>
      </c>
      <c r="C1" t="s">
        <v>2</v>
      </c>
    </row>
    <row r="2" spans="1:3" x14ac:dyDescent="0.75">
      <c r="A2" t="s">
        <v>49</v>
      </c>
      <c r="B2">
        <v>2013</v>
      </c>
      <c r="C2" t="s">
        <v>33</v>
      </c>
    </row>
    <row r="3" spans="1:3" x14ac:dyDescent="0.75">
      <c r="A3" t="s">
        <v>49</v>
      </c>
      <c r="B3">
        <v>2016</v>
      </c>
      <c r="C3" t="s">
        <v>34</v>
      </c>
    </row>
    <row r="4" spans="1:3" x14ac:dyDescent="0.75">
      <c r="A4" t="s">
        <v>49</v>
      </c>
      <c r="B4">
        <v>2017</v>
      </c>
      <c r="C4" t="s">
        <v>35</v>
      </c>
    </row>
    <row r="5" spans="1:3" x14ac:dyDescent="0.75">
      <c r="A5" t="s">
        <v>49</v>
      </c>
      <c r="B5">
        <v>2018</v>
      </c>
      <c r="C5" t="s">
        <v>36</v>
      </c>
    </row>
    <row r="6" spans="1:3" x14ac:dyDescent="0.75">
      <c r="A6" t="s">
        <v>49</v>
      </c>
      <c r="B6">
        <v>2020</v>
      </c>
      <c r="C6" t="s">
        <v>37</v>
      </c>
    </row>
    <row r="7" spans="1:3" x14ac:dyDescent="0.75">
      <c r="A7" t="s">
        <v>50</v>
      </c>
      <c r="B7">
        <v>2013</v>
      </c>
      <c r="C7" t="s">
        <v>33</v>
      </c>
    </row>
    <row r="8" spans="1:3" x14ac:dyDescent="0.75">
      <c r="A8" t="s">
        <v>50</v>
      </c>
      <c r="B8">
        <v>2016</v>
      </c>
      <c r="C8" t="s">
        <v>34</v>
      </c>
    </row>
    <row r="9" spans="1:3" x14ac:dyDescent="0.75">
      <c r="A9" t="s">
        <v>50</v>
      </c>
      <c r="B9">
        <v>2017</v>
      </c>
      <c r="C9" t="s">
        <v>35</v>
      </c>
    </row>
    <row r="10" spans="1:3" x14ac:dyDescent="0.75">
      <c r="A10" t="s">
        <v>50</v>
      </c>
      <c r="B10">
        <v>2018</v>
      </c>
      <c r="C10" t="s">
        <v>36</v>
      </c>
    </row>
    <row r="11" spans="1:3" x14ac:dyDescent="0.75">
      <c r="A11" t="s">
        <v>50</v>
      </c>
      <c r="B11">
        <v>2020</v>
      </c>
      <c r="C11" t="s">
        <v>37</v>
      </c>
    </row>
    <row r="12" spans="1:3" x14ac:dyDescent="0.75">
      <c r="A12" t="s">
        <v>51</v>
      </c>
      <c r="B12">
        <v>2013</v>
      </c>
      <c r="C12" t="s">
        <v>33</v>
      </c>
    </row>
    <row r="13" spans="1:3" x14ac:dyDescent="0.75">
      <c r="A13" t="s">
        <v>51</v>
      </c>
      <c r="B13">
        <v>2016</v>
      </c>
      <c r="C13" t="s">
        <v>34</v>
      </c>
    </row>
    <row r="14" spans="1:3" x14ac:dyDescent="0.75">
      <c r="A14" t="s">
        <v>51</v>
      </c>
      <c r="B14">
        <v>2017</v>
      </c>
      <c r="C14" t="s">
        <v>35</v>
      </c>
    </row>
    <row r="15" spans="1:3" x14ac:dyDescent="0.75">
      <c r="A15" t="s">
        <v>51</v>
      </c>
      <c r="B15">
        <v>2018</v>
      </c>
      <c r="C15" t="s">
        <v>36</v>
      </c>
    </row>
    <row r="16" spans="1:3" x14ac:dyDescent="0.75">
      <c r="A16" t="s">
        <v>51</v>
      </c>
      <c r="B16">
        <v>2020</v>
      </c>
      <c r="C16" t="s">
        <v>37</v>
      </c>
    </row>
    <row r="17" spans="1:3" x14ac:dyDescent="0.75">
      <c r="A17" t="s">
        <v>52</v>
      </c>
      <c r="B17">
        <v>2013</v>
      </c>
      <c r="C17" t="s">
        <v>33</v>
      </c>
    </row>
    <row r="18" spans="1:3" x14ac:dyDescent="0.75">
      <c r="A18" t="s">
        <v>52</v>
      </c>
      <c r="B18">
        <v>2016</v>
      </c>
      <c r="C18" t="s">
        <v>34</v>
      </c>
    </row>
    <row r="19" spans="1:3" x14ac:dyDescent="0.75">
      <c r="A19" t="s">
        <v>52</v>
      </c>
      <c r="B19">
        <v>2017</v>
      </c>
      <c r="C19" t="s">
        <v>35</v>
      </c>
    </row>
    <row r="20" spans="1:3" x14ac:dyDescent="0.75">
      <c r="A20" t="s">
        <v>52</v>
      </c>
      <c r="B20">
        <v>2018</v>
      </c>
      <c r="C20" t="s">
        <v>36</v>
      </c>
    </row>
    <row r="21" spans="1:3" x14ac:dyDescent="0.75">
      <c r="A21" t="s">
        <v>52</v>
      </c>
      <c r="B21">
        <v>2020</v>
      </c>
      <c r="C21" t="s">
        <v>37</v>
      </c>
    </row>
    <row r="22" spans="1:3" x14ac:dyDescent="0.75">
      <c r="A22" t="s">
        <v>53</v>
      </c>
      <c r="B22">
        <v>2013</v>
      </c>
      <c r="C22" t="s">
        <v>33</v>
      </c>
    </row>
    <row r="23" spans="1:3" x14ac:dyDescent="0.75">
      <c r="A23" t="s">
        <v>53</v>
      </c>
      <c r="B23">
        <v>2016</v>
      </c>
      <c r="C23" t="s">
        <v>34</v>
      </c>
    </row>
    <row r="24" spans="1:3" x14ac:dyDescent="0.75">
      <c r="A24" t="s">
        <v>53</v>
      </c>
      <c r="B24">
        <v>2017</v>
      </c>
      <c r="C24" t="s">
        <v>35</v>
      </c>
    </row>
    <row r="25" spans="1:3" x14ac:dyDescent="0.75">
      <c r="A25" t="s">
        <v>53</v>
      </c>
      <c r="B25">
        <v>2018</v>
      </c>
      <c r="C25" t="s">
        <v>36</v>
      </c>
    </row>
    <row r="26" spans="1:3" x14ac:dyDescent="0.75">
      <c r="A26" t="s">
        <v>53</v>
      </c>
      <c r="B26">
        <v>2020</v>
      </c>
      <c r="C26" t="s">
        <v>37</v>
      </c>
    </row>
    <row r="27" spans="1:3" x14ac:dyDescent="0.75">
      <c r="A27" t="s">
        <v>54</v>
      </c>
      <c r="B27">
        <v>2013</v>
      </c>
      <c r="C27" t="s">
        <v>17</v>
      </c>
    </row>
    <row r="28" spans="1:3" x14ac:dyDescent="0.75">
      <c r="A28" t="s">
        <v>54</v>
      </c>
      <c r="B28">
        <v>2016</v>
      </c>
      <c r="C28">
        <v>0</v>
      </c>
    </row>
    <row r="29" spans="1:3" x14ac:dyDescent="0.75">
      <c r="A29" t="s">
        <v>54</v>
      </c>
      <c r="B29">
        <v>2017</v>
      </c>
      <c r="C29">
        <v>0</v>
      </c>
    </row>
    <row r="30" spans="1:3" x14ac:dyDescent="0.75">
      <c r="A30" t="s">
        <v>54</v>
      </c>
      <c r="B30">
        <v>2018</v>
      </c>
      <c r="C30">
        <v>0</v>
      </c>
    </row>
    <row r="31" spans="1:3" x14ac:dyDescent="0.75">
      <c r="A31" t="s">
        <v>54</v>
      </c>
      <c r="B31">
        <v>2020</v>
      </c>
      <c r="C31">
        <v>0</v>
      </c>
    </row>
    <row r="32" spans="1:3" x14ac:dyDescent="0.75">
      <c r="A32" t="s">
        <v>62</v>
      </c>
      <c r="B32">
        <v>2013</v>
      </c>
      <c r="C32">
        <v>0.25951898734177214</v>
      </c>
    </row>
    <row r="33" spans="1:3" x14ac:dyDescent="0.75">
      <c r="A33" t="s">
        <v>62</v>
      </c>
      <c r="B33">
        <v>2016</v>
      </c>
      <c r="C33">
        <v>0.6586272693866666</v>
      </c>
    </row>
    <row r="34" spans="1:3" x14ac:dyDescent="0.75">
      <c r="A34" t="s">
        <v>62</v>
      </c>
      <c r="B34">
        <v>2017</v>
      </c>
      <c r="C34">
        <v>0.76144217687074833</v>
      </c>
    </row>
    <row r="35" spans="1:3" x14ac:dyDescent="0.75">
      <c r="A35" t="s">
        <v>62</v>
      </c>
      <c r="B35">
        <v>2018</v>
      </c>
      <c r="C35">
        <v>0.75697986577181187</v>
      </c>
    </row>
    <row r="36" spans="1:3" x14ac:dyDescent="0.75">
      <c r="A36" t="s">
        <v>62</v>
      </c>
      <c r="B36">
        <v>2020</v>
      </c>
      <c r="C36">
        <v>0.86188590604026838</v>
      </c>
    </row>
    <row r="37" spans="1:3" x14ac:dyDescent="0.75">
      <c r="A37" t="s">
        <v>71</v>
      </c>
      <c r="B37">
        <v>2013</v>
      </c>
      <c r="C37">
        <v>3.6884036594999996</v>
      </c>
    </row>
    <row r="38" spans="1:3" x14ac:dyDescent="0.75">
      <c r="A38" t="s">
        <v>71</v>
      </c>
      <c r="B38">
        <v>2016</v>
      </c>
      <c r="C38">
        <v>4.4194410909999995</v>
      </c>
    </row>
    <row r="39" spans="1:3" x14ac:dyDescent="0.75">
      <c r="A39" t="s">
        <v>71</v>
      </c>
      <c r="B39">
        <v>2017</v>
      </c>
      <c r="C39">
        <v>5.9256273519999993</v>
      </c>
    </row>
    <row r="40" spans="1:3" x14ac:dyDescent="0.75">
      <c r="A40" t="s">
        <v>71</v>
      </c>
      <c r="B40">
        <v>2018</v>
      </c>
      <c r="C40">
        <v>5.9767093625000003</v>
      </c>
    </row>
    <row r="41" spans="1:3" x14ac:dyDescent="0.75">
      <c r="A41" t="s">
        <v>71</v>
      </c>
      <c r="B41">
        <v>2020</v>
      </c>
      <c r="C41">
        <v>6.1698090679999993</v>
      </c>
    </row>
    <row r="42" spans="1:3" x14ac:dyDescent="0.75">
      <c r="A42" t="s">
        <v>72</v>
      </c>
      <c r="B42">
        <v>2013</v>
      </c>
      <c r="C42">
        <v>2.4793709190508473</v>
      </c>
    </row>
    <row r="43" spans="1:3" x14ac:dyDescent="0.75">
      <c r="A43" t="s">
        <v>72</v>
      </c>
      <c r="B43">
        <v>2016</v>
      </c>
      <c r="C43">
        <v>2.9997230474878052</v>
      </c>
    </row>
    <row r="44" spans="1:3" x14ac:dyDescent="0.75">
      <c r="A44" t="s">
        <v>72</v>
      </c>
      <c r="B44">
        <v>2017</v>
      </c>
      <c r="C44">
        <v>2.7859715353414631</v>
      </c>
    </row>
    <row r="45" spans="1:3" x14ac:dyDescent="0.75">
      <c r="A45" t="s">
        <v>72</v>
      </c>
      <c r="B45">
        <v>2018</v>
      </c>
      <c r="C45">
        <v>2.8092231817560975</v>
      </c>
    </row>
    <row r="46" spans="1:3" x14ac:dyDescent="0.75">
      <c r="A46" t="s">
        <v>72</v>
      </c>
      <c r="B46">
        <v>2020</v>
      </c>
      <c r="C46">
        <v>2.8290740807682928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E661-DF54-4295-A087-237258C08850}">
  <dimension ref="A1:G12"/>
  <sheetViews>
    <sheetView workbookViewId="0">
      <selection activeCell="G3" sqref="G3:G7"/>
    </sheetView>
  </sheetViews>
  <sheetFormatPr defaultRowHeight="14.75" x14ac:dyDescent="0.75"/>
  <cols>
    <col min="9" max="9" width="17.6328125" customWidth="1"/>
  </cols>
  <sheetData>
    <row r="1" spans="1:7" x14ac:dyDescent="0.75">
      <c r="F1" t="s">
        <v>73</v>
      </c>
    </row>
    <row r="2" spans="1:7" x14ac:dyDescent="0.75">
      <c r="A2" t="s">
        <v>7</v>
      </c>
      <c r="B2">
        <v>2013</v>
      </c>
      <c r="C2" s="1">
        <v>1.77</v>
      </c>
      <c r="D2" t="s">
        <v>27</v>
      </c>
    </row>
    <row r="3" spans="1:7" x14ac:dyDescent="0.75">
      <c r="A3" t="s">
        <v>7</v>
      </c>
      <c r="B3">
        <v>2016</v>
      </c>
      <c r="C3" s="1">
        <v>1.64</v>
      </c>
      <c r="D3" t="s">
        <v>28</v>
      </c>
      <c r="F3">
        <v>2013</v>
      </c>
      <c r="G3">
        <f>D2+(C8/C2)*D8</f>
        <v>2.4793709190508473</v>
      </c>
    </row>
    <row r="4" spans="1:7" x14ac:dyDescent="0.75">
      <c r="A4" t="s">
        <v>7</v>
      </c>
      <c r="B4">
        <v>2017</v>
      </c>
      <c r="C4" s="1">
        <v>1.64</v>
      </c>
      <c r="D4" t="s">
        <v>29</v>
      </c>
      <c r="F4">
        <v>2016</v>
      </c>
      <c r="G4">
        <f t="shared" ref="G4:G7" si="0">D3+(C9/C3)*D9</f>
        <v>2.9997230474878052</v>
      </c>
    </row>
    <row r="5" spans="1:7" x14ac:dyDescent="0.75">
      <c r="A5" t="s">
        <v>7</v>
      </c>
      <c r="B5">
        <v>2018</v>
      </c>
      <c r="C5" s="1">
        <v>1.64</v>
      </c>
      <c r="D5" t="s">
        <v>30</v>
      </c>
      <c r="F5">
        <v>2017</v>
      </c>
      <c r="G5">
        <f t="shared" si="0"/>
        <v>2.7859715353414631</v>
      </c>
    </row>
    <row r="6" spans="1:7" x14ac:dyDescent="0.75">
      <c r="A6" t="s">
        <v>7</v>
      </c>
      <c r="B6">
        <v>2020</v>
      </c>
      <c r="C6" s="1">
        <v>1.64</v>
      </c>
      <c r="D6" t="s">
        <v>31</v>
      </c>
      <c r="F6">
        <v>2018</v>
      </c>
      <c r="G6">
        <f t="shared" si="0"/>
        <v>2.8092231817560975</v>
      </c>
    </row>
    <row r="7" spans="1:7" x14ac:dyDescent="0.75">
      <c r="F7">
        <v>2020</v>
      </c>
      <c r="G7">
        <f t="shared" si="0"/>
        <v>2.8290740807682928</v>
      </c>
    </row>
    <row r="8" spans="1:7" x14ac:dyDescent="0.75">
      <c r="A8" t="s">
        <v>32</v>
      </c>
      <c r="B8">
        <v>2013</v>
      </c>
      <c r="C8" s="1">
        <v>0.03</v>
      </c>
      <c r="D8" t="s">
        <v>43</v>
      </c>
    </row>
    <row r="9" spans="1:7" x14ac:dyDescent="0.75">
      <c r="A9" t="s">
        <v>32</v>
      </c>
      <c r="B9">
        <v>2016</v>
      </c>
      <c r="C9" s="1">
        <v>0.02</v>
      </c>
      <c r="D9" t="s">
        <v>44</v>
      </c>
    </row>
    <row r="10" spans="1:7" x14ac:dyDescent="0.75">
      <c r="A10" t="s">
        <v>32</v>
      </c>
      <c r="B10">
        <v>2017</v>
      </c>
      <c r="C10" s="1">
        <v>0.02</v>
      </c>
      <c r="D10" t="s">
        <v>45</v>
      </c>
    </row>
    <row r="11" spans="1:7" x14ac:dyDescent="0.75">
      <c r="A11" t="s">
        <v>32</v>
      </c>
      <c r="B11">
        <v>2018</v>
      </c>
      <c r="C11" s="1">
        <v>0.02</v>
      </c>
      <c r="D11" t="s">
        <v>46</v>
      </c>
    </row>
    <row r="12" spans="1:7" x14ac:dyDescent="0.75">
      <c r="A12" t="s">
        <v>32</v>
      </c>
      <c r="B12">
        <v>2020</v>
      </c>
      <c r="C12" s="1">
        <v>0.02</v>
      </c>
      <c r="D1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CE12-4A5B-4189-AC61-3A237CDA9C5C}">
  <dimension ref="A1:F25"/>
  <sheetViews>
    <sheetView workbookViewId="0">
      <selection activeCell="B14" sqref="B14:F14"/>
    </sheetView>
  </sheetViews>
  <sheetFormatPr defaultRowHeight="14.75" x14ac:dyDescent="0.75"/>
  <cols>
    <col min="1" max="1" width="26.40625" customWidth="1"/>
  </cols>
  <sheetData>
    <row r="1" spans="1:6" x14ac:dyDescent="0.75">
      <c r="B1">
        <v>2013</v>
      </c>
      <c r="C1">
        <v>2016</v>
      </c>
      <c r="D1">
        <v>2017</v>
      </c>
      <c r="E1">
        <v>2018</v>
      </c>
      <c r="F1">
        <v>2020</v>
      </c>
    </row>
    <row r="2" spans="1:6" x14ac:dyDescent="0.75">
      <c r="A2" t="s">
        <v>4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</row>
    <row r="3" spans="1:6" x14ac:dyDescent="0.75">
      <c r="A3" t="s">
        <v>55</v>
      </c>
      <c r="B3" s="1">
        <v>0.2</v>
      </c>
      <c r="C3" s="1">
        <v>0.2</v>
      </c>
      <c r="D3" s="1">
        <v>0.2</v>
      </c>
      <c r="E3" s="1">
        <v>0.2</v>
      </c>
      <c r="F3" s="1">
        <v>0.2</v>
      </c>
    </row>
    <row r="4" spans="1:6" x14ac:dyDescent="0.75">
      <c r="A4" t="s">
        <v>6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 x14ac:dyDescent="0.75">
      <c r="A5" t="s">
        <v>56</v>
      </c>
      <c r="B5" s="1">
        <v>0.23</v>
      </c>
      <c r="C5" s="1">
        <v>0.69</v>
      </c>
      <c r="D5" s="1">
        <v>0.69</v>
      </c>
      <c r="E5" s="1">
        <v>0.69</v>
      </c>
      <c r="F5" s="1">
        <v>0.69</v>
      </c>
    </row>
    <row r="7" spans="1:6" x14ac:dyDescent="0.75">
      <c r="A7" t="s">
        <v>57</v>
      </c>
      <c r="B7">
        <v>15.8</v>
      </c>
      <c r="C7">
        <v>15</v>
      </c>
      <c r="D7">
        <v>14.7</v>
      </c>
      <c r="E7">
        <v>14.9</v>
      </c>
      <c r="F7">
        <v>14.9</v>
      </c>
    </row>
    <row r="10" spans="1:6" x14ac:dyDescent="0.75">
      <c r="A10" t="s">
        <v>61</v>
      </c>
      <c r="B10">
        <f>B3/B7</f>
        <v>1.2658227848101266E-2</v>
      </c>
      <c r="C10">
        <f t="shared" ref="C10:F10" si="0">C3/C7</f>
        <v>1.3333333333333334E-2</v>
      </c>
      <c r="D10">
        <f t="shared" si="0"/>
        <v>1.360544217687075E-2</v>
      </c>
      <c r="E10">
        <f t="shared" si="0"/>
        <v>1.3422818791946308E-2</v>
      </c>
      <c r="F10">
        <f t="shared" si="0"/>
        <v>1.3422818791946308E-2</v>
      </c>
    </row>
    <row r="11" spans="1:6" x14ac:dyDescent="0.75">
      <c r="A11" t="s">
        <v>60</v>
      </c>
      <c r="B11">
        <f>B5/B7</f>
        <v>1.4556962025316455E-2</v>
      </c>
      <c r="C11">
        <f t="shared" ref="C11:F11" si="1">C5/C7</f>
        <v>4.5999999999999999E-2</v>
      </c>
      <c r="D11">
        <f t="shared" si="1"/>
        <v>4.6938775510204082E-2</v>
      </c>
      <c r="E11">
        <f t="shared" si="1"/>
        <v>4.6308724832214758E-2</v>
      </c>
      <c r="F11">
        <f t="shared" si="1"/>
        <v>4.6308724832214758E-2</v>
      </c>
    </row>
    <row r="12" spans="1:6" x14ac:dyDescent="0.75">
      <c r="A12" t="s">
        <v>58</v>
      </c>
      <c r="B12">
        <f>1-(B5+B3)/B7</f>
        <v>0.97278481012658224</v>
      </c>
      <c r="C12">
        <f>1-(C5+C3)/C7</f>
        <v>0.94066666666666665</v>
      </c>
      <c r="D12">
        <f>1-(D5+D3)/D7</f>
        <v>0.93945578231292515</v>
      </c>
      <c r="E12">
        <f>1-(E5+E3)/E7</f>
        <v>0.94026845637583889</v>
      </c>
      <c r="F12">
        <f>1-(F5+F3)/F7</f>
        <v>0.94026845637583889</v>
      </c>
    </row>
    <row r="14" spans="1:6" x14ac:dyDescent="0.75">
      <c r="A14" t="s">
        <v>59</v>
      </c>
      <c r="B14">
        <f>B10*B2+B11*B4</f>
        <v>0.25951898734177214</v>
      </c>
      <c r="C14">
        <f t="shared" ref="C14:F14" si="2">C10*C2+C11*C4</f>
        <v>0.6586272693866666</v>
      </c>
      <c r="D14">
        <f t="shared" si="2"/>
        <v>0.76144217687074833</v>
      </c>
      <c r="E14">
        <f t="shared" si="2"/>
        <v>0.75697986577181187</v>
      </c>
      <c r="F14">
        <f t="shared" si="2"/>
        <v>0.86188590604026838</v>
      </c>
    </row>
    <row r="16" spans="1:6" x14ac:dyDescent="0.75">
      <c r="D16" s="1"/>
    </row>
    <row r="17" spans="4:4" x14ac:dyDescent="0.75">
      <c r="D17" s="1"/>
    </row>
    <row r="18" spans="4:4" x14ac:dyDescent="0.75">
      <c r="D18" s="1"/>
    </row>
    <row r="19" spans="4:4" x14ac:dyDescent="0.75">
      <c r="D19" s="1"/>
    </row>
    <row r="20" spans="4:4" x14ac:dyDescent="0.75">
      <c r="D20" s="1"/>
    </row>
    <row r="21" spans="4:4" x14ac:dyDescent="0.75">
      <c r="D21" s="1"/>
    </row>
    <row r="22" spans="4:4" x14ac:dyDescent="0.75">
      <c r="D22" s="1"/>
    </row>
    <row r="23" spans="4:4" x14ac:dyDescent="0.75">
      <c r="D23" s="1"/>
    </row>
    <row r="24" spans="4:4" x14ac:dyDescent="0.75">
      <c r="D24" s="1"/>
    </row>
    <row r="25" spans="4:4" x14ac:dyDescent="0.75">
      <c r="D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488E-D6D6-49F3-A644-A7676A015E58}">
  <dimension ref="A1:N16"/>
  <sheetViews>
    <sheetView workbookViewId="0">
      <selection activeCell="B16" sqref="B16:F16"/>
    </sheetView>
  </sheetViews>
  <sheetFormatPr defaultRowHeight="14.75" x14ac:dyDescent="0.75"/>
  <sheetData>
    <row r="1" spans="1:14" x14ac:dyDescent="0.75">
      <c r="B1">
        <v>2013</v>
      </c>
      <c r="C1">
        <v>2016</v>
      </c>
      <c r="D1">
        <v>2017</v>
      </c>
      <c r="E1">
        <v>2018</v>
      </c>
      <c r="F1">
        <v>2020</v>
      </c>
      <c r="N1" s="1"/>
    </row>
    <row r="2" spans="1:14" x14ac:dyDescent="0.75">
      <c r="A2" t="s">
        <v>8</v>
      </c>
      <c r="B2">
        <v>0</v>
      </c>
      <c r="C2" t="s">
        <v>23</v>
      </c>
      <c r="D2" t="s">
        <v>24</v>
      </c>
      <c r="E2" t="s">
        <v>25</v>
      </c>
      <c r="F2" t="s">
        <v>26</v>
      </c>
      <c r="N2" s="1"/>
    </row>
    <row r="3" spans="1:14" x14ac:dyDescent="0.75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N3" s="1"/>
    </row>
    <row r="4" spans="1:14" x14ac:dyDescent="0.75">
      <c r="A4" t="s">
        <v>10</v>
      </c>
      <c r="B4" t="s">
        <v>18</v>
      </c>
      <c r="C4" t="s">
        <v>19</v>
      </c>
      <c r="D4" t="s">
        <v>13</v>
      </c>
      <c r="E4" t="s">
        <v>20</v>
      </c>
      <c r="F4" t="s">
        <v>21</v>
      </c>
      <c r="N4" s="1"/>
    </row>
    <row r="5" spans="1:14" x14ac:dyDescent="0.75">
      <c r="N5" s="1"/>
    </row>
    <row r="6" spans="1:14" x14ac:dyDescent="0.75">
      <c r="A6" t="s">
        <v>63</v>
      </c>
      <c r="B6" s="1">
        <v>0.05</v>
      </c>
      <c r="C6" s="1">
        <v>0.12</v>
      </c>
      <c r="D6" s="1">
        <v>0.12</v>
      </c>
      <c r="E6" s="1">
        <v>0.12</v>
      </c>
      <c r="F6" s="1">
        <v>0.12</v>
      </c>
      <c r="N6" s="1"/>
    </row>
    <row r="7" spans="1:14" x14ac:dyDescent="0.75">
      <c r="A7" t="s">
        <v>64</v>
      </c>
      <c r="B7" s="1">
        <v>0.24</v>
      </c>
      <c r="C7" s="1">
        <v>0.24</v>
      </c>
      <c r="D7" s="1">
        <v>0.24</v>
      </c>
      <c r="E7" s="1">
        <v>0.24</v>
      </c>
      <c r="F7" s="1">
        <v>0.24</v>
      </c>
      <c r="N7" s="1"/>
    </row>
    <row r="8" spans="1:14" x14ac:dyDescent="0.75">
      <c r="A8" t="s">
        <v>65</v>
      </c>
      <c r="B8" s="1">
        <v>0.08</v>
      </c>
      <c r="C8" s="1">
        <v>0.08</v>
      </c>
      <c r="D8" s="1">
        <v>0.08</v>
      </c>
      <c r="E8" s="1">
        <v>0.08</v>
      </c>
      <c r="F8" s="1">
        <v>0.08</v>
      </c>
      <c r="N8" s="1"/>
    </row>
    <row r="9" spans="1:14" x14ac:dyDescent="0.75">
      <c r="N9" s="1"/>
    </row>
    <row r="10" spans="1:14" x14ac:dyDescent="0.75">
      <c r="A10" t="s">
        <v>66</v>
      </c>
      <c r="B10" s="1">
        <v>1.6</v>
      </c>
      <c r="C10" s="1">
        <v>1.6</v>
      </c>
      <c r="D10" s="1">
        <v>1.6</v>
      </c>
      <c r="E10" s="1">
        <v>1.6</v>
      </c>
      <c r="F10" s="1">
        <v>1.6</v>
      </c>
      <c r="N10" s="1"/>
    </row>
    <row r="11" spans="1:14" x14ac:dyDescent="0.75">
      <c r="N11" s="1"/>
    </row>
    <row r="12" spans="1:14" x14ac:dyDescent="0.75">
      <c r="A12" t="s">
        <v>67</v>
      </c>
      <c r="B12">
        <f>B6/B$10</f>
        <v>3.125E-2</v>
      </c>
      <c r="C12">
        <f t="shared" ref="C12:F12" si="0">C6/C$10</f>
        <v>7.4999999999999997E-2</v>
      </c>
      <c r="D12">
        <f t="shared" si="0"/>
        <v>7.4999999999999997E-2</v>
      </c>
      <c r="E12">
        <f t="shared" si="0"/>
        <v>7.4999999999999997E-2</v>
      </c>
      <c r="F12">
        <f t="shared" si="0"/>
        <v>7.4999999999999997E-2</v>
      </c>
      <c r="N12" s="1"/>
    </row>
    <row r="13" spans="1:14" x14ac:dyDescent="0.75">
      <c r="A13" t="s">
        <v>68</v>
      </c>
      <c r="B13">
        <f t="shared" ref="B13:F14" si="1">B7/B$10</f>
        <v>0.15</v>
      </c>
      <c r="C13">
        <f t="shared" si="1"/>
        <v>0.15</v>
      </c>
      <c r="D13">
        <f t="shared" si="1"/>
        <v>0.15</v>
      </c>
      <c r="E13">
        <f t="shared" si="1"/>
        <v>0.15</v>
      </c>
      <c r="F13">
        <f t="shared" si="1"/>
        <v>0.15</v>
      </c>
      <c r="N13" s="1"/>
    </row>
    <row r="14" spans="1:14" x14ac:dyDescent="0.75">
      <c r="A14" t="s">
        <v>69</v>
      </c>
      <c r="B14">
        <f t="shared" si="1"/>
        <v>4.9999999999999996E-2</v>
      </c>
      <c r="C14">
        <f t="shared" si="1"/>
        <v>4.9999999999999996E-2</v>
      </c>
      <c r="D14">
        <f t="shared" si="1"/>
        <v>4.9999999999999996E-2</v>
      </c>
      <c r="E14">
        <f t="shared" si="1"/>
        <v>4.9999999999999996E-2</v>
      </c>
      <c r="F14">
        <f t="shared" si="1"/>
        <v>4.9999999999999996E-2</v>
      </c>
      <c r="N14" s="1"/>
    </row>
    <row r="15" spans="1:14" x14ac:dyDescent="0.75">
      <c r="N15" s="1"/>
    </row>
    <row r="16" spans="1:14" x14ac:dyDescent="0.75">
      <c r="A16" t="s">
        <v>70</v>
      </c>
      <c r="B16">
        <f>B12*B2+B13*B3+B14*B4</f>
        <v>3.6884036594999996</v>
      </c>
      <c r="C16">
        <f t="shared" ref="C16:F16" si="2">C12*C2+C13*C3+C14*C4</f>
        <v>4.4194410909999995</v>
      </c>
      <c r="D16">
        <f t="shared" si="2"/>
        <v>5.9256273519999993</v>
      </c>
      <c r="E16">
        <f t="shared" si="2"/>
        <v>5.9767093625000003</v>
      </c>
      <c r="F16">
        <f t="shared" si="2"/>
        <v>6.1698090679999993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worldbank_carbonprices2</vt:lpstr>
      <vt:lpstr>Sheet4</vt:lpstr>
      <vt:lpstr>Japan</vt:lpstr>
      <vt:lpstr>USA</vt:lpstr>
      <vt:lpstr>Canada</vt:lpstr>
    </vt:vector>
  </TitlesOfParts>
  <Company>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C Moore</dc:creator>
  <cp:lastModifiedBy>Frances C Moore</cp:lastModifiedBy>
  <dcterms:created xsi:type="dcterms:W3CDTF">2021-10-20T22:24:16Z</dcterms:created>
  <dcterms:modified xsi:type="dcterms:W3CDTF">2021-10-21T00:02:17Z</dcterms:modified>
</cp:coreProperties>
</file>