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oore\Documents\GitHub\climate-social-tippingpoints\data\Data for Hindcasting\policy\"/>
    </mc:Choice>
  </mc:AlternateContent>
  <xr:revisionPtr revIDLastSave="0" documentId="13_ncr:1_{F03E40FD-A66B-48EA-84CA-75563726F005}" xr6:coauthVersionLast="36" xr6:coauthVersionMax="36" xr10:uidLastSave="{00000000-0000-0000-0000-000000000000}"/>
  <bookViews>
    <workbookView xWindow="0" yWindow="0" windowWidth="25200" windowHeight="11245" firstSheet="1" activeTab="1" xr2:uid="{9CFA7785-53D3-4ED2-A176-57E4FDC5D48C}"/>
  </bookViews>
  <sheets>
    <sheet name="worldbank_carbonprices2" sheetId="1" r:id="rId1"/>
    <sheet name="Sheet4" sheetId="4" r:id="rId2"/>
    <sheet name="Japan" sheetId="5" r:id="rId3"/>
    <sheet name="USA" sheetId="2" r:id="rId4"/>
    <sheet name="Canada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4" l="1"/>
  <c r="C44" i="4"/>
  <c r="C45" i="4"/>
  <c r="C46" i="4"/>
  <c r="C47" i="4"/>
  <c r="C48" i="4"/>
  <c r="C49" i="4"/>
  <c r="C42" i="4"/>
  <c r="C35" i="4"/>
  <c r="C36" i="4"/>
  <c r="C37" i="4"/>
  <c r="C38" i="4"/>
  <c r="C39" i="4"/>
  <c r="C40" i="4"/>
  <c r="C41" i="4"/>
  <c r="C34" i="4"/>
  <c r="G16" i="3"/>
  <c r="C16" i="3"/>
  <c r="D16" i="3"/>
  <c r="E16" i="3"/>
  <c r="F16" i="3"/>
  <c r="H16" i="3"/>
  <c r="I16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B13" i="3"/>
  <c r="B12" i="3"/>
  <c r="C10" i="2"/>
  <c r="D10" i="2"/>
  <c r="E10" i="2"/>
  <c r="F10" i="2"/>
  <c r="G10" i="2"/>
  <c r="G14" i="2" s="1"/>
  <c r="H10" i="2"/>
  <c r="H14" i="2" s="1"/>
  <c r="I10" i="2"/>
  <c r="I14" i="2" s="1"/>
  <c r="C11" i="2"/>
  <c r="C14" i="2" s="1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D14" i="2"/>
  <c r="E14" i="2"/>
  <c r="F14" i="2"/>
  <c r="B11" i="2"/>
  <c r="B10" i="2"/>
  <c r="G4" i="5"/>
  <c r="G5" i="5"/>
  <c r="G6" i="5"/>
  <c r="G7" i="5"/>
  <c r="G8" i="5"/>
  <c r="G9" i="5"/>
  <c r="G10" i="5"/>
  <c r="G3" i="5"/>
  <c r="B14" i="3" l="1"/>
  <c r="B16" i="3"/>
  <c r="B12" i="2"/>
  <c r="B14" i="2" l="1"/>
</calcChain>
</file>

<file path=xl/sharedStrings.xml><?xml version="1.0" encoding="utf-8"?>
<sst xmlns="http://schemas.openxmlformats.org/spreadsheetml/2006/main" count="457" uniqueCount="128">
  <si>
    <t>Instrument</t>
  </si>
  <si>
    <t>Year</t>
  </si>
  <si>
    <t>Price</t>
  </si>
  <si>
    <t>EU ETS</t>
  </si>
  <si>
    <t>RGGI</t>
  </si>
  <si>
    <t>Fraction of Global Emissions (%)</t>
  </si>
  <si>
    <t>California CaT</t>
  </si>
  <si>
    <t>Japan carbon tax</t>
  </si>
  <si>
    <t>Quebec CaT</t>
  </si>
  <si>
    <t>Alberta TIER</t>
  </si>
  <si>
    <t>BC carbon tax</t>
  </si>
  <si>
    <t>14.75361464</t>
  </si>
  <si>
    <t>15.37529374</t>
  </si>
  <si>
    <t>23.97313676</t>
  </si>
  <si>
    <t>23.25220494</t>
  </si>
  <si>
    <t>22.62950339</t>
  </si>
  <si>
    <t>Australia CPM</t>
  </si>
  <si>
    <t>24.657606</t>
  </si>
  <si>
    <t>29.50722927</t>
  </si>
  <si>
    <t>23.0629406</t>
  </si>
  <si>
    <t>27.12757243</t>
  </si>
  <si>
    <t>30.17267119</t>
  </si>
  <si>
    <t>14.48</t>
  </si>
  <si>
    <t>12.8</t>
  </si>
  <si>
    <t>15.08</t>
  </si>
  <si>
    <t>15.1</t>
  </si>
  <si>
    <t>16.89</t>
  </si>
  <si>
    <t>1.017147726</t>
  </si>
  <si>
    <t>2.821153932</t>
  </si>
  <si>
    <t>2.620126734</t>
  </si>
  <si>
    <t>2.739853937</t>
  </si>
  <si>
    <t>2.75921465</t>
  </si>
  <si>
    <t>Tokyo CaT</t>
  </si>
  <si>
    <t>6.060480003</t>
  </si>
  <si>
    <t>4.87867152</t>
  </si>
  <si>
    <t>6.236738797</t>
  </si>
  <si>
    <t>16.36535412</t>
  </si>
  <si>
    <t>30.14353429</t>
  </si>
  <si>
    <t>3.85</t>
  </si>
  <si>
    <t>5.237045204</t>
  </si>
  <si>
    <t>3.94</t>
  </si>
  <si>
    <t>4.3</t>
  </si>
  <si>
    <t>5.94</t>
  </si>
  <si>
    <t>86.27116839</t>
  </si>
  <si>
    <t>14.64266747</t>
  </si>
  <si>
    <t>13.59927371</t>
  </si>
  <si>
    <t>5.68827807</t>
  </si>
  <si>
    <t>5.728473323</t>
  </si>
  <si>
    <t>Country</t>
  </si>
  <si>
    <t>GBR</t>
  </si>
  <si>
    <t>FRA</t>
  </si>
  <si>
    <t>DEU</t>
  </si>
  <si>
    <t>ESP</t>
  </si>
  <si>
    <t>ITA</t>
  </si>
  <si>
    <t>AUS</t>
  </si>
  <si>
    <t>RGGI_Fraction</t>
  </si>
  <si>
    <t>CA_Fraction</t>
  </si>
  <si>
    <t>US Share Global Emissions:</t>
  </si>
  <si>
    <t>US Share Not Covered</t>
  </si>
  <si>
    <t>US Weighted Carbon Price:</t>
  </si>
  <si>
    <t>CA_Share</t>
  </si>
  <si>
    <t>RGGI Share</t>
  </si>
  <si>
    <t>USA</t>
  </si>
  <si>
    <t>Quebec Fraction</t>
  </si>
  <si>
    <t>Alberta Fraction</t>
  </si>
  <si>
    <t>BC Fraction</t>
  </si>
  <si>
    <t>Canada Percent of Global</t>
  </si>
  <si>
    <t>Qubec Fraction of Canada</t>
  </si>
  <si>
    <t>Alberta Fraction of Canada</t>
  </si>
  <si>
    <t>BC Fraction of Canada</t>
  </si>
  <si>
    <t>Canada Weighted Carbon Price:</t>
  </si>
  <si>
    <t>CAN</t>
  </si>
  <si>
    <t>JPN</t>
  </si>
  <si>
    <t>Japan Weighted Total</t>
  </si>
  <si>
    <t>0.24%</t>
  </si>
  <si>
    <t>0.25%</t>
  </si>
  <si>
    <t>13.60297452</t>
  </si>
  <si>
    <t>11.89343482</t>
  </si>
  <si>
    <t>22.49379498</t>
  </si>
  <si>
    <t>22.370145</t>
  </si>
  <si>
    <t>27.20594903</t>
  </si>
  <si>
    <t>23.78686965</t>
  </si>
  <si>
    <t>29.99172663</t>
  </si>
  <si>
    <t>0.08%</t>
  </si>
  <si>
    <t>11.69</t>
  </si>
  <si>
    <t>12.49</t>
  </si>
  <si>
    <t>15.77</t>
  </si>
  <si>
    <t>0.23%</t>
  </si>
  <si>
    <t>0.69%</t>
  </si>
  <si>
    <t>1.77%</t>
  </si>
  <si>
    <t>1.70%</t>
  </si>
  <si>
    <t>1.64%</t>
  </si>
  <si>
    <t>1.849520674</t>
  </si>
  <si>
    <t>1.592330138</t>
  </si>
  <si>
    <t>2.601727731</t>
  </si>
  <si>
    <t>0.05%</t>
  </si>
  <si>
    <t>0.04%</t>
  </si>
  <si>
    <t>0.12%</t>
  </si>
  <si>
    <t>3.93</t>
  </si>
  <si>
    <t>5.9</t>
  </si>
  <si>
    <t>4.94</t>
  </si>
  <si>
    <t>0.20%</t>
  </si>
  <si>
    <t>0.03%</t>
  </si>
  <si>
    <t>0.02%</t>
  </si>
  <si>
    <t>67.7834802</t>
  </si>
  <si>
    <t>37.51563151</t>
  </si>
  <si>
    <t>5.851636766</t>
  </si>
  <si>
    <t>6.757099997</t>
  </si>
  <si>
    <t>7.689825</t>
  </si>
  <si>
    <t>24.505702</t>
  </si>
  <si>
    <t>4.26%</t>
  </si>
  <si>
    <t>4.06%</t>
  </si>
  <si>
    <t>4.11%</t>
  </si>
  <si>
    <t>France carbon tax</t>
  </si>
  <si>
    <t>0.31%</t>
  </si>
  <si>
    <t>0.32%</t>
  </si>
  <si>
    <t>9.652999996</t>
  </si>
  <si>
    <t>15.59475</t>
  </si>
  <si>
    <t>24.56081772</t>
  </si>
  <si>
    <t>36.02661616</t>
  </si>
  <si>
    <t>55.29506015</t>
  </si>
  <si>
    <t>50.11253137</t>
  </si>
  <si>
    <t>6.979780305</t>
  </si>
  <si>
    <t>Spain carbon tax</t>
  </si>
  <si>
    <t>27.57999999</t>
  </si>
  <si>
    <t>21.51</t>
  </si>
  <si>
    <t>24.7959911</t>
  </si>
  <si>
    <t>16.85399037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</si>
</sst>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8F7B-5868-47E4-8C6E-08481F34EEC1}">
  <dimension ref="A1:D89"/>
  <sheetViews>
    <sheetView topLeftCell="A69" workbookViewId="0">
      <selection activeCell="D10" sqref="D10:D17"/>
    </sheetView>
  </sheetViews>
  <sheetFormatPr defaultRowHeight="14.75" x14ac:dyDescent="0.75"/>
  <cols>
    <col min="3" max="3" width="28.6328125" customWidth="1"/>
  </cols>
  <sheetData>
    <row r="1" spans="1:4" x14ac:dyDescent="0.75">
      <c r="A1" t="s">
        <v>0</v>
      </c>
      <c r="B1" t="s">
        <v>1</v>
      </c>
      <c r="C1" t="s">
        <v>5</v>
      </c>
      <c r="D1" t="s">
        <v>2</v>
      </c>
    </row>
    <row r="2" spans="1:4" x14ac:dyDescent="0.75">
      <c r="A2" t="s">
        <v>9</v>
      </c>
      <c r="B2">
        <v>2013</v>
      </c>
      <c r="C2" s="1" t="s">
        <v>74</v>
      </c>
      <c r="D2" t="s">
        <v>11</v>
      </c>
    </row>
    <row r="3" spans="1:4" x14ac:dyDescent="0.75">
      <c r="A3" t="s">
        <v>9</v>
      </c>
      <c r="B3">
        <v>2014</v>
      </c>
      <c r="C3" s="1" t="s">
        <v>75</v>
      </c>
      <c r="D3" t="s">
        <v>76</v>
      </c>
    </row>
    <row r="4" spans="1:4" x14ac:dyDescent="0.75">
      <c r="A4" t="s">
        <v>9</v>
      </c>
      <c r="B4">
        <v>2015</v>
      </c>
      <c r="C4" s="1" t="s">
        <v>74</v>
      </c>
      <c r="D4" t="s">
        <v>77</v>
      </c>
    </row>
    <row r="5" spans="1:4" x14ac:dyDescent="0.75">
      <c r="A5" t="s">
        <v>9</v>
      </c>
      <c r="B5">
        <v>2016</v>
      </c>
      <c r="C5" s="1" t="s">
        <v>74</v>
      </c>
      <c r="D5" t="s">
        <v>12</v>
      </c>
    </row>
    <row r="6" spans="1:4" x14ac:dyDescent="0.75">
      <c r="A6" t="s">
        <v>9</v>
      </c>
      <c r="B6">
        <v>2017</v>
      </c>
      <c r="C6" s="1" t="s">
        <v>74</v>
      </c>
      <c r="D6" t="s">
        <v>13</v>
      </c>
    </row>
    <row r="7" spans="1:4" x14ac:dyDescent="0.75">
      <c r="A7" t="s">
        <v>9</v>
      </c>
      <c r="B7">
        <v>2018</v>
      </c>
      <c r="C7" s="1" t="s">
        <v>74</v>
      </c>
      <c r="D7" t="s">
        <v>14</v>
      </c>
    </row>
    <row r="8" spans="1:4" x14ac:dyDescent="0.75">
      <c r="A8" t="s">
        <v>9</v>
      </c>
      <c r="B8">
        <v>2019</v>
      </c>
      <c r="C8" s="1" t="s">
        <v>74</v>
      </c>
      <c r="D8" t="s">
        <v>78</v>
      </c>
    </row>
    <row r="9" spans="1:4" x14ac:dyDescent="0.75">
      <c r="A9" t="s">
        <v>9</v>
      </c>
      <c r="B9">
        <v>2020</v>
      </c>
      <c r="C9" s="1" t="s">
        <v>74</v>
      </c>
      <c r="D9" t="s">
        <v>15</v>
      </c>
    </row>
    <row r="10" spans="1:4" x14ac:dyDescent="0.75">
      <c r="A10" t="s">
        <v>16</v>
      </c>
      <c r="B10">
        <v>2013</v>
      </c>
      <c r="C10" s="1"/>
      <c r="D10" t="s">
        <v>17</v>
      </c>
    </row>
    <row r="11" spans="1:4" x14ac:dyDescent="0.75">
      <c r="A11" t="s">
        <v>16</v>
      </c>
      <c r="B11">
        <v>2014</v>
      </c>
      <c r="C11" s="1"/>
      <c r="D11" t="s">
        <v>79</v>
      </c>
    </row>
    <row r="12" spans="1:4" x14ac:dyDescent="0.75">
      <c r="A12" t="s">
        <v>16</v>
      </c>
      <c r="B12">
        <v>2015</v>
      </c>
      <c r="C12" s="1"/>
      <c r="D12">
        <v>0</v>
      </c>
    </row>
    <row r="13" spans="1:4" x14ac:dyDescent="0.75">
      <c r="A13" t="s">
        <v>16</v>
      </c>
      <c r="B13">
        <v>2016</v>
      </c>
      <c r="C13" s="1"/>
      <c r="D13">
        <v>0</v>
      </c>
    </row>
    <row r="14" spans="1:4" x14ac:dyDescent="0.75">
      <c r="A14" t="s">
        <v>16</v>
      </c>
      <c r="B14">
        <v>2017</v>
      </c>
      <c r="C14" s="1"/>
      <c r="D14">
        <v>0</v>
      </c>
    </row>
    <row r="15" spans="1:4" x14ac:dyDescent="0.75">
      <c r="A15" t="s">
        <v>16</v>
      </c>
      <c r="B15">
        <v>2018</v>
      </c>
      <c r="C15" s="1"/>
      <c r="D15">
        <v>0</v>
      </c>
    </row>
    <row r="16" spans="1:4" x14ac:dyDescent="0.75">
      <c r="A16" t="s">
        <v>16</v>
      </c>
      <c r="B16">
        <v>2019</v>
      </c>
      <c r="C16" s="1"/>
      <c r="D16">
        <v>0</v>
      </c>
    </row>
    <row r="17" spans="1:4" x14ac:dyDescent="0.75">
      <c r="A17" t="s">
        <v>16</v>
      </c>
      <c r="B17">
        <v>2020</v>
      </c>
      <c r="C17" s="1"/>
      <c r="D17">
        <v>0</v>
      </c>
    </row>
    <row r="18" spans="1:4" x14ac:dyDescent="0.75">
      <c r="A18" t="s">
        <v>10</v>
      </c>
      <c r="B18">
        <v>2013</v>
      </c>
      <c r="C18" s="1" t="s">
        <v>83</v>
      </c>
      <c r="D18" t="s">
        <v>18</v>
      </c>
    </row>
    <row r="19" spans="1:4" x14ac:dyDescent="0.75">
      <c r="A19" t="s">
        <v>10</v>
      </c>
      <c r="B19">
        <v>2014</v>
      </c>
      <c r="C19" s="1" t="s">
        <v>83</v>
      </c>
      <c r="D19" t="s">
        <v>80</v>
      </c>
    </row>
    <row r="20" spans="1:4" x14ac:dyDescent="0.75">
      <c r="A20" t="s">
        <v>10</v>
      </c>
      <c r="B20">
        <v>2015</v>
      </c>
      <c r="C20" s="1" t="s">
        <v>83</v>
      </c>
      <c r="D20" t="s">
        <v>81</v>
      </c>
    </row>
    <row r="21" spans="1:4" x14ac:dyDescent="0.75">
      <c r="A21" t="s">
        <v>10</v>
      </c>
      <c r="B21">
        <v>2016</v>
      </c>
      <c r="C21" s="1" t="s">
        <v>83</v>
      </c>
      <c r="D21" t="s">
        <v>19</v>
      </c>
    </row>
    <row r="22" spans="1:4" x14ac:dyDescent="0.75">
      <c r="A22" t="s">
        <v>10</v>
      </c>
      <c r="B22">
        <v>2017</v>
      </c>
      <c r="C22" s="1" t="s">
        <v>83</v>
      </c>
      <c r="D22" t="s">
        <v>13</v>
      </c>
    </row>
    <row r="23" spans="1:4" x14ac:dyDescent="0.75">
      <c r="A23" t="s">
        <v>10</v>
      </c>
      <c r="B23">
        <v>2018</v>
      </c>
      <c r="C23" s="1" t="s">
        <v>83</v>
      </c>
      <c r="D23" t="s">
        <v>20</v>
      </c>
    </row>
    <row r="24" spans="1:4" x14ac:dyDescent="0.75">
      <c r="A24" t="s">
        <v>10</v>
      </c>
      <c r="B24">
        <v>2019</v>
      </c>
      <c r="C24" s="1" t="s">
        <v>83</v>
      </c>
      <c r="D24" t="s">
        <v>82</v>
      </c>
    </row>
    <row r="25" spans="1:4" x14ac:dyDescent="0.75">
      <c r="A25" t="s">
        <v>10</v>
      </c>
      <c r="B25">
        <v>2020</v>
      </c>
      <c r="C25" s="1" t="s">
        <v>83</v>
      </c>
      <c r="D25" t="s">
        <v>21</v>
      </c>
    </row>
    <row r="26" spans="1:4" x14ac:dyDescent="0.75">
      <c r="A26" t="s">
        <v>6</v>
      </c>
      <c r="B26">
        <v>2013</v>
      </c>
      <c r="C26" s="1" t="s">
        <v>87</v>
      </c>
      <c r="D26" t="s">
        <v>22</v>
      </c>
    </row>
    <row r="27" spans="1:4" x14ac:dyDescent="0.75">
      <c r="A27" t="s">
        <v>6</v>
      </c>
      <c r="B27">
        <v>2014</v>
      </c>
      <c r="C27" s="1" t="s">
        <v>87</v>
      </c>
      <c r="D27" t="s">
        <v>84</v>
      </c>
    </row>
    <row r="28" spans="1:4" x14ac:dyDescent="0.75">
      <c r="A28" t="s">
        <v>6</v>
      </c>
      <c r="B28">
        <v>2015</v>
      </c>
      <c r="C28" s="1" t="s">
        <v>88</v>
      </c>
      <c r="D28" t="s">
        <v>85</v>
      </c>
    </row>
    <row r="29" spans="1:4" x14ac:dyDescent="0.75">
      <c r="A29" t="s">
        <v>6</v>
      </c>
      <c r="B29">
        <v>2016</v>
      </c>
      <c r="C29" s="1" t="s">
        <v>88</v>
      </c>
      <c r="D29" t="s">
        <v>23</v>
      </c>
    </row>
    <row r="30" spans="1:4" x14ac:dyDescent="0.75">
      <c r="A30" t="s">
        <v>6</v>
      </c>
      <c r="B30">
        <v>2017</v>
      </c>
      <c r="C30" s="1" t="s">
        <v>88</v>
      </c>
      <c r="D30" t="s">
        <v>24</v>
      </c>
    </row>
    <row r="31" spans="1:4" x14ac:dyDescent="0.75">
      <c r="A31" t="s">
        <v>6</v>
      </c>
      <c r="B31">
        <v>2018</v>
      </c>
      <c r="C31" s="1" t="s">
        <v>88</v>
      </c>
      <c r="D31" t="s">
        <v>25</v>
      </c>
    </row>
    <row r="32" spans="1:4" x14ac:dyDescent="0.75">
      <c r="A32" t="s">
        <v>6</v>
      </c>
      <c r="B32">
        <v>2019</v>
      </c>
      <c r="C32" s="1" t="s">
        <v>88</v>
      </c>
      <c r="D32" t="s">
        <v>86</v>
      </c>
    </row>
    <row r="33" spans="1:4" x14ac:dyDescent="0.75">
      <c r="A33" t="s">
        <v>6</v>
      </c>
      <c r="B33">
        <v>2020</v>
      </c>
      <c r="C33" s="1" t="s">
        <v>88</v>
      </c>
      <c r="D33" t="s">
        <v>26</v>
      </c>
    </row>
    <row r="34" spans="1:4" x14ac:dyDescent="0.75">
      <c r="A34" t="s">
        <v>7</v>
      </c>
      <c r="B34">
        <v>2013</v>
      </c>
      <c r="C34" s="1" t="s">
        <v>89</v>
      </c>
      <c r="D34" t="s">
        <v>27</v>
      </c>
    </row>
    <row r="35" spans="1:4" x14ac:dyDescent="0.75">
      <c r="A35" t="s">
        <v>7</v>
      </c>
      <c r="B35">
        <v>2014</v>
      </c>
      <c r="C35" s="1" t="s">
        <v>90</v>
      </c>
      <c r="D35" t="s">
        <v>92</v>
      </c>
    </row>
    <row r="36" spans="1:4" x14ac:dyDescent="0.75">
      <c r="A36" t="s">
        <v>7</v>
      </c>
      <c r="B36">
        <v>2015</v>
      </c>
      <c r="C36" s="1" t="s">
        <v>91</v>
      </c>
      <c r="D36" t="s">
        <v>93</v>
      </c>
    </row>
    <row r="37" spans="1:4" x14ac:dyDescent="0.75">
      <c r="A37" t="s">
        <v>7</v>
      </c>
      <c r="B37">
        <v>2016</v>
      </c>
      <c r="C37" s="1" t="s">
        <v>91</v>
      </c>
      <c r="D37" t="s">
        <v>28</v>
      </c>
    </row>
    <row r="38" spans="1:4" x14ac:dyDescent="0.75">
      <c r="A38" t="s">
        <v>7</v>
      </c>
      <c r="B38">
        <v>2017</v>
      </c>
      <c r="C38" s="1" t="s">
        <v>91</v>
      </c>
      <c r="D38" t="s">
        <v>29</v>
      </c>
    </row>
    <row r="39" spans="1:4" x14ac:dyDescent="0.75">
      <c r="A39" t="s">
        <v>7</v>
      </c>
      <c r="B39">
        <v>2018</v>
      </c>
      <c r="C39" s="1" t="s">
        <v>91</v>
      </c>
      <c r="D39" t="s">
        <v>30</v>
      </c>
    </row>
    <row r="40" spans="1:4" x14ac:dyDescent="0.75">
      <c r="A40" t="s">
        <v>7</v>
      </c>
      <c r="B40">
        <v>2019</v>
      </c>
      <c r="C40" s="1" t="s">
        <v>91</v>
      </c>
      <c r="D40" t="s">
        <v>94</v>
      </c>
    </row>
    <row r="41" spans="1:4" x14ac:dyDescent="0.75">
      <c r="A41" t="s">
        <v>7</v>
      </c>
      <c r="B41">
        <v>2020</v>
      </c>
      <c r="C41" s="1" t="s">
        <v>91</v>
      </c>
      <c r="D41" t="s">
        <v>31</v>
      </c>
    </row>
    <row r="42" spans="1:4" x14ac:dyDescent="0.75">
      <c r="A42" t="s">
        <v>8</v>
      </c>
      <c r="B42">
        <v>2013</v>
      </c>
      <c r="C42" s="1" t="s">
        <v>95</v>
      </c>
      <c r="D42">
        <v>0</v>
      </c>
    </row>
    <row r="43" spans="1:4" x14ac:dyDescent="0.75">
      <c r="A43" t="s">
        <v>8</v>
      </c>
      <c r="B43">
        <v>2014</v>
      </c>
      <c r="C43" s="1" t="s">
        <v>96</v>
      </c>
      <c r="D43" t="s">
        <v>84</v>
      </c>
    </row>
    <row r="44" spans="1:4" x14ac:dyDescent="0.75">
      <c r="A44" t="s">
        <v>8</v>
      </c>
      <c r="B44">
        <v>2015</v>
      </c>
      <c r="C44" s="1" t="s">
        <v>97</v>
      </c>
      <c r="D44" t="s">
        <v>85</v>
      </c>
    </row>
    <row r="45" spans="1:4" x14ac:dyDescent="0.75">
      <c r="A45" t="s">
        <v>8</v>
      </c>
      <c r="B45">
        <v>2016</v>
      </c>
      <c r="C45" s="1" t="s">
        <v>97</v>
      </c>
      <c r="D45" t="s">
        <v>23</v>
      </c>
    </row>
    <row r="46" spans="1:4" x14ac:dyDescent="0.75">
      <c r="A46" t="s">
        <v>8</v>
      </c>
      <c r="B46">
        <v>2017</v>
      </c>
      <c r="C46" s="1" t="s">
        <v>97</v>
      </c>
      <c r="D46" t="s">
        <v>24</v>
      </c>
    </row>
    <row r="47" spans="1:4" x14ac:dyDescent="0.75">
      <c r="A47" t="s">
        <v>8</v>
      </c>
      <c r="B47">
        <v>2018</v>
      </c>
      <c r="C47" s="1" t="s">
        <v>97</v>
      </c>
      <c r="D47" t="s">
        <v>25</v>
      </c>
    </row>
    <row r="48" spans="1:4" x14ac:dyDescent="0.75">
      <c r="A48" t="s">
        <v>8</v>
      </c>
      <c r="B48">
        <v>2019</v>
      </c>
      <c r="C48" s="1" t="s">
        <v>97</v>
      </c>
      <c r="D48" t="s">
        <v>86</v>
      </c>
    </row>
    <row r="49" spans="1:4" x14ac:dyDescent="0.75">
      <c r="A49" t="s">
        <v>8</v>
      </c>
      <c r="B49">
        <v>2020</v>
      </c>
      <c r="C49" s="1" t="s">
        <v>97</v>
      </c>
      <c r="D49" t="s">
        <v>26</v>
      </c>
    </row>
    <row r="50" spans="1:4" x14ac:dyDescent="0.75">
      <c r="A50" t="s">
        <v>4</v>
      </c>
      <c r="B50">
        <v>2013</v>
      </c>
      <c r="C50" s="1" t="s">
        <v>101</v>
      </c>
      <c r="D50" t="s">
        <v>38</v>
      </c>
    </row>
    <row r="51" spans="1:4" x14ac:dyDescent="0.75">
      <c r="A51" t="s">
        <v>4</v>
      </c>
      <c r="B51">
        <v>2014</v>
      </c>
      <c r="C51" s="1" t="s">
        <v>101</v>
      </c>
      <c r="D51" t="s">
        <v>98</v>
      </c>
    </row>
    <row r="52" spans="1:4" x14ac:dyDescent="0.75">
      <c r="A52" t="s">
        <v>4</v>
      </c>
      <c r="B52">
        <v>2015</v>
      </c>
      <c r="C52" s="1" t="s">
        <v>101</v>
      </c>
      <c r="D52" t="s">
        <v>99</v>
      </c>
    </row>
    <row r="53" spans="1:4" x14ac:dyDescent="0.75">
      <c r="A53" t="s">
        <v>4</v>
      </c>
      <c r="B53">
        <v>2016</v>
      </c>
      <c r="C53" s="1" t="s">
        <v>101</v>
      </c>
      <c r="D53" t="s">
        <v>39</v>
      </c>
    </row>
    <row r="54" spans="1:4" x14ac:dyDescent="0.75">
      <c r="A54" t="s">
        <v>4</v>
      </c>
      <c r="B54">
        <v>2017</v>
      </c>
      <c r="C54" s="1" t="s">
        <v>101</v>
      </c>
      <c r="D54" t="s">
        <v>40</v>
      </c>
    </row>
    <row r="55" spans="1:4" x14ac:dyDescent="0.75">
      <c r="A55" t="s">
        <v>4</v>
      </c>
      <c r="B55">
        <v>2018</v>
      </c>
      <c r="C55" s="1" t="s">
        <v>101</v>
      </c>
      <c r="D55" t="s">
        <v>41</v>
      </c>
    </row>
    <row r="56" spans="1:4" x14ac:dyDescent="0.75">
      <c r="A56" t="s">
        <v>4</v>
      </c>
      <c r="B56">
        <v>2019</v>
      </c>
      <c r="C56" s="1" t="s">
        <v>101</v>
      </c>
      <c r="D56" t="s">
        <v>100</v>
      </c>
    </row>
    <row r="57" spans="1:4" x14ac:dyDescent="0.75">
      <c r="A57" t="s">
        <v>4</v>
      </c>
      <c r="B57">
        <v>2020</v>
      </c>
      <c r="C57" s="1" t="s">
        <v>101</v>
      </c>
      <c r="D57" t="s">
        <v>42</v>
      </c>
    </row>
    <row r="58" spans="1:4" x14ac:dyDescent="0.75">
      <c r="A58" t="s">
        <v>32</v>
      </c>
      <c r="B58">
        <v>2013</v>
      </c>
      <c r="C58" s="1" t="s">
        <v>102</v>
      </c>
      <c r="D58" t="s">
        <v>43</v>
      </c>
    </row>
    <row r="59" spans="1:4" x14ac:dyDescent="0.75">
      <c r="A59" t="s">
        <v>32</v>
      </c>
      <c r="B59">
        <v>2014</v>
      </c>
      <c r="C59" s="1" t="s">
        <v>102</v>
      </c>
      <c r="D59" t="s">
        <v>104</v>
      </c>
    </row>
    <row r="60" spans="1:4" x14ac:dyDescent="0.75">
      <c r="A60" t="s">
        <v>32</v>
      </c>
      <c r="B60">
        <v>2015</v>
      </c>
      <c r="C60" s="1" t="s">
        <v>103</v>
      </c>
      <c r="D60" t="s">
        <v>105</v>
      </c>
    </row>
    <row r="61" spans="1:4" x14ac:dyDescent="0.75">
      <c r="A61" t="s">
        <v>32</v>
      </c>
      <c r="B61">
        <v>2016</v>
      </c>
      <c r="C61" s="1" t="s">
        <v>103</v>
      </c>
      <c r="D61" t="s">
        <v>44</v>
      </c>
    </row>
    <row r="62" spans="1:4" x14ac:dyDescent="0.75">
      <c r="A62" t="s">
        <v>32</v>
      </c>
      <c r="B62">
        <v>2017</v>
      </c>
      <c r="C62" s="1" t="s">
        <v>103</v>
      </c>
      <c r="D62" t="s">
        <v>45</v>
      </c>
    </row>
    <row r="63" spans="1:4" x14ac:dyDescent="0.75">
      <c r="A63" t="s">
        <v>32</v>
      </c>
      <c r="B63">
        <v>2018</v>
      </c>
      <c r="C63" s="1" t="s">
        <v>103</v>
      </c>
      <c r="D63" t="s">
        <v>46</v>
      </c>
    </row>
    <row r="64" spans="1:4" x14ac:dyDescent="0.75">
      <c r="A64" t="s">
        <v>32</v>
      </c>
      <c r="B64">
        <v>2019</v>
      </c>
      <c r="C64" s="1" t="s">
        <v>103</v>
      </c>
      <c r="D64" t="s">
        <v>106</v>
      </c>
    </row>
    <row r="65" spans="1:4" x14ac:dyDescent="0.75">
      <c r="A65" t="s">
        <v>32</v>
      </c>
      <c r="B65">
        <v>2020</v>
      </c>
      <c r="C65" s="1" t="s">
        <v>103</v>
      </c>
      <c r="D65" t="s">
        <v>47</v>
      </c>
    </row>
    <row r="66" spans="1:4" x14ac:dyDescent="0.75">
      <c r="A66" t="s">
        <v>3</v>
      </c>
      <c r="B66">
        <v>2013</v>
      </c>
      <c r="C66" s="1" t="s">
        <v>110</v>
      </c>
      <c r="D66" t="s">
        <v>33</v>
      </c>
    </row>
    <row r="67" spans="1:4" x14ac:dyDescent="0.75">
      <c r="A67" t="s">
        <v>3</v>
      </c>
      <c r="B67">
        <v>2014</v>
      </c>
      <c r="C67" s="1" t="s">
        <v>111</v>
      </c>
      <c r="D67" t="s">
        <v>107</v>
      </c>
    </row>
    <row r="68" spans="1:4" x14ac:dyDescent="0.75">
      <c r="A68" t="s">
        <v>3</v>
      </c>
      <c r="B68">
        <v>2015</v>
      </c>
      <c r="C68" s="1" t="s">
        <v>112</v>
      </c>
      <c r="D68" t="s">
        <v>108</v>
      </c>
    </row>
    <row r="69" spans="1:4" x14ac:dyDescent="0.75">
      <c r="A69" t="s">
        <v>3</v>
      </c>
      <c r="B69">
        <v>2016</v>
      </c>
      <c r="C69" s="1" t="s">
        <v>112</v>
      </c>
      <c r="D69" t="s">
        <v>34</v>
      </c>
    </row>
    <row r="70" spans="1:4" x14ac:dyDescent="0.75">
      <c r="A70" t="s">
        <v>3</v>
      </c>
      <c r="B70">
        <v>2017</v>
      </c>
      <c r="C70" s="1" t="s">
        <v>112</v>
      </c>
      <c r="D70" t="s">
        <v>35</v>
      </c>
    </row>
    <row r="71" spans="1:4" x14ac:dyDescent="0.75">
      <c r="A71" t="s">
        <v>3</v>
      </c>
      <c r="B71">
        <v>2018</v>
      </c>
      <c r="C71" s="1" t="s">
        <v>112</v>
      </c>
      <c r="D71" t="s">
        <v>36</v>
      </c>
    </row>
    <row r="72" spans="1:4" x14ac:dyDescent="0.75">
      <c r="A72" t="s">
        <v>3</v>
      </c>
      <c r="B72">
        <v>2019</v>
      </c>
      <c r="C72" s="1" t="s">
        <v>112</v>
      </c>
      <c r="D72" t="s">
        <v>109</v>
      </c>
    </row>
    <row r="73" spans="1:4" x14ac:dyDescent="0.75">
      <c r="A73" t="s">
        <v>3</v>
      </c>
      <c r="B73">
        <v>2020</v>
      </c>
      <c r="C73" s="1" t="s">
        <v>112</v>
      </c>
      <c r="D73" t="s">
        <v>37</v>
      </c>
    </row>
    <row r="74" spans="1:4" x14ac:dyDescent="0.75">
      <c r="A74" t="s">
        <v>113</v>
      </c>
      <c r="B74">
        <v>2013</v>
      </c>
      <c r="C74" s="1" t="s">
        <v>114</v>
      </c>
      <c r="D74">
        <v>0</v>
      </c>
    </row>
    <row r="75" spans="1:4" x14ac:dyDescent="0.75">
      <c r="A75" t="s">
        <v>113</v>
      </c>
      <c r="B75">
        <v>2014</v>
      </c>
      <c r="C75" s="1" t="s">
        <v>114</v>
      </c>
      <c r="D75" t="s">
        <v>116</v>
      </c>
    </row>
    <row r="76" spans="1:4" x14ac:dyDescent="0.75">
      <c r="A76" t="s">
        <v>113</v>
      </c>
      <c r="B76">
        <v>2015</v>
      </c>
      <c r="C76" s="1" t="s">
        <v>115</v>
      </c>
      <c r="D76" t="s">
        <v>117</v>
      </c>
    </row>
    <row r="77" spans="1:4" x14ac:dyDescent="0.75">
      <c r="A77" t="s">
        <v>113</v>
      </c>
      <c r="B77">
        <v>2016</v>
      </c>
      <c r="C77" s="1" t="s">
        <v>115</v>
      </c>
      <c r="D77" t="s">
        <v>118</v>
      </c>
    </row>
    <row r="78" spans="1:4" x14ac:dyDescent="0.75">
      <c r="A78" t="s">
        <v>113</v>
      </c>
      <c r="B78">
        <v>2017</v>
      </c>
      <c r="C78" s="1" t="s">
        <v>115</v>
      </c>
      <c r="D78" t="s">
        <v>119</v>
      </c>
    </row>
    <row r="79" spans="1:4" x14ac:dyDescent="0.75">
      <c r="A79" t="s">
        <v>113</v>
      </c>
      <c r="B79">
        <v>2018</v>
      </c>
      <c r="C79" s="1" t="s">
        <v>115</v>
      </c>
      <c r="D79" t="s">
        <v>120</v>
      </c>
    </row>
    <row r="80" spans="1:4" x14ac:dyDescent="0.75">
      <c r="A80" t="s">
        <v>113</v>
      </c>
      <c r="B80">
        <v>2019</v>
      </c>
      <c r="C80" s="1" t="s">
        <v>115</v>
      </c>
      <c r="D80" t="s">
        <v>121</v>
      </c>
    </row>
    <row r="81" spans="1:4" x14ac:dyDescent="0.75">
      <c r="A81" t="s">
        <v>113</v>
      </c>
      <c r="B81">
        <v>2020</v>
      </c>
      <c r="C81" s="1" t="s">
        <v>115</v>
      </c>
      <c r="D81" t="s">
        <v>122</v>
      </c>
    </row>
    <row r="82" spans="1:4" x14ac:dyDescent="0.75">
      <c r="A82" t="s">
        <v>123</v>
      </c>
      <c r="B82">
        <v>2013</v>
      </c>
      <c r="C82" s="1" t="s">
        <v>103</v>
      </c>
      <c r="D82">
        <v>0</v>
      </c>
    </row>
    <row r="83" spans="1:4" x14ac:dyDescent="0.75">
      <c r="A83" t="s">
        <v>123</v>
      </c>
      <c r="B83">
        <v>2014</v>
      </c>
      <c r="C83" s="1" t="s">
        <v>103</v>
      </c>
      <c r="D83" t="s">
        <v>124</v>
      </c>
    </row>
    <row r="84" spans="1:4" x14ac:dyDescent="0.75">
      <c r="A84" t="s">
        <v>123</v>
      </c>
      <c r="B84">
        <v>2015</v>
      </c>
      <c r="C84" s="1" t="s">
        <v>103</v>
      </c>
      <c r="D84" t="s">
        <v>125</v>
      </c>
    </row>
    <row r="85" spans="1:4" x14ac:dyDescent="0.75">
      <c r="A85" t="s">
        <v>123</v>
      </c>
      <c r="B85">
        <v>2016</v>
      </c>
      <c r="C85" s="1" t="s">
        <v>103</v>
      </c>
      <c r="D85">
        <v>0</v>
      </c>
    </row>
    <row r="86" spans="1:4" x14ac:dyDescent="0.75">
      <c r="A86" t="s">
        <v>123</v>
      </c>
      <c r="B86">
        <v>2017</v>
      </c>
      <c r="C86" s="1" t="s">
        <v>103</v>
      </c>
      <c r="D86">
        <v>0</v>
      </c>
    </row>
    <row r="87" spans="1:4" x14ac:dyDescent="0.75">
      <c r="A87" t="s">
        <v>123</v>
      </c>
      <c r="B87">
        <v>2018</v>
      </c>
      <c r="C87" s="1" t="s">
        <v>103</v>
      </c>
      <c r="D87" t="s">
        <v>126</v>
      </c>
    </row>
    <row r="88" spans="1:4" x14ac:dyDescent="0.75">
      <c r="A88" t="s">
        <v>123</v>
      </c>
      <c r="B88">
        <v>2019</v>
      </c>
      <c r="C88" s="1" t="s">
        <v>103</v>
      </c>
      <c r="D88" t="s">
        <v>127</v>
      </c>
    </row>
    <row r="89" spans="1:4" x14ac:dyDescent="0.75">
      <c r="A89" t="s">
        <v>123</v>
      </c>
      <c r="B89">
        <v>2020</v>
      </c>
      <c r="C89" s="1" t="s">
        <v>103</v>
      </c>
      <c r="D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F5CD-818D-44A6-BEB7-49209D668EEA}">
  <dimension ref="A1:C73"/>
  <sheetViews>
    <sheetView tabSelected="1" topLeftCell="A29" workbookViewId="0">
      <selection activeCell="C18" sqref="C18"/>
    </sheetView>
  </sheetViews>
  <sheetFormatPr defaultRowHeight="14.75" x14ac:dyDescent="0.75"/>
  <sheetData>
    <row r="1" spans="1:3" x14ac:dyDescent="0.75">
      <c r="A1" t="s">
        <v>48</v>
      </c>
      <c r="B1" t="s">
        <v>1</v>
      </c>
      <c r="C1" t="s">
        <v>2</v>
      </c>
    </row>
    <row r="2" spans="1:3" x14ac:dyDescent="0.75">
      <c r="A2" t="s">
        <v>49</v>
      </c>
      <c r="B2">
        <v>2013</v>
      </c>
      <c r="C2" t="s">
        <v>33</v>
      </c>
    </row>
    <row r="3" spans="1:3" x14ac:dyDescent="0.75">
      <c r="A3" t="s">
        <v>49</v>
      </c>
      <c r="B3">
        <v>2014</v>
      </c>
      <c r="C3" t="s">
        <v>107</v>
      </c>
    </row>
    <row r="4" spans="1:3" x14ac:dyDescent="0.75">
      <c r="A4" t="s">
        <v>49</v>
      </c>
      <c r="B4">
        <v>2015</v>
      </c>
      <c r="C4" t="s">
        <v>108</v>
      </c>
    </row>
    <row r="5" spans="1:3" x14ac:dyDescent="0.75">
      <c r="A5" t="s">
        <v>49</v>
      </c>
      <c r="B5">
        <v>2016</v>
      </c>
      <c r="C5" t="s">
        <v>34</v>
      </c>
    </row>
    <row r="6" spans="1:3" x14ac:dyDescent="0.75">
      <c r="A6" t="s">
        <v>49</v>
      </c>
      <c r="B6">
        <v>2017</v>
      </c>
      <c r="C6" t="s">
        <v>35</v>
      </c>
    </row>
    <row r="7" spans="1:3" x14ac:dyDescent="0.75">
      <c r="A7" t="s">
        <v>49</v>
      </c>
      <c r="B7">
        <v>2018</v>
      </c>
      <c r="C7" t="s">
        <v>36</v>
      </c>
    </row>
    <row r="8" spans="1:3" x14ac:dyDescent="0.75">
      <c r="A8" t="s">
        <v>49</v>
      </c>
      <c r="B8">
        <v>2019</v>
      </c>
      <c r="C8" t="s">
        <v>109</v>
      </c>
    </row>
    <row r="9" spans="1:3" x14ac:dyDescent="0.75">
      <c r="A9" t="s">
        <v>49</v>
      </c>
      <c r="B9">
        <v>2020</v>
      </c>
      <c r="C9" t="s">
        <v>37</v>
      </c>
    </row>
    <row r="10" spans="1:3" x14ac:dyDescent="0.75">
      <c r="A10" t="s">
        <v>54</v>
      </c>
      <c r="B10">
        <v>2013</v>
      </c>
      <c r="C10" t="s">
        <v>17</v>
      </c>
    </row>
    <row r="11" spans="1:3" x14ac:dyDescent="0.75">
      <c r="A11" t="s">
        <v>54</v>
      </c>
      <c r="B11">
        <v>2014</v>
      </c>
      <c r="C11" t="s">
        <v>79</v>
      </c>
    </row>
    <row r="12" spans="1:3" x14ac:dyDescent="0.75">
      <c r="A12" t="s">
        <v>54</v>
      </c>
      <c r="B12">
        <v>2015</v>
      </c>
      <c r="C12">
        <v>0</v>
      </c>
    </row>
    <row r="13" spans="1:3" x14ac:dyDescent="0.75">
      <c r="A13" t="s">
        <v>54</v>
      </c>
      <c r="B13">
        <v>2016</v>
      </c>
      <c r="C13">
        <v>0</v>
      </c>
    </row>
    <row r="14" spans="1:3" x14ac:dyDescent="0.75">
      <c r="A14" t="s">
        <v>54</v>
      </c>
      <c r="B14">
        <v>2017</v>
      </c>
      <c r="C14">
        <v>0</v>
      </c>
    </row>
    <row r="15" spans="1:3" x14ac:dyDescent="0.75">
      <c r="A15" t="s">
        <v>54</v>
      </c>
      <c r="B15">
        <v>2018</v>
      </c>
      <c r="C15">
        <v>0</v>
      </c>
    </row>
    <row r="16" spans="1:3" x14ac:dyDescent="0.75">
      <c r="A16" t="s">
        <v>54</v>
      </c>
      <c r="B16">
        <v>2019</v>
      </c>
      <c r="C16">
        <v>0</v>
      </c>
    </row>
    <row r="17" spans="1:3" x14ac:dyDescent="0.75">
      <c r="A17" t="s">
        <v>54</v>
      </c>
      <c r="B17">
        <v>2020</v>
      </c>
      <c r="C17">
        <v>0</v>
      </c>
    </row>
    <row r="18" spans="1:3" x14ac:dyDescent="0.75">
      <c r="A18" t="s">
        <v>71</v>
      </c>
      <c r="B18">
        <v>2013</v>
      </c>
      <c r="C18">
        <v>3.5766338516363638</v>
      </c>
    </row>
    <row r="19" spans="1:3" x14ac:dyDescent="0.75">
      <c r="A19" t="s">
        <v>71</v>
      </c>
      <c r="B19">
        <v>2014</v>
      </c>
      <c r="C19">
        <v>3.6250244215950924</v>
      </c>
    </row>
    <row r="20" spans="1:3" x14ac:dyDescent="0.75">
      <c r="A20" t="s">
        <v>71</v>
      </c>
      <c r="B20">
        <v>2015</v>
      </c>
      <c r="C20">
        <v>3.8147402004878046</v>
      </c>
    </row>
    <row r="21" spans="1:3" x14ac:dyDescent="0.75">
      <c r="A21" t="s">
        <v>71</v>
      </c>
      <c r="B21">
        <v>2016</v>
      </c>
      <c r="C21">
        <v>4.4194410909999995</v>
      </c>
    </row>
    <row r="22" spans="1:3" x14ac:dyDescent="0.75">
      <c r="A22" t="s">
        <v>71</v>
      </c>
      <c r="B22">
        <v>2017</v>
      </c>
      <c r="C22">
        <v>5.9256273519999993</v>
      </c>
    </row>
    <row r="23" spans="1:3" x14ac:dyDescent="0.75">
      <c r="A23" t="s">
        <v>71</v>
      </c>
      <c r="B23">
        <v>2018</v>
      </c>
      <c r="C23">
        <v>5.9395869440993776</v>
      </c>
    </row>
    <row r="24" spans="1:3" x14ac:dyDescent="0.75">
      <c r="A24" t="s">
        <v>71</v>
      </c>
      <c r="B24">
        <v>2019</v>
      </c>
      <c r="C24">
        <v>6.1330689402531631</v>
      </c>
    </row>
    <row r="25" spans="1:3" x14ac:dyDescent="0.75">
      <c r="A25" t="s">
        <v>71</v>
      </c>
      <c r="B25">
        <v>2020</v>
      </c>
      <c r="C25">
        <v>6.2479079169620242</v>
      </c>
    </row>
    <row r="26" spans="1:3" x14ac:dyDescent="0.75">
      <c r="A26" t="s">
        <v>51</v>
      </c>
      <c r="B26">
        <v>2013</v>
      </c>
      <c r="C26" t="s">
        <v>33</v>
      </c>
    </row>
    <row r="27" spans="1:3" x14ac:dyDescent="0.75">
      <c r="A27" t="s">
        <v>51</v>
      </c>
      <c r="B27">
        <v>2014</v>
      </c>
      <c r="C27" t="s">
        <v>107</v>
      </c>
    </row>
    <row r="28" spans="1:3" x14ac:dyDescent="0.75">
      <c r="A28" t="s">
        <v>51</v>
      </c>
      <c r="B28">
        <v>2015</v>
      </c>
      <c r="C28" t="s">
        <v>108</v>
      </c>
    </row>
    <row r="29" spans="1:3" x14ac:dyDescent="0.75">
      <c r="A29" t="s">
        <v>51</v>
      </c>
      <c r="B29">
        <v>2016</v>
      </c>
      <c r="C29" t="s">
        <v>34</v>
      </c>
    </row>
    <row r="30" spans="1:3" x14ac:dyDescent="0.75">
      <c r="A30" t="s">
        <v>51</v>
      </c>
      <c r="B30">
        <v>2017</v>
      </c>
      <c r="C30" t="s">
        <v>35</v>
      </c>
    </row>
    <row r="31" spans="1:3" x14ac:dyDescent="0.75">
      <c r="A31" t="s">
        <v>51</v>
      </c>
      <c r="B31">
        <v>2018</v>
      </c>
      <c r="C31" t="s">
        <v>36</v>
      </c>
    </row>
    <row r="32" spans="1:3" x14ac:dyDescent="0.75">
      <c r="A32" t="s">
        <v>51</v>
      </c>
      <c r="B32">
        <v>2019</v>
      </c>
      <c r="C32" t="s">
        <v>109</v>
      </c>
    </row>
    <row r="33" spans="1:3" x14ac:dyDescent="0.75">
      <c r="A33" t="s">
        <v>51</v>
      </c>
      <c r="B33">
        <v>2020</v>
      </c>
      <c r="C33" t="s">
        <v>37</v>
      </c>
    </row>
    <row r="34" spans="1:3" x14ac:dyDescent="0.75">
      <c r="A34" t="s">
        <v>52</v>
      </c>
      <c r="B34">
        <v>2013</v>
      </c>
      <c r="C34">
        <f>worldbank_carbonprices2!D82+worldbank_carbonprices2!D66</f>
        <v>6.0604800030000003</v>
      </c>
    </row>
    <row r="35" spans="1:3" x14ac:dyDescent="0.75">
      <c r="A35" t="s">
        <v>52</v>
      </c>
      <c r="B35">
        <v>2014</v>
      </c>
      <c r="C35">
        <f>worldbank_carbonprices2!D83+worldbank_carbonprices2!D67</f>
        <v>34.337099987000002</v>
      </c>
    </row>
    <row r="36" spans="1:3" x14ac:dyDescent="0.75">
      <c r="A36" t="s">
        <v>52</v>
      </c>
      <c r="B36">
        <v>2015</v>
      </c>
      <c r="C36">
        <f>worldbank_carbonprices2!D84+worldbank_carbonprices2!D68</f>
        <v>29.199825000000001</v>
      </c>
    </row>
    <row r="37" spans="1:3" x14ac:dyDescent="0.75">
      <c r="A37" t="s">
        <v>52</v>
      </c>
      <c r="B37">
        <v>2016</v>
      </c>
      <c r="C37">
        <f>worldbank_carbonprices2!D85+worldbank_carbonprices2!D69</f>
        <v>4.8786715200000002</v>
      </c>
    </row>
    <row r="38" spans="1:3" x14ac:dyDescent="0.75">
      <c r="A38" t="s">
        <v>52</v>
      </c>
      <c r="B38">
        <v>2017</v>
      </c>
      <c r="C38">
        <f>worldbank_carbonprices2!D86+worldbank_carbonprices2!D70</f>
        <v>6.2367387970000001</v>
      </c>
    </row>
    <row r="39" spans="1:3" x14ac:dyDescent="0.75">
      <c r="A39" t="s">
        <v>52</v>
      </c>
      <c r="B39">
        <v>2018</v>
      </c>
      <c r="C39">
        <f>worldbank_carbonprices2!D87+worldbank_carbonprices2!D71</f>
        <v>41.161345220000001</v>
      </c>
    </row>
    <row r="40" spans="1:3" x14ac:dyDescent="0.75">
      <c r="A40" t="s">
        <v>52</v>
      </c>
      <c r="B40">
        <v>2019</v>
      </c>
      <c r="C40">
        <f>worldbank_carbonprices2!D88+worldbank_carbonprices2!D72</f>
        <v>41.359692370000005</v>
      </c>
    </row>
    <row r="41" spans="1:3" x14ac:dyDescent="0.75">
      <c r="A41" t="s">
        <v>52</v>
      </c>
      <c r="B41">
        <v>2020</v>
      </c>
      <c r="C41">
        <f>worldbank_carbonprices2!D89+worldbank_carbonprices2!D73</f>
        <v>30.143534290000002</v>
      </c>
    </row>
    <row r="42" spans="1:3" x14ac:dyDescent="0.75">
      <c r="A42" t="s">
        <v>50</v>
      </c>
      <c r="B42">
        <v>2013</v>
      </c>
      <c r="C42">
        <f>worldbank_carbonprices2!D66+worldbank_carbonprices2!D74</f>
        <v>6.0604800030000003</v>
      </c>
    </row>
    <row r="43" spans="1:3" x14ac:dyDescent="0.75">
      <c r="A43" t="s">
        <v>50</v>
      </c>
      <c r="B43">
        <v>2014</v>
      </c>
      <c r="C43">
        <f>worldbank_carbonprices2!D67+worldbank_carbonprices2!D75</f>
        <v>16.410099992999999</v>
      </c>
    </row>
    <row r="44" spans="1:3" x14ac:dyDescent="0.75">
      <c r="A44" t="s">
        <v>50</v>
      </c>
      <c r="B44">
        <v>2015</v>
      </c>
      <c r="C44">
        <f>worldbank_carbonprices2!D68+worldbank_carbonprices2!D76</f>
        <v>23.284575</v>
      </c>
    </row>
    <row r="45" spans="1:3" x14ac:dyDescent="0.75">
      <c r="A45" t="s">
        <v>50</v>
      </c>
      <c r="B45">
        <v>2016</v>
      </c>
      <c r="C45">
        <f>worldbank_carbonprices2!D69+worldbank_carbonprices2!D77</f>
        <v>29.43948924</v>
      </c>
    </row>
    <row r="46" spans="1:3" x14ac:dyDescent="0.75">
      <c r="A46" t="s">
        <v>50</v>
      </c>
      <c r="B46">
        <v>2017</v>
      </c>
      <c r="C46">
        <f>worldbank_carbonprices2!D70+worldbank_carbonprices2!D78</f>
        <v>42.263354957000004</v>
      </c>
    </row>
    <row r="47" spans="1:3" x14ac:dyDescent="0.75">
      <c r="A47" t="s">
        <v>50</v>
      </c>
      <c r="B47">
        <v>2018</v>
      </c>
      <c r="C47">
        <f>worldbank_carbonprices2!D71+worldbank_carbonprices2!D79</f>
        <v>71.66041426999999</v>
      </c>
    </row>
    <row r="48" spans="1:3" x14ac:dyDescent="0.75">
      <c r="A48" t="s">
        <v>50</v>
      </c>
      <c r="B48">
        <v>2019</v>
      </c>
      <c r="C48">
        <f>worldbank_carbonprices2!D72+worldbank_carbonprices2!D80</f>
        <v>74.618233369999999</v>
      </c>
    </row>
    <row r="49" spans="1:3" x14ac:dyDescent="0.75">
      <c r="A49" t="s">
        <v>50</v>
      </c>
      <c r="B49">
        <v>2020</v>
      </c>
      <c r="C49">
        <f>worldbank_carbonprices2!D73+worldbank_carbonprices2!D81</f>
        <v>37.123314595000004</v>
      </c>
    </row>
    <row r="50" spans="1:3" x14ac:dyDescent="0.75">
      <c r="A50" t="s">
        <v>53</v>
      </c>
      <c r="B50">
        <v>2013</v>
      </c>
      <c r="C50" t="s">
        <v>33</v>
      </c>
    </row>
    <row r="51" spans="1:3" x14ac:dyDescent="0.75">
      <c r="A51" t="s">
        <v>53</v>
      </c>
      <c r="B51">
        <v>2014</v>
      </c>
      <c r="C51" t="s">
        <v>107</v>
      </c>
    </row>
    <row r="52" spans="1:3" x14ac:dyDescent="0.75">
      <c r="A52" t="s">
        <v>53</v>
      </c>
      <c r="B52">
        <v>2015</v>
      </c>
      <c r="C52" t="s">
        <v>108</v>
      </c>
    </row>
    <row r="53" spans="1:3" x14ac:dyDescent="0.75">
      <c r="A53" t="s">
        <v>53</v>
      </c>
      <c r="B53">
        <v>2016</v>
      </c>
      <c r="C53" t="s">
        <v>34</v>
      </c>
    </row>
    <row r="54" spans="1:3" x14ac:dyDescent="0.75">
      <c r="A54" t="s">
        <v>53</v>
      </c>
      <c r="B54">
        <v>2017</v>
      </c>
      <c r="C54" t="s">
        <v>35</v>
      </c>
    </row>
    <row r="55" spans="1:3" x14ac:dyDescent="0.75">
      <c r="A55" t="s">
        <v>53</v>
      </c>
      <c r="B55">
        <v>2018</v>
      </c>
      <c r="C55" t="s">
        <v>36</v>
      </c>
    </row>
    <row r="56" spans="1:3" x14ac:dyDescent="0.75">
      <c r="A56" t="s">
        <v>53</v>
      </c>
      <c r="B56">
        <v>2019</v>
      </c>
      <c r="C56" t="s">
        <v>109</v>
      </c>
    </row>
    <row r="57" spans="1:3" x14ac:dyDescent="0.75">
      <c r="A57" t="s">
        <v>53</v>
      </c>
      <c r="B57">
        <v>2020</v>
      </c>
      <c r="C57" t="s">
        <v>37</v>
      </c>
    </row>
    <row r="58" spans="1:3" x14ac:dyDescent="0.75">
      <c r="A58" t="s">
        <v>72</v>
      </c>
      <c r="B58">
        <v>2013</v>
      </c>
      <c r="C58">
        <v>2.4550005324999997</v>
      </c>
    </row>
    <row r="59" spans="1:3" x14ac:dyDescent="0.75">
      <c r="A59" t="s">
        <v>72</v>
      </c>
      <c r="B59">
        <v>2014</v>
      </c>
      <c r="C59">
        <v>3.0249567468323697</v>
      </c>
    </row>
    <row r="60" spans="1:3" x14ac:dyDescent="0.75">
      <c r="A60" t="s">
        <v>72</v>
      </c>
      <c r="B60">
        <v>2015</v>
      </c>
      <c r="C60">
        <v>2.0443256983614457</v>
      </c>
    </row>
    <row r="61" spans="1:3" x14ac:dyDescent="0.75">
      <c r="A61" t="s">
        <v>72</v>
      </c>
      <c r="B61">
        <v>2016</v>
      </c>
      <c r="C61">
        <v>2.9975716123614458</v>
      </c>
    </row>
    <row r="62" spans="1:3" x14ac:dyDescent="0.75">
      <c r="A62" t="s">
        <v>72</v>
      </c>
      <c r="B62">
        <v>2017</v>
      </c>
      <c r="C62">
        <v>2.7839734052048191</v>
      </c>
    </row>
    <row r="63" spans="1:3" x14ac:dyDescent="0.75">
      <c r="A63" t="s">
        <v>72</v>
      </c>
      <c r="B63">
        <v>2018</v>
      </c>
      <c r="C63">
        <v>2.8083874077228916</v>
      </c>
    </row>
    <row r="64" spans="1:3" x14ac:dyDescent="0.75">
      <c r="A64" t="s">
        <v>72</v>
      </c>
      <c r="B64">
        <v>2019</v>
      </c>
      <c r="C64">
        <v>2.6722293787831326</v>
      </c>
    </row>
    <row r="65" spans="1:3" x14ac:dyDescent="0.75">
      <c r="A65" t="s">
        <v>72</v>
      </c>
      <c r="B65">
        <v>2020</v>
      </c>
      <c r="C65">
        <v>2.8282324008795183</v>
      </c>
    </row>
    <row r="66" spans="1:3" x14ac:dyDescent="0.75">
      <c r="A66" t="s">
        <v>62</v>
      </c>
      <c r="B66">
        <v>2013</v>
      </c>
      <c r="C66">
        <v>0.25951898734177214</v>
      </c>
    </row>
    <row r="67" spans="1:3" x14ac:dyDescent="0.75">
      <c r="A67" t="s">
        <v>62</v>
      </c>
      <c r="B67">
        <v>2014</v>
      </c>
      <c r="C67">
        <v>0.21991772151898734</v>
      </c>
    </row>
    <row r="68" spans="1:3" x14ac:dyDescent="0.75">
      <c r="A68" t="s">
        <v>62</v>
      </c>
      <c r="B68">
        <v>2015</v>
      </c>
      <c r="C68">
        <v>0.63624025974025966</v>
      </c>
    </row>
    <row r="69" spans="1:3" x14ac:dyDescent="0.75">
      <c r="A69" t="s">
        <v>62</v>
      </c>
      <c r="B69">
        <v>2016</v>
      </c>
      <c r="C69">
        <v>0.6586272693866666</v>
      </c>
    </row>
    <row r="70" spans="1:3" x14ac:dyDescent="0.75">
      <c r="A70" t="s">
        <v>62</v>
      </c>
      <c r="B70">
        <v>2017</v>
      </c>
      <c r="C70">
        <v>0.76144217687074833</v>
      </c>
    </row>
    <row r="71" spans="1:3" x14ac:dyDescent="0.75">
      <c r="A71" t="s">
        <v>62</v>
      </c>
      <c r="B71">
        <v>2018</v>
      </c>
      <c r="C71">
        <v>0.75697986577181187</v>
      </c>
    </row>
    <row r="72" spans="1:3" x14ac:dyDescent="0.75">
      <c r="A72" t="s">
        <v>62</v>
      </c>
      <c r="B72">
        <v>2019</v>
      </c>
      <c r="C72">
        <v>0.8185724137931033</v>
      </c>
    </row>
    <row r="73" spans="1:3" x14ac:dyDescent="0.75">
      <c r="A73" t="s">
        <v>62</v>
      </c>
      <c r="B73">
        <v>2020</v>
      </c>
      <c r="C73">
        <v>0.88566206896551725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E661-DF54-4295-A087-237258C08850}">
  <dimension ref="A1:G18"/>
  <sheetViews>
    <sheetView workbookViewId="0">
      <selection activeCell="E15" sqref="E15"/>
    </sheetView>
  </sheetViews>
  <sheetFormatPr defaultRowHeight="14.75" x14ac:dyDescent="0.75"/>
  <cols>
    <col min="9" max="9" width="17.6328125" customWidth="1"/>
  </cols>
  <sheetData>
    <row r="1" spans="1:7" x14ac:dyDescent="0.75">
      <c r="F1" t="s">
        <v>73</v>
      </c>
    </row>
    <row r="2" spans="1:7" x14ac:dyDescent="0.75">
      <c r="A2" t="s">
        <v>7</v>
      </c>
      <c r="B2">
        <v>2013</v>
      </c>
      <c r="C2" t="s">
        <v>89</v>
      </c>
      <c r="D2" t="s">
        <v>27</v>
      </c>
    </row>
    <row r="3" spans="1:7" x14ac:dyDescent="0.75">
      <c r="A3" t="s">
        <v>7</v>
      </c>
      <c r="B3">
        <v>2014</v>
      </c>
      <c r="C3" t="s">
        <v>90</v>
      </c>
      <c r="D3" t="s">
        <v>92</v>
      </c>
      <c r="F3">
        <v>2013</v>
      </c>
      <c r="G3">
        <f>D2+D11*(C11/(C11+C2))</f>
        <v>2.4550005324999997</v>
      </c>
    </row>
    <row r="4" spans="1:7" x14ac:dyDescent="0.75">
      <c r="A4" t="s">
        <v>7</v>
      </c>
      <c r="B4">
        <v>2015</v>
      </c>
      <c r="C4" t="s">
        <v>91</v>
      </c>
      <c r="D4" t="s">
        <v>93</v>
      </c>
      <c r="F4">
        <v>2014</v>
      </c>
      <c r="G4">
        <f t="shared" ref="G4:G10" si="0">D3+D12*(C12/(C12+C3))</f>
        <v>3.0249567468323697</v>
      </c>
    </row>
    <row r="5" spans="1:7" x14ac:dyDescent="0.75">
      <c r="A5" t="s">
        <v>7</v>
      </c>
      <c r="B5">
        <v>2016</v>
      </c>
      <c r="C5" t="s">
        <v>91</v>
      </c>
      <c r="D5" t="s">
        <v>28</v>
      </c>
      <c r="F5">
        <v>2015</v>
      </c>
      <c r="G5">
        <f t="shared" si="0"/>
        <v>2.0443256983614457</v>
      </c>
    </row>
    <row r="6" spans="1:7" x14ac:dyDescent="0.75">
      <c r="A6" t="s">
        <v>7</v>
      </c>
      <c r="B6">
        <v>2017</v>
      </c>
      <c r="C6" t="s">
        <v>91</v>
      </c>
      <c r="D6" t="s">
        <v>29</v>
      </c>
      <c r="F6">
        <v>2016</v>
      </c>
      <c r="G6">
        <f t="shared" si="0"/>
        <v>2.9975716123614458</v>
      </c>
    </row>
    <row r="7" spans="1:7" x14ac:dyDescent="0.75">
      <c r="A7" t="s">
        <v>7</v>
      </c>
      <c r="B7">
        <v>2018</v>
      </c>
      <c r="C7" t="s">
        <v>91</v>
      </c>
      <c r="D7" t="s">
        <v>30</v>
      </c>
      <c r="F7">
        <v>2017</v>
      </c>
      <c r="G7">
        <f t="shared" si="0"/>
        <v>2.7839734052048191</v>
      </c>
    </row>
    <row r="8" spans="1:7" x14ac:dyDescent="0.75">
      <c r="A8" t="s">
        <v>7</v>
      </c>
      <c r="B8">
        <v>2019</v>
      </c>
      <c r="C8" t="s">
        <v>91</v>
      </c>
      <c r="D8" t="s">
        <v>94</v>
      </c>
      <c r="F8">
        <v>2018</v>
      </c>
      <c r="G8">
        <f t="shared" si="0"/>
        <v>2.8083874077228916</v>
      </c>
    </row>
    <row r="9" spans="1:7" x14ac:dyDescent="0.75">
      <c r="A9" t="s">
        <v>7</v>
      </c>
      <c r="B9">
        <v>2020</v>
      </c>
      <c r="C9" t="s">
        <v>91</v>
      </c>
      <c r="D9" t="s">
        <v>31</v>
      </c>
      <c r="F9">
        <v>2019</v>
      </c>
      <c r="G9">
        <f t="shared" si="0"/>
        <v>2.6722293787831326</v>
      </c>
    </row>
    <row r="10" spans="1:7" x14ac:dyDescent="0.75">
      <c r="F10">
        <v>2020</v>
      </c>
      <c r="G10">
        <f t="shared" si="0"/>
        <v>2.8282324008795183</v>
      </c>
    </row>
    <row r="11" spans="1:7" x14ac:dyDescent="0.75">
      <c r="A11" t="s">
        <v>32</v>
      </c>
      <c r="B11">
        <v>2013</v>
      </c>
      <c r="C11" t="s">
        <v>102</v>
      </c>
      <c r="D11" t="s">
        <v>43</v>
      </c>
    </row>
    <row r="12" spans="1:7" x14ac:dyDescent="0.75">
      <c r="A12" t="s">
        <v>32</v>
      </c>
      <c r="B12">
        <v>2014</v>
      </c>
      <c r="C12" t="s">
        <v>102</v>
      </c>
      <c r="D12" t="s">
        <v>104</v>
      </c>
    </row>
    <row r="13" spans="1:7" x14ac:dyDescent="0.75">
      <c r="A13" t="s">
        <v>32</v>
      </c>
      <c r="B13">
        <v>2015</v>
      </c>
      <c r="C13" t="s">
        <v>103</v>
      </c>
      <c r="D13" t="s">
        <v>105</v>
      </c>
    </row>
    <row r="14" spans="1:7" x14ac:dyDescent="0.75">
      <c r="A14" t="s">
        <v>32</v>
      </c>
      <c r="B14">
        <v>2016</v>
      </c>
      <c r="C14" t="s">
        <v>103</v>
      </c>
      <c r="D14" t="s">
        <v>44</v>
      </c>
    </row>
    <row r="15" spans="1:7" x14ac:dyDescent="0.75">
      <c r="A15" t="s">
        <v>32</v>
      </c>
      <c r="B15">
        <v>2017</v>
      </c>
      <c r="C15" t="s">
        <v>103</v>
      </c>
      <c r="D15" t="s">
        <v>45</v>
      </c>
    </row>
    <row r="16" spans="1:7" x14ac:dyDescent="0.75">
      <c r="A16" t="s">
        <v>32</v>
      </c>
      <c r="B16">
        <v>2018</v>
      </c>
      <c r="C16" t="s">
        <v>103</v>
      </c>
      <c r="D16" t="s">
        <v>46</v>
      </c>
    </row>
    <row r="17" spans="1:4" x14ac:dyDescent="0.75">
      <c r="A17" t="s">
        <v>32</v>
      </c>
      <c r="B17">
        <v>2019</v>
      </c>
      <c r="C17" t="s">
        <v>103</v>
      </c>
      <c r="D17" t="s">
        <v>106</v>
      </c>
    </row>
    <row r="18" spans="1:4" x14ac:dyDescent="0.75">
      <c r="A18" t="s">
        <v>32</v>
      </c>
      <c r="B18">
        <v>2020</v>
      </c>
      <c r="C18" t="s">
        <v>103</v>
      </c>
      <c r="D18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CE12-4A5B-4189-AC61-3A237CDA9C5C}">
  <dimension ref="A1:I25"/>
  <sheetViews>
    <sheetView workbookViewId="0">
      <selection activeCell="B14" sqref="B14:I14"/>
    </sheetView>
  </sheetViews>
  <sheetFormatPr defaultRowHeight="14.75" x14ac:dyDescent="0.75"/>
  <cols>
    <col min="1" max="1" width="26.40625" customWidth="1"/>
  </cols>
  <sheetData>
    <row r="1" spans="1:9" x14ac:dyDescent="0.7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</row>
    <row r="2" spans="1:9" x14ac:dyDescent="0.75">
      <c r="A2" t="s">
        <v>4</v>
      </c>
      <c r="B2" t="s">
        <v>38</v>
      </c>
      <c r="C2" t="s">
        <v>98</v>
      </c>
      <c r="D2" t="s">
        <v>99</v>
      </c>
      <c r="E2" t="s">
        <v>39</v>
      </c>
      <c r="F2" t="s">
        <v>40</v>
      </c>
      <c r="G2" t="s">
        <v>41</v>
      </c>
      <c r="H2" t="s">
        <v>100</v>
      </c>
      <c r="I2" t="s">
        <v>42</v>
      </c>
    </row>
    <row r="3" spans="1:9" x14ac:dyDescent="0.75">
      <c r="A3" t="s">
        <v>55</v>
      </c>
      <c r="B3" s="1">
        <v>0.2</v>
      </c>
      <c r="C3" s="1">
        <v>0.2</v>
      </c>
      <c r="D3" s="1">
        <v>0.2</v>
      </c>
      <c r="E3" s="1">
        <v>0.2</v>
      </c>
      <c r="F3" s="1">
        <v>0.2</v>
      </c>
      <c r="G3" s="1">
        <v>0.2</v>
      </c>
      <c r="H3" s="1">
        <v>0.2</v>
      </c>
      <c r="I3" s="1">
        <v>0.2</v>
      </c>
    </row>
    <row r="4" spans="1:9" x14ac:dyDescent="0.75">
      <c r="A4" t="s">
        <v>6</v>
      </c>
      <c r="B4" t="s">
        <v>22</v>
      </c>
      <c r="C4" t="s">
        <v>84</v>
      </c>
      <c r="D4" t="s">
        <v>85</v>
      </c>
      <c r="E4" t="s">
        <v>23</v>
      </c>
      <c r="F4" t="s">
        <v>24</v>
      </c>
      <c r="G4" t="s">
        <v>25</v>
      </c>
      <c r="H4" t="s">
        <v>86</v>
      </c>
      <c r="I4" t="s">
        <v>26</v>
      </c>
    </row>
    <row r="5" spans="1:9" x14ac:dyDescent="0.75">
      <c r="A5" t="s">
        <v>56</v>
      </c>
      <c r="B5" s="1">
        <v>0.23</v>
      </c>
      <c r="C5" s="1">
        <v>0.23</v>
      </c>
      <c r="D5" s="1">
        <v>0.69</v>
      </c>
      <c r="E5" s="1">
        <v>0.69</v>
      </c>
      <c r="F5" s="1">
        <v>0.69</v>
      </c>
      <c r="G5" s="1">
        <v>0.69</v>
      </c>
      <c r="H5" s="1">
        <v>0.69</v>
      </c>
      <c r="I5" s="1">
        <v>0.69</v>
      </c>
    </row>
    <row r="7" spans="1:9" x14ac:dyDescent="0.75">
      <c r="A7" t="s">
        <v>57</v>
      </c>
      <c r="B7">
        <v>15.8</v>
      </c>
      <c r="C7">
        <v>15.8</v>
      </c>
      <c r="D7">
        <v>15.4</v>
      </c>
      <c r="E7">
        <v>15</v>
      </c>
      <c r="F7">
        <v>14.7</v>
      </c>
      <c r="G7">
        <v>14.9</v>
      </c>
      <c r="H7">
        <v>14.5</v>
      </c>
      <c r="I7">
        <v>14.5</v>
      </c>
    </row>
    <row r="10" spans="1:9" x14ac:dyDescent="0.75">
      <c r="A10" t="s">
        <v>61</v>
      </c>
      <c r="B10">
        <f>B3/B7</f>
        <v>1.2658227848101266E-2</v>
      </c>
      <c r="C10">
        <f t="shared" ref="C10:I10" si="0">C3/C7</f>
        <v>1.2658227848101266E-2</v>
      </c>
      <c r="D10">
        <f t="shared" si="0"/>
        <v>1.2987012987012988E-2</v>
      </c>
      <c r="E10">
        <f t="shared" si="0"/>
        <v>1.3333333333333334E-2</v>
      </c>
      <c r="F10">
        <f t="shared" si="0"/>
        <v>1.360544217687075E-2</v>
      </c>
      <c r="G10">
        <f t="shared" si="0"/>
        <v>1.3422818791946308E-2</v>
      </c>
      <c r="H10">
        <f t="shared" si="0"/>
        <v>1.3793103448275864E-2</v>
      </c>
      <c r="I10">
        <f t="shared" si="0"/>
        <v>1.3793103448275864E-2</v>
      </c>
    </row>
    <row r="11" spans="1:9" x14ac:dyDescent="0.75">
      <c r="A11" t="s">
        <v>60</v>
      </c>
      <c r="B11">
        <f>B5/B7</f>
        <v>1.4556962025316455E-2</v>
      </c>
      <c r="C11">
        <f t="shared" ref="C11:I11" si="1">C5/C7</f>
        <v>1.4556962025316455E-2</v>
      </c>
      <c r="D11">
        <f t="shared" si="1"/>
        <v>4.4805194805194799E-2</v>
      </c>
      <c r="E11">
        <f t="shared" si="1"/>
        <v>4.5999999999999999E-2</v>
      </c>
      <c r="F11">
        <f t="shared" si="1"/>
        <v>4.6938775510204082E-2</v>
      </c>
      <c r="G11">
        <f t="shared" si="1"/>
        <v>4.6308724832214758E-2</v>
      </c>
      <c r="H11">
        <f t="shared" si="1"/>
        <v>4.7586206896551721E-2</v>
      </c>
      <c r="I11">
        <f t="shared" si="1"/>
        <v>4.7586206896551721E-2</v>
      </c>
    </row>
    <row r="12" spans="1:9" x14ac:dyDescent="0.75">
      <c r="A12" t="s">
        <v>58</v>
      </c>
      <c r="B12">
        <f>1-(B5+B3)/B7</f>
        <v>0.97278481012658224</v>
      </c>
      <c r="C12">
        <f t="shared" ref="C12:I12" si="2">1-(C5+C3)/C7</f>
        <v>0.97278481012658224</v>
      </c>
      <c r="D12">
        <f t="shared" si="2"/>
        <v>0.94220779220779227</v>
      </c>
      <c r="E12">
        <f t="shared" si="2"/>
        <v>0.94066666666666665</v>
      </c>
      <c r="F12">
        <f t="shared" si="2"/>
        <v>0.93945578231292515</v>
      </c>
      <c r="G12">
        <f t="shared" si="2"/>
        <v>0.94026845637583889</v>
      </c>
      <c r="H12">
        <f t="shared" si="2"/>
        <v>0.93862068965517242</v>
      </c>
      <c r="I12">
        <f t="shared" si="2"/>
        <v>0.93862068965517242</v>
      </c>
    </row>
    <row r="14" spans="1:9" x14ac:dyDescent="0.75">
      <c r="A14" t="s">
        <v>59</v>
      </c>
      <c r="B14">
        <f>B10*B2+B11*B4</f>
        <v>0.25951898734177214</v>
      </c>
      <c r="C14">
        <f t="shared" ref="C14:I14" si="3">C10*C2+C11*C4</f>
        <v>0.21991772151898734</v>
      </c>
      <c r="D14">
        <f t="shared" si="3"/>
        <v>0.63624025974025966</v>
      </c>
      <c r="E14">
        <f t="shared" si="3"/>
        <v>0.6586272693866666</v>
      </c>
      <c r="F14">
        <f t="shared" si="3"/>
        <v>0.76144217687074833</v>
      </c>
      <c r="G14">
        <f t="shared" si="3"/>
        <v>0.75697986577181187</v>
      </c>
      <c r="H14">
        <f t="shared" si="3"/>
        <v>0.8185724137931033</v>
      </c>
      <c r="I14">
        <f t="shared" si="3"/>
        <v>0.88566206896551725</v>
      </c>
    </row>
    <row r="16" spans="1:9" x14ac:dyDescent="0.75">
      <c r="F16" s="1"/>
    </row>
    <row r="17" spans="6:6" x14ac:dyDescent="0.75">
      <c r="F17" s="1"/>
    </row>
    <row r="18" spans="6:6" x14ac:dyDescent="0.75">
      <c r="F18" s="1"/>
    </row>
    <row r="19" spans="6:6" x14ac:dyDescent="0.75">
      <c r="F19" s="1"/>
    </row>
    <row r="20" spans="6:6" x14ac:dyDescent="0.75">
      <c r="F20" s="1"/>
    </row>
    <row r="21" spans="6:6" x14ac:dyDescent="0.75">
      <c r="F21" s="1"/>
    </row>
    <row r="22" spans="6:6" x14ac:dyDescent="0.75">
      <c r="F22" s="1"/>
    </row>
    <row r="23" spans="6:6" x14ac:dyDescent="0.75">
      <c r="F23" s="1"/>
    </row>
    <row r="24" spans="6:6" x14ac:dyDescent="0.75">
      <c r="F24" s="1"/>
    </row>
    <row r="25" spans="6:6" x14ac:dyDescent="0.75">
      <c r="F25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488E-D6D6-49F3-A644-A7676A015E58}">
  <dimension ref="A1:Q16"/>
  <sheetViews>
    <sheetView topLeftCell="C1" workbookViewId="0">
      <selection activeCell="B16" sqref="B16:I16"/>
    </sheetView>
  </sheetViews>
  <sheetFormatPr defaultRowHeight="14.75" x14ac:dyDescent="0.75"/>
  <sheetData>
    <row r="1" spans="1:17" x14ac:dyDescent="0.7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Q1" s="1"/>
    </row>
    <row r="2" spans="1:17" x14ac:dyDescent="0.75">
      <c r="A2" t="s">
        <v>8</v>
      </c>
      <c r="B2">
        <v>0</v>
      </c>
      <c r="C2" t="s">
        <v>84</v>
      </c>
      <c r="D2" t="s">
        <v>85</v>
      </c>
      <c r="E2" t="s">
        <v>23</v>
      </c>
      <c r="F2" t="s">
        <v>24</v>
      </c>
      <c r="G2" t="s">
        <v>25</v>
      </c>
      <c r="H2" t="s">
        <v>86</v>
      </c>
      <c r="I2" t="s">
        <v>26</v>
      </c>
      <c r="Q2" s="1"/>
    </row>
    <row r="3" spans="1:17" x14ac:dyDescent="0.75">
      <c r="A3" t="s">
        <v>9</v>
      </c>
      <c r="B3" t="s">
        <v>11</v>
      </c>
      <c r="C3" t="s">
        <v>76</v>
      </c>
      <c r="D3" t="s">
        <v>77</v>
      </c>
      <c r="E3" t="s">
        <v>12</v>
      </c>
      <c r="F3" t="s">
        <v>13</v>
      </c>
      <c r="G3" t="s">
        <v>14</v>
      </c>
      <c r="H3" t="s">
        <v>78</v>
      </c>
      <c r="I3" t="s">
        <v>15</v>
      </c>
      <c r="Q3" s="1"/>
    </row>
    <row r="4" spans="1:17" x14ac:dyDescent="0.75">
      <c r="A4" t="s">
        <v>10</v>
      </c>
      <c r="B4" t="s">
        <v>18</v>
      </c>
      <c r="C4" t="s">
        <v>80</v>
      </c>
      <c r="D4" t="s">
        <v>81</v>
      </c>
      <c r="E4" t="s">
        <v>19</v>
      </c>
      <c r="F4" t="s">
        <v>13</v>
      </c>
      <c r="G4" t="s">
        <v>20</v>
      </c>
      <c r="H4" t="s">
        <v>82</v>
      </c>
      <c r="I4" t="s">
        <v>21</v>
      </c>
      <c r="Q4" s="1"/>
    </row>
    <row r="5" spans="1:17" x14ac:dyDescent="0.75">
      <c r="Q5" s="1"/>
    </row>
    <row r="6" spans="1:17" x14ac:dyDescent="0.75">
      <c r="A6" t="s">
        <v>63</v>
      </c>
      <c r="B6" s="1">
        <v>0.05</v>
      </c>
      <c r="C6" s="1">
        <v>0.04</v>
      </c>
      <c r="D6" s="1">
        <v>0.12</v>
      </c>
      <c r="E6" s="1">
        <v>0.12</v>
      </c>
      <c r="F6" s="1">
        <v>0.12</v>
      </c>
      <c r="G6" s="1">
        <v>0.12</v>
      </c>
      <c r="H6" s="1">
        <v>0.12</v>
      </c>
      <c r="I6" s="1">
        <v>0.12</v>
      </c>
      <c r="Q6" s="1"/>
    </row>
    <row r="7" spans="1:17" x14ac:dyDescent="0.75">
      <c r="A7" t="s">
        <v>64</v>
      </c>
      <c r="B7" s="1">
        <v>0.24</v>
      </c>
      <c r="C7" s="1">
        <v>0.24</v>
      </c>
      <c r="D7" s="1">
        <v>0.24</v>
      </c>
      <c r="E7" s="1">
        <v>0.24</v>
      </c>
      <c r="F7" s="1">
        <v>0.24</v>
      </c>
      <c r="G7" s="1">
        <v>0.24</v>
      </c>
      <c r="H7" s="1">
        <v>0.24</v>
      </c>
      <c r="I7" s="1">
        <v>0.24</v>
      </c>
      <c r="Q7" s="1"/>
    </row>
    <row r="8" spans="1:17" x14ac:dyDescent="0.75">
      <c r="A8" t="s">
        <v>65</v>
      </c>
      <c r="B8" s="1">
        <v>0.08</v>
      </c>
      <c r="C8" s="1">
        <v>0.08</v>
      </c>
      <c r="D8" s="1">
        <v>0.08</v>
      </c>
      <c r="E8" s="1">
        <v>0.08</v>
      </c>
      <c r="F8" s="1">
        <v>0.08</v>
      </c>
      <c r="G8" s="1">
        <v>0.08</v>
      </c>
      <c r="H8" s="1">
        <v>0.08</v>
      </c>
      <c r="I8" s="1">
        <v>0.08</v>
      </c>
      <c r="Q8" s="1"/>
    </row>
    <row r="9" spans="1:17" x14ac:dyDescent="0.75">
      <c r="Q9" s="1"/>
    </row>
    <row r="10" spans="1:17" x14ac:dyDescent="0.75">
      <c r="A10" t="s">
        <v>66</v>
      </c>
      <c r="B10" s="1">
        <v>1.65</v>
      </c>
      <c r="C10" s="1">
        <v>1.63</v>
      </c>
      <c r="D10" s="1">
        <v>1.64</v>
      </c>
      <c r="E10" s="1">
        <v>1.6</v>
      </c>
      <c r="F10" s="1">
        <v>1.6</v>
      </c>
      <c r="G10" s="1">
        <v>1.61</v>
      </c>
      <c r="H10" s="1">
        <v>1.58</v>
      </c>
      <c r="I10" s="1">
        <v>1.58</v>
      </c>
      <c r="Q10" s="1"/>
    </row>
    <row r="11" spans="1:17" x14ac:dyDescent="0.75">
      <c r="Q11" s="1"/>
    </row>
    <row r="12" spans="1:17" x14ac:dyDescent="0.75">
      <c r="A12" t="s">
        <v>67</v>
      </c>
      <c r="B12">
        <f>B6/B$10</f>
        <v>3.0303030303030307E-2</v>
      </c>
      <c r="C12">
        <f t="shared" ref="C12:I12" si="0">C6/C$10</f>
        <v>2.4539877300613498E-2</v>
      </c>
      <c r="D12">
        <f t="shared" si="0"/>
        <v>7.3170731707317069E-2</v>
      </c>
      <c r="E12">
        <f t="shared" si="0"/>
        <v>7.4999999999999997E-2</v>
      </c>
      <c r="F12">
        <f t="shared" si="0"/>
        <v>7.4999999999999997E-2</v>
      </c>
      <c r="G12">
        <f t="shared" si="0"/>
        <v>7.4534161490683218E-2</v>
      </c>
      <c r="H12">
        <f t="shared" si="0"/>
        <v>7.5949367088607583E-2</v>
      </c>
      <c r="I12">
        <f t="shared" si="0"/>
        <v>7.5949367088607583E-2</v>
      </c>
      <c r="Q12" s="1"/>
    </row>
    <row r="13" spans="1:17" x14ac:dyDescent="0.75">
      <c r="A13" t="s">
        <v>68</v>
      </c>
      <c r="B13">
        <f>B7/B$10</f>
        <v>0.14545454545454545</v>
      </c>
      <c r="C13">
        <f t="shared" ref="C13:I13" si="1">C7/C$10</f>
        <v>0.14723926380368099</v>
      </c>
      <c r="D13">
        <f t="shared" si="1"/>
        <v>0.14634146341463414</v>
      </c>
      <c r="E13">
        <f t="shared" si="1"/>
        <v>0.15</v>
      </c>
      <c r="F13">
        <f t="shared" si="1"/>
        <v>0.15</v>
      </c>
      <c r="G13">
        <f t="shared" si="1"/>
        <v>0.14906832298136644</v>
      </c>
      <c r="H13">
        <f t="shared" si="1"/>
        <v>0.15189873417721517</v>
      </c>
      <c r="I13">
        <f t="shared" si="1"/>
        <v>0.15189873417721517</v>
      </c>
      <c r="Q13" s="1"/>
    </row>
    <row r="14" spans="1:17" x14ac:dyDescent="0.75">
      <c r="A14" t="s">
        <v>69</v>
      </c>
      <c r="B14">
        <f t="shared" ref="B13:I14" si="2">B8/B$10</f>
        <v>4.8484848484848492E-2</v>
      </c>
      <c r="C14">
        <f t="shared" ref="C14:I14" si="3">C8/C$10</f>
        <v>4.9079754601226995E-2</v>
      </c>
      <c r="D14">
        <f t="shared" si="3"/>
        <v>4.878048780487805E-2</v>
      </c>
      <c r="E14">
        <f t="shared" si="3"/>
        <v>4.9999999999999996E-2</v>
      </c>
      <c r="F14">
        <f t="shared" si="3"/>
        <v>4.9999999999999996E-2</v>
      </c>
      <c r="G14">
        <f t="shared" si="3"/>
        <v>4.9689440993788817E-2</v>
      </c>
      <c r="H14">
        <f t="shared" si="3"/>
        <v>5.0632911392405063E-2</v>
      </c>
      <c r="I14">
        <f t="shared" si="3"/>
        <v>5.0632911392405063E-2</v>
      </c>
      <c r="Q14" s="1"/>
    </row>
    <row r="15" spans="1:17" x14ac:dyDescent="0.75">
      <c r="Q15" s="1"/>
    </row>
    <row r="16" spans="1:17" x14ac:dyDescent="0.75">
      <c r="A16" t="s">
        <v>70</v>
      </c>
      <c r="B16">
        <f>B12*B2+B13*B3+B14*B4</f>
        <v>3.5766338516363638</v>
      </c>
      <c r="C16">
        <f t="shared" ref="C16:I16" si="4">C12*C2+C13*C3+C14*C4</f>
        <v>3.6250244215950924</v>
      </c>
      <c r="D16">
        <f t="shared" si="4"/>
        <v>3.8147402004878046</v>
      </c>
      <c r="E16">
        <f t="shared" si="4"/>
        <v>4.4194410909999995</v>
      </c>
      <c r="F16">
        <f t="shared" si="4"/>
        <v>5.9256273519999993</v>
      </c>
      <c r="G16">
        <f>G12*G2+G13*G3+G14*G4</f>
        <v>5.9395869440993776</v>
      </c>
      <c r="H16">
        <f t="shared" si="4"/>
        <v>6.1330689402531631</v>
      </c>
      <c r="I16">
        <f t="shared" si="4"/>
        <v>6.2479079169620242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worldbank_carbonprices2</vt:lpstr>
      <vt:lpstr>Sheet4</vt:lpstr>
      <vt:lpstr>Japan</vt:lpstr>
      <vt:lpstr>USA</vt:lpstr>
      <vt:lpstr>Canada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C Moore</dc:creator>
  <cp:lastModifiedBy>Frances C Moore</cp:lastModifiedBy>
  <dcterms:created xsi:type="dcterms:W3CDTF">2021-10-20T22:24:16Z</dcterms:created>
  <dcterms:modified xsi:type="dcterms:W3CDTF">2021-10-25T21:13:43Z</dcterms:modified>
</cp:coreProperties>
</file>