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Working_data/"/>
    </mc:Choice>
  </mc:AlternateContent>
  <xr:revisionPtr revIDLastSave="16" documentId="11_CD1889898384CEFE8FB8BC8E78AE5146F76A7389" xr6:coauthVersionLast="47" xr6:coauthVersionMax="47" xr10:uidLastSave="{669866C4-509C-4C04-95DD-E1A8E5B697CE}"/>
  <bookViews>
    <workbookView xWindow="-110" yWindow="-110" windowWidth="19420" windowHeight="10300" activeTab="2" xr2:uid="{00000000-000D-0000-FFFF-FFFF00000000}"/>
  </bookViews>
  <sheets>
    <sheet name="SS_Values" sheetId="1" r:id="rId1"/>
    <sheet name="Influent" sheetId="2" r:id="rId2"/>
    <sheet name="Deviations" sheetId="3" r:id="rId3"/>
    <sheet name="Reac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P5" i="3"/>
  <c r="O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</calcChain>
</file>

<file path=xl/sharedStrings.xml><?xml version="1.0" encoding="utf-8"?>
<sst xmlns="http://schemas.openxmlformats.org/spreadsheetml/2006/main" count="436" uniqueCount="252">
  <si>
    <t>HRT</t>
  </si>
  <si>
    <t>X_T</t>
  </si>
  <si>
    <t>S_1</t>
  </si>
  <si>
    <t>S_2</t>
  </si>
  <si>
    <t>X_1</t>
  </si>
  <si>
    <t>X_2</t>
  </si>
  <si>
    <t>C</t>
  </si>
  <si>
    <t>Z</t>
  </si>
  <si>
    <t>CO2</t>
  </si>
  <si>
    <t>B</t>
  </si>
  <si>
    <t>pH</t>
  </si>
  <si>
    <t>p_C</t>
  </si>
  <si>
    <t>q_C</t>
  </si>
  <si>
    <t>q_CH4</t>
  </si>
  <si>
    <t>10</t>
  </si>
  <si>
    <t>8.104351175</t>
  </si>
  <si>
    <t>0.282237072</t>
  </si>
  <si>
    <t>2.361753049</t>
  </si>
  <si>
    <t>1.050846454</t>
  </si>
  <si>
    <t>0.746023001</t>
  </si>
  <si>
    <t>38.83553017</t>
  </si>
  <si>
    <t>30.6447852</t>
  </si>
  <si>
    <t>10.55249802</t>
  </si>
  <si>
    <t>28.28303216</t>
  </si>
  <si>
    <t>6.7044243</t>
  </si>
  <si>
    <t>0.389550479</t>
  </si>
  <si>
    <t>13.92805337</t>
  </si>
  <si>
    <t>23.76486231</t>
  </si>
  <si>
    <t>12</t>
  </si>
  <si>
    <t>6.99914589</t>
  </si>
  <si>
    <t>0.226335437</t>
  </si>
  <si>
    <t>1.670183136</t>
  </si>
  <si>
    <t>1.069354511</t>
  </si>
  <si>
    <t>0.764548867</t>
  </si>
  <si>
    <t>42.33366807</t>
  </si>
  <si>
    <t>33.55209687</t>
  </si>
  <si>
    <t>10.45175433</t>
  </si>
  <si>
    <t>31.88191374</t>
  </si>
  <si>
    <t>6.763134762</t>
  </si>
  <si>
    <t>0.386133511</t>
  </si>
  <si>
    <t>12.28748518</t>
  </si>
  <si>
    <t>20.94468543</t>
  </si>
  <si>
    <t>13</t>
  </si>
  <si>
    <t>6.555352858</t>
  </si>
  <si>
    <t>0.206896368</t>
  </si>
  <si>
    <t>1.480255435</t>
  </si>
  <si>
    <t>1.075048006</t>
  </si>
  <si>
    <t>0.770792583</t>
  </si>
  <si>
    <t>43.86000187</t>
  </si>
  <si>
    <t>34.92790384</t>
  </si>
  <si>
    <t>10.41235346</t>
  </si>
  <si>
    <t>33.44764841</t>
  </si>
  <si>
    <t>6.786496851</t>
  </si>
  <si>
    <t>0.384780524</t>
  </si>
  <si>
    <t>11.5995887</t>
  </si>
  <si>
    <t>19.75670891</t>
  </si>
  <si>
    <t>14</t>
  </si>
  <si>
    <t>6.16622797</t>
  </si>
  <si>
    <t>0.191028124</t>
  </si>
  <si>
    <t>1.336512267</t>
  </si>
  <si>
    <t>1.079105364</t>
  </si>
  <si>
    <t>0.775682373</t>
  </si>
  <si>
    <t>45.29630047</t>
  </si>
  <si>
    <t>36.25518626</t>
  </si>
  <si>
    <t>10.37762648</t>
  </si>
  <si>
    <t>34.91867399</t>
  </si>
  <si>
    <t>6.807521324</t>
  </si>
  <si>
    <t>0.383621532</t>
  </si>
  <si>
    <t>10.99039497</t>
  </si>
  <si>
    <t>18.70288505</t>
  </si>
  <si>
    <t>15</t>
  </si>
  <si>
    <t>5.822253867</t>
  </si>
  <si>
    <t>0.177819467</t>
  </si>
  <si>
    <t>1.223189503</t>
  </si>
  <si>
    <t>1.081899759</t>
  </si>
  <si>
    <t>0.779525768</t>
  </si>
  <si>
    <t>46.65993131</t>
  </si>
  <si>
    <t>37.53635364</t>
  </si>
  <si>
    <t>10.34676717</t>
  </si>
  <si>
    <t>36.31316414</t>
  </si>
  <si>
    <t>6.82671198</t>
  </si>
  <si>
    <t>0.382590031</t>
  </si>
  <si>
    <t>10.44248543</t>
  </si>
  <si>
    <t>17.75574671</t>
  </si>
  <si>
    <t>16</t>
  </si>
  <si>
    <t>5.516000787</t>
  </si>
  <si>
    <t>0.166644401</t>
  </si>
  <si>
    <t>1.131207578</t>
  </si>
  <si>
    <t>1.083711504</t>
  </si>
  <si>
    <t>0.782548586</t>
  </si>
  <si>
    <t>47.96135626</t>
  </si>
  <si>
    <t>38.77345155</t>
  </si>
  <si>
    <t>10.31911228</t>
  </si>
  <si>
    <t>37.64224398</t>
  </si>
  <si>
    <t>6.844390487</t>
  </si>
  <si>
    <t>0.381653067</t>
  </si>
  <si>
    <t>9.945325733</t>
  </si>
  <si>
    <t>16.89769521</t>
  </si>
  <si>
    <t>17</t>
  </si>
  <si>
    <t>5.241584221</t>
  </si>
  <si>
    <t>0.157059042</t>
  </si>
  <si>
    <t>1.054858267</t>
  </si>
  <si>
    <t>1.084754054</t>
  </si>
  <si>
    <t>0.78492073</t>
  </si>
  <si>
    <t>49.20755755</t>
  </si>
  <si>
    <t>39.9682679</t>
  </si>
  <si>
    <t>10.29414792</t>
  </si>
  <si>
    <t>38.91340963</t>
  </si>
  <si>
    <t>6.860780099</t>
  </si>
  <si>
    <t>0.380808467</t>
  </si>
  <si>
    <t>9.494349359</t>
  </si>
  <si>
    <t>16.12004791</t>
  </si>
  <si>
    <t>18</t>
  </si>
  <si>
    <t>4.99428316</t>
  </si>
  <si>
    <t>0.148740056</t>
  </si>
  <si>
    <t>0.99035068</t>
  </si>
  <si>
    <t>1.085191841</t>
  </si>
  <si>
    <t>0.78677226</t>
  </si>
  <si>
    <t>50.40359034</t>
  </si>
  <si>
    <t>41.12241063</t>
  </si>
  <si>
    <t>10.27153039</t>
  </si>
  <si>
    <t>40.13205995</t>
  </si>
  <si>
    <t>6.876042963</t>
  </si>
  <si>
    <t>0.380024469</t>
  </si>
  <si>
    <t>9.080096009</t>
  </si>
  <si>
    <t>15.40718868</t>
  </si>
  <si>
    <t>20</t>
  </si>
  <si>
    <t>4.566391177</t>
  </si>
  <si>
    <t>0.134994793</t>
  </si>
  <si>
    <t>0.887031387</t>
  </si>
  <si>
    <t>1.084737249</t>
  </si>
  <si>
    <t>0.789295694</t>
  </si>
  <si>
    <t>52.65943872</t>
  </si>
  <si>
    <t>43.31456017</t>
  </si>
  <si>
    <t>10.23190994</t>
  </si>
  <si>
    <t>42.42752878</t>
  </si>
  <si>
    <t>6.903682533</t>
  </si>
  <si>
    <t>0.3786937</t>
  </si>
  <si>
    <t>8.360216921</t>
  </si>
  <si>
    <t>14.16840119</t>
  </si>
  <si>
    <t>22</t>
  </si>
  <si>
    <t>4.209093212</t>
  </si>
  <si>
    <t>0.124080451</t>
  </si>
  <si>
    <t>0.80764081</t>
  </si>
  <si>
    <t>1.08307784</t>
  </si>
  <si>
    <t>0.790696589</t>
  </si>
  <si>
    <t>54.75188785</t>
  </si>
  <si>
    <t>45.36104319</t>
  </si>
  <si>
    <t>10.19848547</t>
  </si>
  <si>
    <t>44.55340238</t>
  </si>
  <si>
    <t>6.928065623</t>
  </si>
  <si>
    <t>0.377557271</t>
  </si>
  <si>
    <t>7.746632861</t>
  </si>
  <si>
    <t>13.11493754</t>
  </si>
  <si>
    <t>24</t>
  </si>
  <si>
    <t>3.906243767</t>
  </si>
  <si>
    <t>0.115182186</t>
  </si>
  <si>
    <t>0.74448658</t>
  </si>
  <si>
    <t>1.08067423</t>
  </si>
  <si>
    <t>0.791343044</t>
  </si>
  <si>
    <t>56.69760468</t>
  </si>
  <si>
    <t>47.27231827</t>
  </si>
  <si>
    <t>10.16977299</t>
  </si>
  <si>
    <t>46.52783169</t>
  </si>
  <si>
    <t>6.949742554</t>
  </si>
  <si>
    <t>0.376614942</t>
  </si>
  <si>
    <t>7.224945573</t>
  </si>
  <si>
    <t>12.2196284</t>
  </si>
  <si>
    <t>26</t>
  </si>
  <si>
    <t>3.646273054</t>
  </si>
  <si>
    <t>0.107772267</t>
  </si>
  <si>
    <t>0.69287619</t>
  </si>
  <si>
    <t>1.077823259</t>
  </si>
  <si>
    <t>0.791476584</t>
  </si>
  <si>
    <t>58.51048393</t>
  </si>
  <si>
    <t>49.05837489</t>
  </si>
  <si>
    <t>10.14498523</t>
  </si>
  <si>
    <t>48.3654987</t>
  </si>
  <si>
    <t>6.969121464</t>
  </si>
  <si>
    <t>0.375783096</t>
  </si>
  <si>
    <t>6.768642168</t>
  </si>
  <si>
    <t>11.43825353</t>
  </si>
  <si>
    <t>S1in</t>
  </si>
  <si>
    <t>S2in</t>
  </si>
  <si>
    <t>Cin</t>
  </si>
  <si>
    <t>Nin</t>
  </si>
  <si>
    <t>XTin</t>
  </si>
  <si>
    <t>Qin</t>
  </si>
  <si>
    <t>pHin</t>
  </si>
  <si>
    <t>xS</t>
  </si>
  <si>
    <t>xW</t>
  </si>
  <si>
    <t>0</t>
  </si>
  <si>
    <t>41.08</t>
  </si>
  <si>
    <t>290</t>
  </si>
  <si>
    <t>6.9</t>
  </si>
  <si>
    <t>0.02</t>
  </si>
  <si>
    <t>0.05</t>
  </si>
  <si>
    <t>time</t>
  </si>
  <si>
    <t>1</t>
  </si>
  <si>
    <t>0.997809153</t>
  </si>
  <si>
    <t>0.992582837</t>
  </si>
  <si>
    <t>0.995618306</t>
  </si>
  <si>
    <t>2</t>
  </si>
  <si>
    <t>3</t>
  </si>
  <si>
    <t>4</t>
  </si>
  <si>
    <t>5</t>
  </si>
  <si>
    <t>0.996291418</t>
  </si>
  <si>
    <t>0.996835443</t>
  </si>
  <si>
    <t>6</t>
  </si>
  <si>
    <t>7</t>
  </si>
  <si>
    <t>1.007382504</t>
  </si>
  <si>
    <t>8</t>
  </si>
  <si>
    <t>1.008145016</t>
  </si>
  <si>
    <t>9</t>
  </si>
  <si>
    <t>1.011818938</t>
  </si>
  <si>
    <t>1.00097371</t>
  </si>
  <si>
    <t>11</t>
  </si>
  <si>
    <t>1.011091086</t>
  </si>
  <si>
    <t>1.000730282</t>
  </si>
  <si>
    <t>1.014799667</t>
  </si>
  <si>
    <t>1.001703992</t>
  </si>
  <si>
    <t>1.051261611</t>
  </si>
  <si>
    <t>19</t>
  </si>
  <si>
    <t>1.054970193</t>
  </si>
  <si>
    <t>1.058678774</t>
  </si>
  <si>
    <t>1.00194742</t>
  </si>
  <si>
    <t>21</t>
  </si>
  <si>
    <t>23</t>
  </si>
  <si>
    <t>0.985720227</t>
  </si>
  <si>
    <t>1.005598832</t>
  </si>
  <si>
    <t>25</t>
  </si>
  <si>
    <t>0.91279634</t>
  </si>
  <si>
    <t>1.009250243</t>
  </si>
  <si>
    <t>27</t>
  </si>
  <si>
    <t>28</t>
  </si>
  <si>
    <t>29</t>
  </si>
  <si>
    <t>30</t>
  </si>
  <si>
    <t>D</t>
  </si>
  <si>
    <t>T</t>
  </si>
  <si>
    <t>P</t>
  </si>
  <si>
    <t>alpha</t>
  </si>
  <si>
    <t>Dr</t>
  </si>
  <si>
    <t>H0</t>
  </si>
  <si>
    <t>hmax</t>
  </si>
  <si>
    <t>hmin</t>
  </si>
  <si>
    <t>Vr</t>
  </si>
  <si>
    <t>Vh</t>
  </si>
  <si>
    <t>0.071428571</t>
  </si>
  <si>
    <t>42.5</t>
  </si>
  <si>
    <t>10.8</t>
  </si>
  <si>
    <t>4050</t>
  </si>
  <si>
    <t>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</si>
</sst>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Deviations!$I$2:$I$31</c:f>
              <c:numCache>
                <c:formatCode>General</c:formatCode>
                <c:ptCount val="30"/>
                <c:pt idx="0">
                  <c:v>40.990000005239999</c:v>
                </c:pt>
                <c:pt idx="1">
                  <c:v>40.900000010479999</c:v>
                </c:pt>
                <c:pt idx="2">
                  <c:v>40.900000010479999</c:v>
                </c:pt>
                <c:pt idx="3">
                  <c:v>40.900000010479999</c:v>
                </c:pt>
                <c:pt idx="4">
                  <c:v>40.900000010479999</c:v>
                </c:pt>
                <c:pt idx="5">
                  <c:v>40.949999998439999</c:v>
                </c:pt>
                <c:pt idx="6">
                  <c:v>40.949999998439999</c:v>
                </c:pt>
                <c:pt idx="7">
                  <c:v>41.08</c:v>
                </c:pt>
                <c:pt idx="8">
                  <c:v>41.08</c:v>
                </c:pt>
                <c:pt idx="9">
                  <c:v>41.120000006799998</c:v>
                </c:pt>
                <c:pt idx="10">
                  <c:v>41.120000006799998</c:v>
                </c:pt>
                <c:pt idx="11">
                  <c:v>41.109999984559998</c:v>
                </c:pt>
                <c:pt idx="12">
                  <c:v>41.109999984559998</c:v>
                </c:pt>
                <c:pt idx="13">
                  <c:v>41.149999991359998</c:v>
                </c:pt>
                <c:pt idx="14">
                  <c:v>41.149999991359998</c:v>
                </c:pt>
                <c:pt idx="15">
                  <c:v>41.149999991359998</c:v>
                </c:pt>
                <c:pt idx="16">
                  <c:v>41.08</c:v>
                </c:pt>
                <c:pt idx="17">
                  <c:v>41.08</c:v>
                </c:pt>
                <c:pt idx="18">
                  <c:v>41.08</c:v>
                </c:pt>
                <c:pt idx="19">
                  <c:v>41.120000006799998</c:v>
                </c:pt>
                <c:pt idx="20">
                  <c:v>41.160000013599998</c:v>
                </c:pt>
                <c:pt idx="21">
                  <c:v>41.160000013599998</c:v>
                </c:pt>
                <c:pt idx="22">
                  <c:v>41.160000013599998</c:v>
                </c:pt>
                <c:pt idx="23">
                  <c:v>41.310000018559997</c:v>
                </c:pt>
                <c:pt idx="24">
                  <c:v>41.310000018559997</c:v>
                </c:pt>
                <c:pt idx="25">
                  <c:v>41.459999982440003</c:v>
                </c:pt>
                <c:pt idx="26">
                  <c:v>41.459999982440003</c:v>
                </c:pt>
                <c:pt idx="27">
                  <c:v>41.459999982440003</c:v>
                </c:pt>
                <c:pt idx="28">
                  <c:v>41.459999982440003</c:v>
                </c:pt>
                <c:pt idx="29">
                  <c:v>41.459999982440003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6-4B33-ABBB-3C9F9DCA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37792"/>
        <c:axId val="2131638624"/>
      </c:scatterChart>
      <c:valAx>
        <c:axId val="2131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8624"/>
        <c:crosses val="autoZero"/>
        <c:crossBetween val="midCat"/>
      </c:valAx>
      <c:valAx>
        <c:axId val="2131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95250</xdr:rowOff>
    </xdr:from>
    <xdr:to>
      <xdr:col>12</xdr:col>
      <xdr:colOff>222250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924DF-1B05-C997-9931-ABB0CA4B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J15" sqref="J15"/>
    </sheetView>
  </sheetViews>
  <sheetFormatPr defaultRowHeight="15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</row>
    <row r="4" spans="1:14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</row>
    <row r="5" spans="1:14" x14ac:dyDescent="0.3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</row>
    <row r="6" spans="1:14" x14ac:dyDescent="0.35">
      <c r="A6" t="s">
        <v>70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</row>
    <row r="7" spans="1:14" x14ac:dyDescent="0.3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</row>
    <row r="8" spans="1:14" x14ac:dyDescent="0.35">
      <c r="A8" t="s">
        <v>98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</row>
    <row r="9" spans="1:14" x14ac:dyDescent="0.35">
      <c r="A9" t="s">
        <v>112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  <c r="J9" t="s">
        <v>121</v>
      </c>
      <c r="K9" t="s">
        <v>122</v>
      </c>
      <c r="L9" t="s">
        <v>123</v>
      </c>
      <c r="M9" t="s">
        <v>124</v>
      </c>
      <c r="N9" t="s">
        <v>125</v>
      </c>
    </row>
    <row r="10" spans="1:14" x14ac:dyDescent="0.35">
      <c r="A10" t="s">
        <v>126</v>
      </c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  <c r="H10" t="s">
        <v>133</v>
      </c>
      <c r="I10" t="s">
        <v>134</v>
      </c>
      <c r="J10" t="s">
        <v>135</v>
      </c>
      <c r="K10" t="s">
        <v>136</v>
      </c>
      <c r="L10" t="s">
        <v>137</v>
      </c>
      <c r="M10" t="s">
        <v>138</v>
      </c>
      <c r="N10" t="s">
        <v>139</v>
      </c>
    </row>
    <row r="11" spans="1:14" x14ac:dyDescent="0.35">
      <c r="A11" t="s">
        <v>140</v>
      </c>
      <c r="B11" t="s">
        <v>141</v>
      </c>
      <c r="C11" t="s">
        <v>142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</row>
    <row r="12" spans="1:14" x14ac:dyDescent="0.35">
      <c r="A12" t="s">
        <v>154</v>
      </c>
      <c r="B12" t="s">
        <v>155</v>
      </c>
      <c r="C12" t="s">
        <v>156</v>
      </c>
      <c r="D12" t="s">
        <v>157</v>
      </c>
      <c r="E12" t="s">
        <v>158</v>
      </c>
      <c r="F12" t="s">
        <v>159</v>
      </c>
      <c r="G12" t="s">
        <v>160</v>
      </c>
      <c r="H12" t="s">
        <v>161</v>
      </c>
      <c r="I12" t="s">
        <v>162</v>
      </c>
      <c r="J12" t="s">
        <v>163</v>
      </c>
      <c r="K12" t="s">
        <v>164</v>
      </c>
      <c r="L12" t="s">
        <v>165</v>
      </c>
      <c r="M12" t="s">
        <v>166</v>
      </c>
      <c r="N12" t="s">
        <v>167</v>
      </c>
    </row>
    <row r="13" spans="1:14" x14ac:dyDescent="0.35">
      <c r="A13" t="s">
        <v>168</v>
      </c>
      <c r="B13" t="s">
        <v>169</v>
      </c>
      <c r="C13" t="s">
        <v>170</v>
      </c>
      <c r="D13" t="s">
        <v>171</v>
      </c>
      <c r="E13" t="s">
        <v>172</v>
      </c>
      <c r="F13" t="s">
        <v>173</v>
      </c>
      <c r="G13" t="s">
        <v>174</v>
      </c>
      <c r="H13" t="s">
        <v>175</v>
      </c>
      <c r="I13" t="s">
        <v>176</v>
      </c>
      <c r="J13" t="s">
        <v>177</v>
      </c>
      <c r="K13" t="s">
        <v>178</v>
      </c>
      <c r="L13" t="s">
        <v>179</v>
      </c>
      <c r="M13" t="s">
        <v>180</v>
      </c>
      <c r="N13" t="s">
        <v>181</v>
      </c>
    </row>
  </sheetData>
  <pageMargins left="0.7" right="0.7" top="0.75" bottom="0.75" header="0.3" footer="0.3"/>
  <ignoredErrors>
    <ignoredError sqref="A1:N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F1" sqref="F1:I2"/>
    </sheetView>
  </sheetViews>
  <sheetFormatPr defaultRowHeight="15.5" x14ac:dyDescent="0.35"/>
  <sheetData>
    <row r="1" spans="1:9" x14ac:dyDescent="0.3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</row>
    <row r="2" spans="1:9" x14ac:dyDescent="0.35">
      <c r="A2" t="s">
        <v>191</v>
      </c>
      <c r="B2" t="s">
        <v>191</v>
      </c>
      <c r="C2" t="s">
        <v>191</v>
      </c>
      <c r="D2" t="s">
        <v>191</v>
      </c>
      <c r="E2" t="s">
        <v>192</v>
      </c>
      <c r="F2" t="s">
        <v>193</v>
      </c>
      <c r="G2" t="s">
        <v>194</v>
      </c>
      <c r="H2" t="s">
        <v>195</v>
      </c>
      <c r="I2" t="s">
        <v>196</v>
      </c>
    </row>
  </sheetData>
  <pageMargins left="0.7" right="0.7" top="0.75" bottom="0.75" header="0.3" footer="0.3"/>
  <ignoredErrors>
    <ignoredError sqref="A1:I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workbookViewId="0">
      <selection activeCell="O12" sqref="O12"/>
    </sheetView>
  </sheetViews>
  <sheetFormatPr defaultRowHeight="15.5" x14ac:dyDescent="0.35"/>
  <sheetData>
    <row r="1" spans="1:16" x14ac:dyDescent="0.35">
      <c r="A1" t="s">
        <v>187</v>
      </c>
      <c r="B1" t="s">
        <v>182</v>
      </c>
      <c r="C1" t="s">
        <v>183</v>
      </c>
      <c r="D1" t="s">
        <v>186</v>
      </c>
      <c r="E1" t="s">
        <v>184</v>
      </c>
      <c r="F1" t="s">
        <v>185</v>
      </c>
      <c r="G1" t="s">
        <v>197</v>
      </c>
      <c r="I1">
        <v>41.08</v>
      </c>
    </row>
    <row r="2" spans="1:16" x14ac:dyDescent="0.35">
      <c r="A2">
        <v>1</v>
      </c>
      <c r="B2" t="s">
        <v>191</v>
      </c>
      <c r="C2" t="s">
        <v>191</v>
      </c>
      <c r="D2" t="s">
        <v>199</v>
      </c>
      <c r="E2" t="s">
        <v>191</v>
      </c>
      <c r="F2" t="s">
        <v>191</v>
      </c>
      <c r="G2" t="s">
        <v>198</v>
      </c>
      <c r="I2">
        <f>$I$1*D2</f>
        <v>40.990000005239999</v>
      </c>
    </row>
    <row r="3" spans="1:16" x14ac:dyDescent="0.35">
      <c r="A3" t="s">
        <v>200</v>
      </c>
      <c r="B3" t="s">
        <v>191</v>
      </c>
      <c r="C3" t="s">
        <v>191</v>
      </c>
      <c r="D3" t="s">
        <v>201</v>
      </c>
      <c r="E3" t="s">
        <v>191</v>
      </c>
      <c r="F3" t="s">
        <v>191</v>
      </c>
      <c r="G3" t="s">
        <v>202</v>
      </c>
      <c r="I3">
        <f t="shared" ref="I3:I31" si="0">$I$1*D3</f>
        <v>40.900000010479999</v>
      </c>
    </row>
    <row r="4" spans="1:16" x14ac:dyDescent="0.35">
      <c r="A4" t="s">
        <v>200</v>
      </c>
      <c r="B4" t="s">
        <v>191</v>
      </c>
      <c r="C4" t="s">
        <v>191</v>
      </c>
      <c r="D4" t="s">
        <v>201</v>
      </c>
      <c r="E4" t="s">
        <v>191</v>
      </c>
      <c r="F4" t="s">
        <v>191</v>
      </c>
      <c r="G4" t="s">
        <v>203</v>
      </c>
      <c r="I4">
        <f t="shared" si="0"/>
        <v>40.900000010479999</v>
      </c>
    </row>
    <row r="5" spans="1:16" x14ac:dyDescent="0.35">
      <c r="A5" t="s">
        <v>200</v>
      </c>
      <c r="B5" t="s">
        <v>191</v>
      </c>
      <c r="C5" t="s">
        <v>191</v>
      </c>
      <c r="D5" t="s">
        <v>201</v>
      </c>
      <c r="E5" t="s">
        <v>191</v>
      </c>
      <c r="F5" t="s">
        <v>191</v>
      </c>
      <c r="G5" t="s">
        <v>204</v>
      </c>
      <c r="I5">
        <f t="shared" si="0"/>
        <v>40.900000010479999</v>
      </c>
      <c r="O5">
        <v>2.9000000000000001E-2</v>
      </c>
      <c r="P5">
        <f>1/O5</f>
        <v>34.482758620689651</v>
      </c>
    </row>
    <row r="6" spans="1:16" x14ac:dyDescent="0.35">
      <c r="A6" t="s">
        <v>200</v>
      </c>
      <c r="B6" t="s">
        <v>191</v>
      </c>
      <c r="C6" t="s">
        <v>191</v>
      </c>
      <c r="D6" t="s">
        <v>201</v>
      </c>
      <c r="E6" t="s">
        <v>191</v>
      </c>
      <c r="F6" t="s">
        <v>191</v>
      </c>
      <c r="G6" t="s">
        <v>205</v>
      </c>
      <c r="I6">
        <f t="shared" si="0"/>
        <v>40.900000010479999</v>
      </c>
      <c r="O6">
        <v>0.05</v>
      </c>
    </row>
    <row r="7" spans="1:16" x14ac:dyDescent="0.35">
      <c r="A7" t="s">
        <v>206</v>
      </c>
      <c r="B7" t="s">
        <v>191</v>
      </c>
      <c r="C7" t="s">
        <v>191</v>
      </c>
      <c r="D7" t="s">
        <v>207</v>
      </c>
      <c r="E7" t="s">
        <v>191</v>
      </c>
      <c r="F7" t="s">
        <v>191</v>
      </c>
      <c r="G7" t="s">
        <v>208</v>
      </c>
      <c r="I7">
        <f t="shared" si="0"/>
        <v>40.949999998439999</v>
      </c>
      <c r="O7">
        <v>30</v>
      </c>
    </row>
    <row r="8" spans="1:16" x14ac:dyDescent="0.35">
      <c r="A8" t="s">
        <v>206</v>
      </c>
      <c r="B8" t="s">
        <v>191</v>
      </c>
      <c r="C8" t="s">
        <v>191</v>
      </c>
      <c r="D8" t="s">
        <v>207</v>
      </c>
      <c r="E8" t="s">
        <v>191</v>
      </c>
      <c r="F8" t="s">
        <v>191</v>
      </c>
      <c r="G8" t="s">
        <v>209</v>
      </c>
      <c r="I8">
        <f t="shared" si="0"/>
        <v>40.949999998439999</v>
      </c>
      <c r="O8">
        <f>1/O7</f>
        <v>3.3333333333333333E-2</v>
      </c>
    </row>
    <row r="9" spans="1:16" x14ac:dyDescent="0.35">
      <c r="A9" t="s">
        <v>210</v>
      </c>
      <c r="B9" t="s">
        <v>191</v>
      </c>
      <c r="C9" t="s">
        <v>191</v>
      </c>
      <c r="D9" t="s">
        <v>198</v>
      </c>
      <c r="E9" t="s">
        <v>191</v>
      </c>
      <c r="F9" t="s">
        <v>191</v>
      </c>
      <c r="G9" t="s">
        <v>211</v>
      </c>
      <c r="I9">
        <f t="shared" si="0"/>
        <v>41.08</v>
      </c>
    </row>
    <row r="10" spans="1:16" x14ac:dyDescent="0.35">
      <c r="A10" t="s">
        <v>212</v>
      </c>
      <c r="B10" t="s">
        <v>191</v>
      </c>
      <c r="C10" t="s">
        <v>191</v>
      </c>
      <c r="D10" t="s">
        <v>198</v>
      </c>
      <c r="E10" t="s">
        <v>191</v>
      </c>
      <c r="F10" t="s">
        <v>191</v>
      </c>
      <c r="G10" t="s">
        <v>213</v>
      </c>
      <c r="I10">
        <f t="shared" si="0"/>
        <v>41.08</v>
      </c>
    </row>
    <row r="11" spans="1:16" x14ac:dyDescent="0.35">
      <c r="A11" t="s">
        <v>214</v>
      </c>
      <c r="B11" t="s">
        <v>191</v>
      </c>
      <c r="C11" t="s">
        <v>191</v>
      </c>
      <c r="D11" t="s">
        <v>215</v>
      </c>
      <c r="E11" t="s">
        <v>191</v>
      </c>
      <c r="F11" t="s">
        <v>191</v>
      </c>
      <c r="G11" t="s">
        <v>14</v>
      </c>
      <c r="I11">
        <f t="shared" si="0"/>
        <v>41.120000006799998</v>
      </c>
      <c r="O11">
        <f>1/14</f>
        <v>7.1428571428571425E-2</v>
      </c>
    </row>
    <row r="12" spans="1:16" x14ac:dyDescent="0.35">
      <c r="A12" t="s">
        <v>214</v>
      </c>
      <c r="B12" t="s">
        <v>191</v>
      </c>
      <c r="C12" t="s">
        <v>191</v>
      </c>
      <c r="D12" t="s">
        <v>215</v>
      </c>
      <c r="E12" t="s">
        <v>191</v>
      </c>
      <c r="F12" t="s">
        <v>191</v>
      </c>
      <c r="G12" t="s">
        <v>216</v>
      </c>
      <c r="I12">
        <f t="shared" si="0"/>
        <v>41.120000006799998</v>
      </c>
    </row>
    <row r="13" spans="1:16" x14ac:dyDescent="0.35">
      <c r="A13" t="s">
        <v>217</v>
      </c>
      <c r="B13" t="s">
        <v>191</v>
      </c>
      <c r="C13" t="s">
        <v>191</v>
      </c>
      <c r="D13" t="s">
        <v>218</v>
      </c>
      <c r="E13" t="s">
        <v>191</v>
      </c>
      <c r="F13" t="s">
        <v>191</v>
      </c>
      <c r="G13" t="s">
        <v>28</v>
      </c>
      <c r="I13">
        <f t="shared" si="0"/>
        <v>41.109999984559998</v>
      </c>
    </row>
    <row r="14" spans="1:16" x14ac:dyDescent="0.35">
      <c r="A14" t="s">
        <v>217</v>
      </c>
      <c r="B14" t="s">
        <v>191</v>
      </c>
      <c r="C14" t="s">
        <v>191</v>
      </c>
      <c r="D14" t="s">
        <v>218</v>
      </c>
      <c r="E14" t="s">
        <v>191</v>
      </c>
      <c r="F14" t="s">
        <v>191</v>
      </c>
      <c r="G14" t="s">
        <v>42</v>
      </c>
      <c r="I14">
        <f t="shared" si="0"/>
        <v>41.109999984559998</v>
      </c>
    </row>
    <row r="15" spans="1:16" x14ac:dyDescent="0.35">
      <c r="A15" t="s">
        <v>219</v>
      </c>
      <c r="B15" t="s">
        <v>191</v>
      </c>
      <c r="C15" t="s">
        <v>191</v>
      </c>
      <c r="D15" t="s">
        <v>220</v>
      </c>
      <c r="E15" t="s">
        <v>191</v>
      </c>
      <c r="F15" t="s">
        <v>191</v>
      </c>
      <c r="G15" t="s">
        <v>56</v>
      </c>
      <c r="I15">
        <f t="shared" si="0"/>
        <v>41.149999991359998</v>
      </c>
    </row>
    <row r="16" spans="1:16" x14ac:dyDescent="0.35">
      <c r="A16" t="s">
        <v>219</v>
      </c>
      <c r="B16" t="s">
        <v>191</v>
      </c>
      <c r="C16" t="s">
        <v>191</v>
      </c>
      <c r="D16" t="s">
        <v>220</v>
      </c>
      <c r="E16" t="s">
        <v>191</v>
      </c>
      <c r="F16" t="s">
        <v>191</v>
      </c>
      <c r="G16" t="s">
        <v>70</v>
      </c>
      <c r="I16">
        <f t="shared" si="0"/>
        <v>41.149999991359998</v>
      </c>
    </row>
    <row r="17" spans="1:9" x14ac:dyDescent="0.35">
      <c r="A17" t="s">
        <v>219</v>
      </c>
      <c r="B17" t="s">
        <v>191</v>
      </c>
      <c r="C17" t="s">
        <v>191</v>
      </c>
      <c r="D17" t="s">
        <v>220</v>
      </c>
      <c r="E17" t="s">
        <v>191</v>
      </c>
      <c r="F17" t="s">
        <v>191</v>
      </c>
      <c r="G17" t="s">
        <v>84</v>
      </c>
      <c r="I17">
        <f t="shared" si="0"/>
        <v>41.149999991359998</v>
      </c>
    </row>
    <row r="18" spans="1:9" x14ac:dyDescent="0.35">
      <c r="A18" t="s">
        <v>221</v>
      </c>
      <c r="B18" t="s">
        <v>191</v>
      </c>
      <c r="C18" t="s">
        <v>191</v>
      </c>
      <c r="D18" t="s">
        <v>198</v>
      </c>
      <c r="E18" t="s">
        <v>191</v>
      </c>
      <c r="F18" t="s">
        <v>191</v>
      </c>
      <c r="G18" t="s">
        <v>98</v>
      </c>
      <c r="I18">
        <f t="shared" si="0"/>
        <v>41.08</v>
      </c>
    </row>
    <row r="19" spans="1:9" x14ac:dyDescent="0.35">
      <c r="A19" t="s">
        <v>221</v>
      </c>
      <c r="B19" t="s">
        <v>191</v>
      </c>
      <c r="C19" t="s">
        <v>191</v>
      </c>
      <c r="D19" t="s">
        <v>198</v>
      </c>
      <c r="E19" t="s">
        <v>191</v>
      </c>
      <c r="F19" t="s">
        <v>191</v>
      </c>
      <c r="G19" t="s">
        <v>112</v>
      </c>
      <c r="I19">
        <f t="shared" si="0"/>
        <v>41.08</v>
      </c>
    </row>
    <row r="20" spans="1:9" x14ac:dyDescent="0.35">
      <c r="A20" t="s">
        <v>221</v>
      </c>
      <c r="B20" t="s">
        <v>191</v>
      </c>
      <c r="C20" t="s">
        <v>191</v>
      </c>
      <c r="D20" t="s">
        <v>198</v>
      </c>
      <c r="E20" t="s">
        <v>191</v>
      </c>
      <c r="F20" t="s">
        <v>191</v>
      </c>
      <c r="G20" t="s">
        <v>222</v>
      </c>
      <c r="I20">
        <f t="shared" si="0"/>
        <v>41.08</v>
      </c>
    </row>
    <row r="21" spans="1:9" x14ac:dyDescent="0.35">
      <c r="A21" t="s">
        <v>223</v>
      </c>
      <c r="B21" t="s">
        <v>191</v>
      </c>
      <c r="C21" t="s">
        <v>191</v>
      </c>
      <c r="D21" t="s">
        <v>215</v>
      </c>
      <c r="E21" t="s">
        <v>191</v>
      </c>
      <c r="F21" t="s">
        <v>191</v>
      </c>
      <c r="G21" t="s">
        <v>126</v>
      </c>
      <c r="I21">
        <f t="shared" si="0"/>
        <v>41.120000006799998</v>
      </c>
    </row>
    <row r="22" spans="1:9" x14ac:dyDescent="0.35">
      <c r="A22" t="s">
        <v>224</v>
      </c>
      <c r="B22" t="s">
        <v>191</v>
      </c>
      <c r="C22" t="s">
        <v>191</v>
      </c>
      <c r="D22" t="s">
        <v>225</v>
      </c>
      <c r="E22" t="s">
        <v>191</v>
      </c>
      <c r="F22" t="s">
        <v>191</v>
      </c>
      <c r="G22" t="s">
        <v>226</v>
      </c>
      <c r="I22">
        <f t="shared" si="0"/>
        <v>41.160000013599998</v>
      </c>
    </row>
    <row r="23" spans="1:9" x14ac:dyDescent="0.35">
      <c r="A23" t="s">
        <v>224</v>
      </c>
      <c r="B23" t="s">
        <v>191</v>
      </c>
      <c r="C23" t="s">
        <v>191</v>
      </c>
      <c r="D23" t="s">
        <v>225</v>
      </c>
      <c r="E23" t="s">
        <v>191</v>
      </c>
      <c r="F23" t="s">
        <v>191</v>
      </c>
      <c r="G23" t="s">
        <v>140</v>
      </c>
      <c r="I23">
        <f t="shared" si="0"/>
        <v>41.160000013599998</v>
      </c>
    </row>
    <row r="24" spans="1:9" x14ac:dyDescent="0.35">
      <c r="A24" t="s">
        <v>224</v>
      </c>
      <c r="B24" t="s">
        <v>191</v>
      </c>
      <c r="C24" t="s">
        <v>191</v>
      </c>
      <c r="D24" t="s">
        <v>225</v>
      </c>
      <c r="E24" t="s">
        <v>191</v>
      </c>
      <c r="F24" t="s">
        <v>191</v>
      </c>
      <c r="G24" t="s">
        <v>227</v>
      </c>
      <c r="I24">
        <f t="shared" si="0"/>
        <v>41.160000013599998</v>
      </c>
    </row>
    <row r="25" spans="1:9" x14ac:dyDescent="0.35">
      <c r="A25" t="s">
        <v>228</v>
      </c>
      <c r="B25" t="s">
        <v>191</v>
      </c>
      <c r="C25" t="s">
        <v>191</v>
      </c>
      <c r="D25" t="s">
        <v>229</v>
      </c>
      <c r="E25" t="s">
        <v>191</v>
      </c>
      <c r="F25" t="s">
        <v>191</v>
      </c>
      <c r="G25" t="s">
        <v>154</v>
      </c>
      <c r="I25">
        <f t="shared" si="0"/>
        <v>41.310000018559997</v>
      </c>
    </row>
    <row r="26" spans="1:9" x14ac:dyDescent="0.35">
      <c r="A26" t="s">
        <v>228</v>
      </c>
      <c r="B26" t="s">
        <v>191</v>
      </c>
      <c r="C26" t="s">
        <v>191</v>
      </c>
      <c r="D26" t="s">
        <v>229</v>
      </c>
      <c r="E26" t="s">
        <v>191</v>
      </c>
      <c r="F26" t="s">
        <v>191</v>
      </c>
      <c r="G26" t="s">
        <v>230</v>
      </c>
      <c r="I26">
        <f t="shared" si="0"/>
        <v>41.310000018559997</v>
      </c>
    </row>
    <row r="27" spans="1:9" x14ac:dyDescent="0.35">
      <c r="A27" t="s">
        <v>231</v>
      </c>
      <c r="B27" t="s">
        <v>191</v>
      </c>
      <c r="C27" t="s">
        <v>191</v>
      </c>
      <c r="D27" t="s">
        <v>232</v>
      </c>
      <c r="E27" t="s">
        <v>191</v>
      </c>
      <c r="F27" t="s">
        <v>191</v>
      </c>
      <c r="G27" t="s">
        <v>168</v>
      </c>
      <c r="I27">
        <f t="shared" si="0"/>
        <v>41.459999982440003</v>
      </c>
    </row>
    <row r="28" spans="1:9" x14ac:dyDescent="0.35">
      <c r="A28" t="s">
        <v>231</v>
      </c>
      <c r="B28" t="s">
        <v>191</v>
      </c>
      <c r="C28" t="s">
        <v>191</v>
      </c>
      <c r="D28" t="s">
        <v>232</v>
      </c>
      <c r="E28" t="s">
        <v>191</v>
      </c>
      <c r="F28" t="s">
        <v>191</v>
      </c>
      <c r="G28" t="s">
        <v>233</v>
      </c>
      <c r="I28">
        <f t="shared" si="0"/>
        <v>41.459999982440003</v>
      </c>
    </row>
    <row r="29" spans="1:9" x14ac:dyDescent="0.35">
      <c r="A29" t="s">
        <v>231</v>
      </c>
      <c r="B29" t="s">
        <v>191</v>
      </c>
      <c r="C29" t="s">
        <v>191</v>
      </c>
      <c r="D29" t="s">
        <v>232</v>
      </c>
      <c r="E29" t="s">
        <v>191</v>
      </c>
      <c r="F29" t="s">
        <v>191</v>
      </c>
      <c r="G29" t="s">
        <v>234</v>
      </c>
      <c r="I29">
        <f t="shared" si="0"/>
        <v>41.459999982440003</v>
      </c>
    </row>
    <row r="30" spans="1:9" x14ac:dyDescent="0.35">
      <c r="A30" t="s">
        <v>231</v>
      </c>
      <c r="B30" t="s">
        <v>191</v>
      </c>
      <c r="C30" t="s">
        <v>191</v>
      </c>
      <c r="D30" t="s">
        <v>232</v>
      </c>
      <c r="E30" t="s">
        <v>191</v>
      </c>
      <c r="F30" t="s">
        <v>191</v>
      </c>
      <c r="G30" t="s">
        <v>235</v>
      </c>
      <c r="I30">
        <f t="shared" si="0"/>
        <v>41.459999982440003</v>
      </c>
    </row>
    <row r="31" spans="1:9" x14ac:dyDescent="0.35">
      <c r="A31" t="s">
        <v>231</v>
      </c>
      <c r="B31" t="s">
        <v>191</v>
      </c>
      <c r="C31" t="s">
        <v>191</v>
      </c>
      <c r="D31" t="s">
        <v>232</v>
      </c>
      <c r="E31" t="s">
        <v>191</v>
      </c>
      <c r="F31" t="s">
        <v>191</v>
      </c>
      <c r="G31" t="s">
        <v>236</v>
      </c>
      <c r="I31">
        <f t="shared" si="0"/>
        <v>41.459999982440003</v>
      </c>
    </row>
  </sheetData>
  <pageMargins left="0.7" right="0.7" top="0.75" bottom="0.75" header="0.3" footer="0.3"/>
  <ignoredErrors>
    <ignoredError sqref="A1:G1 A3:G31 B2:G2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J2" sqref="A1:J2"/>
    </sheetView>
  </sheetViews>
  <sheetFormatPr defaultRowHeight="15.5" x14ac:dyDescent="0.35"/>
  <sheetData>
    <row r="1" spans="1:10" x14ac:dyDescent="0.35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</row>
    <row r="2" spans="1:10" x14ac:dyDescent="0.35">
      <c r="A2" t="s">
        <v>247</v>
      </c>
      <c r="B2" t="s">
        <v>248</v>
      </c>
      <c r="C2" t="s">
        <v>198</v>
      </c>
      <c r="D2" t="s">
        <v>198</v>
      </c>
      <c r="E2" t="s">
        <v>236</v>
      </c>
      <c r="F2" t="s">
        <v>249</v>
      </c>
      <c r="G2" t="s">
        <v>112</v>
      </c>
      <c r="H2" t="s">
        <v>203</v>
      </c>
      <c r="I2" t="s">
        <v>250</v>
      </c>
      <c r="J2" t="s">
        <v>251</v>
      </c>
    </row>
  </sheetData>
  <pageMargins left="0.7" right="0.7" top="0.75" bottom="0.75" header="0.3" footer="0.3"/>
  <ignoredErrors>
    <ignoredError sqref="A1: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SS_Values</vt:lpstr>
      <vt:lpstr>Influent</vt:lpstr>
      <vt:lpstr>Deviations</vt:lpstr>
      <vt:lpstr>Reactor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Rocca</cp:lastModifiedBy>
  <dcterms:modified xsi:type="dcterms:W3CDTF">2022-10-28T15:26:33Z</dcterms:modified>
</cp:coreProperties>
</file>