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limi365-my.sharepoint.com/personal/10619235_polimi_it/Documents/Documenti/GitHub/AD-OCS/data/"/>
    </mc:Choice>
  </mc:AlternateContent>
  <xr:revisionPtr revIDLastSave="38" documentId="11_0E74576A90207AFC4BB62069B49377B515E2BB37" xr6:coauthVersionLast="47" xr6:coauthVersionMax="47" xr10:uidLastSave="{FE4312DF-87CD-42E2-A96A-8E0DFC9F21DF}"/>
  <bookViews>
    <workbookView xWindow="-110" yWindow="-110" windowWidth="19420" windowHeight="10300" xr2:uid="{00000000-000D-0000-FFFF-FFFF00000000}"/>
  </bookViews>
  <sheets>
    <sheet name="SS_Values" sheetId="1" r:id="rId1"/>
    <sheet name="Influent" sheetId="2" r:id="rId2"/>
    <sheet name="Devi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G18" i="1"/>
  <c r="G19" i="1"/>
  <c r="G20" i="1"/>
  <c r="G21" i="1"/>
  <c r="G22" i="1"/>
  <c r="G23" i="1"/>
  <c r="G24" i="1"/>
  <c r="G25" i="1"/>
  <c r="G26" i="1"/>
  <c r="G27" i="1"/>
  <c r="G28" i="1"/>
  <c r="G17" i="1"/>
  <c r="I17" i="1"/>
  <c r="J28" i="1"/>
  <c r="J27" i="1"/>
  <c r="J26" i="1"/>
  <c r="J25" i="1"/>
  <c r="J24" i="1"/>
  <c r="J23" i="1"/>
  <c r="J22" i="1"/>
  <c r="J21" i="1"/>
  <c r="J20" i="1"/>
  <c r="J19" i="1"/>
  <c r="J18" i="1"/>
  <c r="J17" i="1"/>
</calcChain>
</file>

<file path=xl/sharedStrings.xml><?xml version="1.0" encoding="utf-8"?>
<sst xmlns="http://schemas.openxmlformats.org/spreadsheetml/2006/main" count="216" uniqueCount="173">
  <si>
    <t>HRT_x000D_
[days]</t>
  </si>
  <si>
    <t>S_1_x000D_
[ gCOD/L]</t>
  </si>
  <si>
    <t>X_T [gVS/L]</t>
  </si>
  <si>
    <t>S_2_x000D_
[ mmol/L]</t>
  </si>
  <si>
    <t>X_1_x000D_
[ gVS/L ]</t>
  </si>
  <si>
    <t>X_2_x000D_
[ gVS/L ]</t>
  </si>
  <si>
    <t>Z_x000D_
[ mmol/L]</t>
  </si>
  <si>
    <t>C_x000D_
[ mmol/L]</t>
  </si>
  <si>
    <t>CO2_x000D_
[ mmol/L]</t>
  </si>
  <si>
    <t>B_x000D_
[ mmol/L]</t>
  </si>
  <si>
    <t>pH_x000D_
[ -]</t>
  </si>
  <si>
    <t>q_c_x000D_
[mmol/L/_x000D_
d]</t>
  </si>
  <si>
    <t>P_c_x000D_
[ atm ]</t>
  </si>
  <si>
    <t>q_ch4_x000D_
[mmol/L/_x000D_
d]</t>
  </si>
  <si>
    <t>5</t>
  </si>
  <si>
    <t>0.92</t>
  </si>
  <si>
    <t>1.3</t>
  </si>
  <si>
    <t>82.6</t>
  </si>
  <si>
    <t>1.42</t>
  </si>
  <si>
    <t>1.12</t>
  </si>
  <si>
    <t>145</t>
  </si>
  <si>
    <t>75</t>
  </si>
  <si>
    <t>12.4</t>
  </si>
  <si>
    <t>63</t>
  </si>
  <si>
    <t>7.01</t>
  </si>
  <si>
    <t>42.8</t>
  </si>
  <si>
    <t>0.41</t>
  </si>
  <si>
    <t>62.4</t>
  </si>
  <si>
    <t>8</t>
  </si>
  <si>
    <t>0.34</t>
  </si>
  <si>
    <t>31.89</t>
  </si>
  <si>
    <t>1.39</t>
  </si>
  <si>
    <t>1.19</t>
  </si>
  <si>
    <t>144</t>
  </si>
  <si>
    <t>123</t>
  </si>
  <si>
    <t>10.9</t>
  </si>
  <si>
    <t>112</t>
  </si>
  <si>
    <t>7.32</t>
  </si>
  <si>
    <t>27.9</t>
  </si>
  <si>
    <t>0.37</t>
  </si>
  <si>
    <t>46.9</t>
  </si>
  <si>
    <t>10</t>
  </si>
  <si>
    <t>0.25</t>
  </si>
  <si>
    <t>0.78</t>
  </si>
  <si>
    <t>15.3</t>
  </si>
  <si>
    <t>1.35</t>
  </si>
  <si>
    <t>139</t>
  </si>
  <si>
    <t>10.5</t>
  </si>
  <si>
    <t>129</t>
  </si>
  <si>
    <t>7.4</t>
  </si>
  <si>
    <t>22.6</t>
  </si>
  <si>
    <t>0.36</t>
  </si>
  <si>
    <t>39.6</t>
  </si>
  <si>
    <t>12</t>
  </si>
  <si>
    <t>0.2</t>
  </si>
  <si>
    <t>0.68</t>
  </si>
  <si>
    <t>8.9</t>
  </si>
  <si>
    <t>1.32</t>
  </si>
  <si>
    <t>1.17</t>
  </si>
  <si>
    <t>146</t>
  </si>
  <si>
    <t>10.3</t>
  </si>
  <si>
    <t>136</t>
  </si>
  <si>
    <t>7.43</t>
  </si>
  <si>
    <t>19</t>
  </si>
  <si>
    <t>33.8</t>
  </si>
  <si>
    <t>15</t>
  </si>
  <si>
    <t>0.15</t>
  </si>
  <si>
    <t>0.58</t>
  </si>
  <si>
    <t>5.4</t>
  </si>
  <si>
    <t>1.27</t>
  </si>
  <si>
    <t>1.13</t>
  </si>
  <si>
    <t>150</t>
  </si>
  <si>
    <t>10.1</t>
  </si>
  <si>
    <t>140</t>
  </si>
  <si>
    <t>7.45</t>
  </si>
  <si>
    <t>27.5</t>
  </si>
  <si>
    <t>17</t>
  </si>
  <si>
    <t>0.13</t>
  </si>
  <si>
    <t>0.53</t>
  </si>
  <si>
    <t>4.3</t>
  </si>
  <si>
    <t>1.24</t>
  </si>
  <si>
    <t>1.1</t>
  </si>
  <si>
    <t>151</t>
  </si>
  <si>
    <t>141</t>
  </si>
  <si>
    <t>7.46</t>
  </si>
  <si>
    <t>13.6</t>
  </si>
  <si>
    <t>24.4</t>
  </si>
  <si>
    <t>20</t>
  </si>
  <si>
    <t>0.12</t>
  </si>
  <si>
    <t>0.47</t>
  </si>
  <si>
    <t>3.4</t>
  </si>
  <si>
    <t>1.06</t>
  </si>
  <si>
    <t>153</t>
  </si>
  <si>
    <t>9.9</t>
  </si>
  <si>
    <t>143</t>
  </si>
  <si>
    <t>7.47</t>
  </si>
  <si>
    <t>11.7</t>
  </si>
  <si>
    <t>20.9</t>
  </si>
  <si>
    <t>22</t>
  </si>
  <si>
    <t>0.11</t>
  </si>
  <si>
    <t>0.44</t>
  </si>
  <si>
    <t>3</t>
  </si>
  <si>
    <t>1.16</t>
  </si>
  <si>
    <t>1.04</t>
  </si>
  <si>
    <t>147</t>
  </si>
  <si>
    <t>9.8</t>
  </si>
  <si>
    <t>10.6</t>
  </si>
  <si>
    <t>19.1</t>
  </si>
  <si>
    <t>25</t>
  </si>
  <si>
    <t>0.1</t>
  </si>
  <si>
    <t>0.4</t>
  </si>
  <si>
    <t>2.6</t>
  </si>
  <si>
    <t>1.15</t>
  </si>
  <si>
    <t>1</t>
  </si>
  <si>
    <t>154</t>
  </si>
  <si>
    <t>7.48</t>
  </si>
  <si>
    <t>9.4</t>
  </si>
  <si>
    <t>16.9</t>
  </si>
  <si>
    <t>30</t>
  </si>
  <si>
    <t>0.08</t>
  </si>
  <si>
    <t>0.35</t>
  </si>
  <si>
    <t>2.1</t>
  </si>
  <si>
    <t>1.05</t>
  </si>
  <si>
    <t>0.94</t>
  </si>
  <si>
    <t>148</t>
  </si>
  <si>
    <t>155</t>
  </si>
  <si>
    <t>9.7</t>
  </si>
  <si>
    <t>7.9</t>
  </si>
  <si>
    <t>14.2</t>
  </si>
  <si>
    <t>50</t>
  </si>
  <si>
    <t>0.06</t>
  </si>
  <si>
    <t>0.24</t>
  </si>
  <si>
    <t>1.4</t>
  </si>
  <si>
    <t>0.86</t>
  </si>
  <si>
    <t>0.77</t>
  </si>
  <si>
    <t>159</t>
  </si>
  <si>
    <t>9.6</t>
  </si>
  <si>
    <t>149</t>
  </si>
  <si>
    <t>7.5</t>
  </si>
  <si>
    <t>4.8</t>
  </si>
  <si>
    <t>8.7</t>
  </si>
  <si>
    <t>70</t>
  </si>
  <si>
    <t>0.05</t>
  </si>
  <si>
    <t>0.19</t>
  </si>
  <si>
    <t>1.2</t>
  </si>
  <si>
    <t>0.72</t>
  </si>
  <si>
    <t>0.65</t>
  </si>
  <si>
    <t>152</t>
  </si>
  <si>
    <t>160</t>
  </si>
  <si>
    <t>9.5</t>
  </si>
  <si>
    <t>7.51</t>
  </si>
  <si>
    <t>3.5</t>
  </si>
  <si>
    <t>6.3</t>
  </si>
  <si>
    <t>90</t>
  </si>
  <si>
    <t>0.62</t>
  </si>
  <si>
    <t>0.56</t>
  </si>
  <si>
    <t>162</t>
  </si>
  <si>
    <t>2.8</t>
  </si>
  <si>
    <t>4.9</t>
  </si>
  <si>
    <t>S1in</t>
  </si>
  <si>
    <t>S2in</t>
  </si>
  <si>
    <t>Cin</t>
  </si>
  <si>
    <t>Nin</t>
  </si>
  <si>
    <t>XTin</t>
  </si>
  <si>
    <t>0.012</t>
  </si>
  <si>
    <t>0.00049923</t>
  </si>
  <si>
    <t>40</t>
  </si>
  <si>
    <t>32</t>
  </si>
  <si>
    <t>time</t>
  </si>
  <si>
    <t>Qin</t>
  </si>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</sst>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I17" sqref="I17"/>
    </sheetView>
  </sheetViews>
  <sheetFormatPr defaultRowHeight="15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5">
      <c r="A3" t="s">
        <v>28</v>
      </c>
      <c r="B3" t="s">
        <v>29</v>
      </c>
      <c r="C3" t="s">
        <v>15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1:14" x14ac:dyDescent="0.35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32</v>
      </c>
      <c r="G4" t="s">
        <v>33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  <c r="N4" t="s">
        <v>52</v>
      </c>
    </row>
    <row r="5" spans="1:14" x14ac:dyDescent="0.35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33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51</v>
      </c>
      <c r="N5" t="s">
        <v>64</v>
      </c>
    </row>
    <row r="6" spans="1:14" x14ac:dyDescent="0.35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t="s">
        <v>20</v>
      </c>
      <c r="H6" t="s">
        <v>71</v>
      </c>
      <c r="I6" t="s">
        <v>72</v>
      </c>
      <c r="J6" t="s">
        <v>73</v>
      </c>
      <c r="K6" t="s">
        <v>74</v>
      </c>
      <c r="L6" t="s">
        <v>44</v>
      </c>
      <c r="M6" t="s">
        <v>51</v>
      </c>
      <c r="N6" t="s">
        <v>75</v>
      </c>
    </row>
    <row r="7" spans="1:14" x14ac:dyDescent="0.35">
      <c r="A7" t="s">
        <v>76</v>
      </c>
      <c r="B7" t="s">
        <v>77</v>
      </c>
      <c r="C7" t="s">
        <v>78</v>
      </c>
      <c r="D7" t="s">
        <v>79</v>
      </c>
      <c r="E7" t="s">
        <v>80</v>
      </c>
      <c r="F7" t="s">
        <v>81</v>
      </c>
      <c r="G7" t="s">
        <v>59</v>
      </c>
      <c r="H7" t="s">
        <v>82</v>
      </c>
      <c r="I7" t="s">
        <v>41</v>
      </c>
      <c r="J7" t="s">
        <v>83</v>
      </c>
      <c r="K7" t="s">
        <v>84</v>
      </c>
      <c r="L7" t="s">
        <v>85</v>
      </c>
      <c r="M7" t="s">
        <v>51</v>
      </c>
      <c r="N7" t="s">
        <v>86</v>
      </c>
    </row>
    <row r="8" spans="1:14" x14ac:dyDescent="0.35">
      <c r="A8" t="s">
        <v>87</v>
      </c>
      <c r="B8" t="s">
        <v>88</v>
      </c>
      <c r="C8" t="s">
        <v>89</v>
      </c>
      <c r="D8" t="s">
        <v>90</v>
      </c>
      <c r="E8" t="s">
        <v>32</v>
      </c>
      <c r="F8" t="s">
        <v>91</v>
      </c>
      <c r="G8" t="s">
        <v>59</v>
      </c>
      <c r="H8" t="s">
        <v>92</v>
      </c>
      <c r="I8" t="s">
        <v>93</v>
      </c>
      <c r="J8" t="s">
        <v>94</v>
      </c>
      <c r="K8" t="s">
        <v>95</v>
      </c>
      <c r="L8" t="s">
        <v>96</v>
      </c>
      <c r="M8" t="s">
        <v>51</v>
      </c>
      <c r="N8" t="s">
        <v>97</v>
      </c>
    </row>
    <row r="9" spans="1:14" x14ac:dyDescent="0.35">
      <c r="A9" t="s">
        <v>98</v>
      </c>
      <c r="B9" t="s">
        <v>99</v>
      </c>
      <c r="C9" t="s">
        <v>100</v>
      </c>
      <c r="D9" t="s">
        <v>101</v>
      </c>
      <c r="E9" t="s">
        <v>102</v>
      </c>
      <c r="F9" t="s">
        <v>103</v>
      </c>
      <c r="G9" t="s">
        <v>104</v>
      </c>
      <c r="H9" t="s">
        <v>92</v>
      </c>
      <c r="I9" t="s">
        <v>105</v>
      </c>
      <c r="J9" t="s">
        <v>33</v>
      </c>
      <c r="K9" t="s">
        <v>95</v>
      </c>
      <c r="L9" t="s">
        <v>106</v>
      </c>
      <c r="M9" t="s">
        <v>51</v>
      </c>
      <c r="N9" t="s">
        <v>107</v>
      </c>
    </row>
    <row r="10" spans="1:14" x14ac:dyDescent="0.35">
      <c r="A10" t="s">
        <v>108</v>
      </c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104</v>
      </c>
      <c r="H10" t="s">
        <v>114</v>
      </c>
      <c r="I10" t="s">
        <v>105</v>
      </c>
      <c r="J10" t="s">
        <v>20</v>
      </c>
      <c r="K10" t="s">
        <v>115</v>
      </c>
      <c r="L10" t="s">
        <v>116</v>
      </c>
      <c r="M10" t="s">
        <v>51</v>
      </c>
      <c r="N10" t="s">
        <v>117</v>
      </c>
    </row>
    <row r="11" spans="1:14" x14ac:dyDescent="0.35">
      <c r="A11" t="s">
        <v>118</v>
      </c>
      <c r="B11" t="s">
        <v>119</v>
      </c>
      <c r="C11" t="s">
        <v>120</v>
      </c>
      <c r="D11" t="s">
        <v>121</v>
      </c>
      <c r="E11" t="s">
        <v>122</v>
      </c>
      <c r="F11" t="s">
        <v>123</v>
      </c>
      <c r="G11" t="s">
        <v>124</v>
      </c>
      <c r="H11" t="s">
        <v>125</v>
      </c>
      <c r="I11" t="s">
        <v>126</v>
      </c>
      <c r="J11" t="s">
        <v>59</v>
      </c>
      <c r="K11" t="s">
        <v>115</v>
      </c>
      <c r="L11" t="s">
        <v>127</v>
      </c>
      <c r="M11" t="s">
        <v>51</v>
      </c>
      <c r="N11" t="s">
        <v>128</v>
      </c>
    </row>
    <row r="12" spans="1:14" x14ac:dyDescent="0.35">
      <c r="A12" t="s">
        <v>129</v>
      </c>
      <c r="B12" t="s">
        <v>130</v>
      </c>
      <c r="C12" t="s">
        <v>131</v>
      </c>
      <c r="D12" t="s">
        <v>132</v>
      </c>
      <c r="E12" t="s">
        <v>133</v>
      </c>
      <c r="F12" t="s">
        <v>134</v>
      </c>
      <c r="G12" t="s">
        <v>71</v>
      </c>
      <c r="H12" t="s">
        <v>135</v>
      </c>
      <c r="I12" t="s">
        <v>136</v>
      </c>
      <c r="J12" t="s">
        <v>137</v>
      </c>
      <c r="K12" t="s">
        <v>138</v>
      </c>
      <c r="L12" t="s">
        <v>139</v>
      </c>
      <c r="M12" t="s">
        <v>51</v>
      </c>
      <c r="N12" t="s">
        <v>140</v>
      </c>
    </row>
    <row r="13" spans="1:14" x14ac:dyDescent="0.35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t="s">
        <v>146</v>
      </c>
      <c r="G13" t="s">
        <v>147</v>
      </c>
      <c r="H13" t="s">
        <v>148</v>
      </c>
      <c r="I13" t="s">
        <v>149</v>
      </c>
      <c r="J13" t="s">
        <v>82</v>
      </c>
      <c r="K13" t="s">
        <v>150</v>
      </c>
      <c r="L13" t="s">
        <v>151</v>
      </c>
      <c r="M13" t="s">
        <v>51</v>
      </c>
      <c r="N13" t="s">
        <v>152</v>
      </c>
    </row>
    <row r="14" spans="1:14" x14ac:dyDescent="0.35">
      <c r="A14" t="s">
        <v>153</v>
      </c>
      <c r="B14" t="s">
        <v>142</v>
      </c>
      <c r="C14" t="s">
        <v>66</v>
      </c>
      <c r="D14" t="s">
        <v>113</v>
      </c>
      <c r="E14" t="s">
        <v>154</v>
      </c>
      <c r="F14" t="s">
        <v>155</v>
      </c>
      <c r="G14" t="s">
        <v>92</v>
      </c>
      <c r="H14" t="s">
        <v>156</v>
      </c>
      <c r="I14" t="s">
        <v>149</v>
      </c>
      <c r="J14" t="s">
        <v>147</v>
      </c>
      <c r="K14" t="s">
        <v>150</v>
      </c>
      <c r="L14" t="s">
        <v>157</v>
      </c>
      <c r="M14" t="s">
        <v>51</v>
      </c>
      <c r="N14" t="s">
        <v>158</v>
      </c>
    </row>
    <row r="16" spans="1:14" x14ac:dyDescent="0.35">
      <c r="G16" t="s">
        <v>170</v>
      </c>
      <c r="I16" t="s">
        <v>171</v>
      </c>
      <c r="J16" t="s">
        <v>172</v>
      </c>
    </row>
    <row r="17" spans="7:14" x14ac:dyDescent="0.35">
      <c r="G17">
        <f>L2-1/SS_Values!A2*(Influent!C2-SS_Values!H2)</f>
        <v>49.8</v>
      </c>
      <c r="I17">
        <f>1/A2*(Influent!A2-SS_Values!B2)+5*C2</f>
        <v>6.3183999999999996</v>
      </c>
      <c r="J17" t="str">
        <f>N2</f>
        <v>62.4</v>
      </c>
      <c r="N17" s="1"/>
    </row>
    <row r="18" spans="7:14" x14ac:dyDescent="0.35">
      <c r="G18">
        <f>L3-1/SS_Values!A3*(Influent!C3-SS_Values!H3)</f>
        <v>43.274999999999999</v>
      </c>
      <c r="I18">
        <f>1/A3*(Influent!A3-SS_Values!B3)+5*C3</f>
        <v>4.5575000000000001</v>
      </c>
      <c r="J18" t="str">
        <f t="shared" ref="J18:J28" si="0">N3</f>
        <v>46.9</v>
      </c>
    </row>
    <row r="19" spans="7:14" x14ac:dyDescent="0.35">
      <c r="G19">
        <f>L4-1/SS_Values!A4*(Influent!C4-SS_Values!H4)</f>
        <v>36.5</v>
      </c>
      <c r="I19">
        <f>1/A4*(Influent!A4-SS_Values!B4)+5*C4</f>
        <v>3.8750000000000004</v>
      </c>
      <c r="J19" t="str">
        <f t="shared" si="0"/>
        <v>39.6</v>
      </c>
    </row>
    <row r="20" spans="7:14" x14ac:dyDescent="0.35">
      <c r="G20">
        <f>L5-1/SS_Values!A5*(Influent!C5-SS_Values!H5)</f>
        <v>31.166666666666664</v>
      </c>
      <c r="I20">
        <f>1/A5*(Influent!A5-SS_Values!B5)+5*C5</f>
        <v>3.3833333333333337</v>
      </c>
      <c r="J20" t="str">
        <f t="shared" si="0"/>
        <v>33.8</v>
      </c>
    </row>
    <row r="21" spans="7:14" x14ac:dyDescent="0.35">
      <c r="G21">
        <f>L6-1/SS_Values!A6*(Influent!C6-SS_Values!H6)</f>
        <v>25.3</v>
      </c>
      <c r="I21">
        <f>1/A6*(Influent!A6-SS_Values!B6)+5*C6</f>
        <v>2.89</v>
      </c>
      <c r="J21" t="str">
        <f t="shared" si="0"/>
        <v>27.5</v>
      </c>
    </row>
    <row r="22" spans="7:14" x14ac:dyDescent="0.35">
      <c r="G22">
        <f>L7-1/SS_Values!A7*(Influent!C7-SS_Values!H7)</f>
        <v>22.482352941176472</v>
      </c>
      <c r="I22">
        <f>1/A7*(Influent!A7-SS_Values!B7)+5*C7</f>
        <v>2.6423529411764708</v>
      </c>
      <c r="J22" t="str">
        <f t="shared" si="0"/>
        <v>24.4</v>
      </c>
    </row>
    <row r="23" spans="7:14" x14ac:dyDescent="0.35">
      <c r="G23">
        <f>L8-1/SS_Values!A8*(Influent!C8-SS_Values!H8)</f>
        <v>19.350000000000001</v>
      </c>
      <c r="I23">
        <f>1/A8*(Influent!A8-SS_Values!B8)+5*C8</f>
        <v>2.3439999999999999</v>
      </c>
      <c r="J23" t="str">
        <f t="shared" si="0"/>
        <v>20.9</v>
      </c>
    </row>
    <row r="24" spans="7:14" x14ac:dyDescent="0.35">
      <c r="G24">
        <f>L9-1/SS_Values!A9*(Influent!C9-SS_Values!H9)</f>
        <v>17.554545454545455</v>
      </c>
      <c r="I24">
        <f>1/A9*(Influent!A9-SS_Values!B9)+5*C9</f>
        <v>2.1950000000000003</v>
      </c>
      <c r="J24" t="str">
        <f t="shared" si="0"/>
        <v>19.1</v>
      </c>
    </row>
    <row r="25" spans="7:14" x14ac:dyDescent="0.35">
      <c r="G25">
        <f>L10-1/SS_Values!A10*(Influent!C10-SS_Values!H10)</f>
        <v>15.56</v>
      </c>
      <c r="I25">
        <f>1/A10*(Influent!A10-SS_Values!B10)+5*C10</f>
        <v>1.996</v>
      </c>
      <c r="J25" t="str">
        <f t="shared" si="0"/>
        <v>16.9</v>
      </c>
    </row>
    <row r="26" spans="7:14" x14ac:dyDescent="0.35">
      <c r="G26">
        <f>L11-1/SS_Values!A11*(Influent!C11-SS_Values!H11)</f>
        <v>13.066666666666666</v>
      </c>
      <c r="I26">
        <f>1/A11*(Influent!A11-SS_Values!B11)+5*C11</f>
        <v>1.7473333333333334</v>
      </c>
      <c r="J26" t="str">
        <f t="shared" si="0"/>
        <v>14.2</v>
      </c>
    </row>
    <row r="27" spans="7:14" x14ac:dyDescent="0.35">
      <c r="G27">
        <f>L12-1/SS_Values!A12*(Influent!C12-SS_Values!H12)</f>
        <v>7.98</v>
      </c>
      <c r="I27">
        <f>1/A12*(Influent!A12-SS_Values!B12)+5*C12</f>
        <v>1.1987999999999999</v>
      </c>
      <c r="J27" t="str">
        <f t="shared" si="0"/>
        <v>8.7</v>
      </c>
    </row>
    <row r="28" spans="7:14" x14ac:dyDescent="0.35">
      <c r="G28">
        <f>L13-1/SS_Values!A13*(Influent!C13-SS_Values!H13)</f>
        <v>5.7857142857142856</v>
      </c>
      <c r="I28">
        <f>1/A13*(Influent!A13-SS_Values!B13)+5*C13</f>
        <v>0.94928571428571429</v>
      </c>
      <c r="J28" t="str">
        <f t="shared" si="0"/>
        <v>6.3</v>
      </c>
    </row>
  </sheetData>
  <pageMargins left="0.7" right="0.7" top="0.75" bottom="0.75" header="0.3" footer="0.3"/>
  <ignoredErrors>
    <ignoredError sqref="A1:N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2" sqref="D2"/>
    </sheetView>
  </sheetViews>
  <sheetFormatPr defaultRowHeight="15.5" x14ac:dyDescent="0.35"/>
  <cols>
    <col min="2" max="2" width="10.25" bestFit="1" customWidth="1"/>
  </cols>
  <sheetData>
    <row r="1" spans="1:5" x14ac:dyDescent="0.35">
      <c r="A1" t="s">
        <v>159</v>
      </c>
      <c r="B1" t="s">
        <v>160</v>
      </c>
      <c r="C1" t="s">
        <v>161</v>
      </c>
      <c r="D1" t="s">
        <v>162</v>
      </c>
      <c r="E1" t="s">
        <v>163</v>
      </c>
    </row>
    <row r="2" spans="1:5" x14ac:dyDescent="0.35">
      <c r="A2" t="s">
        <v>164</v>
      </c>
      <c r="B2" t="s">
        <v>165</v>
      </c>
      <c r="C2" t="s">
        <v>166</v>
      </c>
      <c r="D2" t="s">
        <v>41</v>
      </c>
      <c r="E2" t="s">
        <v>167</v>
      </c>
    </row>
  </sheetData>
  <pageMargins left="0.7" right="0.7" top="0.75" bottom="0.75" header="0.3" footer="0.3"/>
  <ignoredErrors>
    <ignoredError sqref="A1:E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E9" sqref="E9"/>
    </sheetView>
  </sheetViews>
  <sheetFormatPr defaultRowHeight="15.5" x14ac:dyDescent="0.35"/>
  <sheetData>
    <row r="1" spans="1:7" x14ac:dyDescent="0.35">
      <c r="A1" t="s">
        <v>168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169</v>
      </c>
    </row>
    <row r="2" spans="1:7" x14ac:dyDescent="0.35">
      <c r="A2">
        <v>20</v>
      </c>
      <c r="B2">
        <v>1</v>
      </c>
      <c r="C2">
        <v>1</v>
      </c>
      <c r="D2">
        <v>1</v>
      </c>
      <c r="E2">
        <v>1</v>
      </c>
      <c r="F2">
        <v>1.2</v>
      </c>
      <c r="G2">
        <v>1</v>
      </c>
    </row>
    <row r="3" spans="1:7" x14ac:dyDescent="0.35">
      <c r="A3">
        <v>120</v>
      </c>
      <c r="B3">
        <v>1</v>
      </c>
      <c r="C3">
        <v>1</v>
      </c>
      <c r="D3">
        <v>1</v>
      </c>
      <c r="E3">
        <v>1</v>
      </c>
      <c r="F3">
        <v>1</v>
      </c>
      <c r="G3">
        <v>1.2</v>
      </c>
    </row>
  </sheetData>
  <pageMargins left="0.7" right="0.7" top="0.75" bottom="0.75" header="0.3" footer="0.3"/>
  <ignoredErrors>
    <ignoredError sqref="A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SS_Values</vt:lpstr>
      <vt:lpstr>Influent</vt:lpstr>
      <vt:lpstr>Deviations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Rocca</cp:lastModifiedBy>
  <dcterms:modified xsi:type="dcterms:W3CDTF">2022-10-24T17:49:08Z</dcterms:modified>
</cp:coreProperties>
</file>