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Simulations\Simulation AD\input\"/>
    </mc:Choice>
  </mc:AlternateContent>
  <xr:revisionPtr revIDLastSave="0" documentId="13_ncr:1_{10BDBB70-7C4E-40CC-A2E9-969A45251609}" xr6:coauthVersionLast="47" xr6:coauthVersionMax="47" xr10:uidLastSave="{00000000-0000-0000-0000-000000000000}"/>
  <bookViews>
    <workbookView xWindow="1800" yWindow="1290" windowWidth="21600" windowHeight="11325" activeTab="2" xr2:uid="{4594D694-8109-428A-85DC-383A96E259B8}"/>
  </bookViews>
  <sheets>
    <sheet name="initial data" sheetId="3" r:id="rId1"/>
    <sheet name="design input" sheetId="1" r:id="rId2"/>
    <sheet name="influent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E9" i="3"/>
  <c r="E11" i="3"/>
  <c r="F14" i="3"/>
  <c r="F3" i="2"/>
  <c r="E8" i="1"/>
  <c r="E7" i="1"/>
  <c r="E4" i="1"/>
  <c r="E3" i="1"/>
  <c r="F17" i="3"/>
  <c r="F18" i="3"/>
  <c r="F15" i="3" s="1"/>
  <c r="E18" i="3"/>
  <c r="E15" i="3"/>
  <c r="C23" i="3"/>
  <c r="E13" i="3"/>
  <c r="F13" i="3"/>
  <c r="F11" i="3"/>
  <c r="F12" i="3" s="1"/>
  <c r="E12" i="3"/>
  <c r="E14" i="3" s="1"/>
  <c r="E17" i="3" l="1"/>
</calcChain>
</file>

<file path=xl/sharedStrings.xml><?xml version="1.0" encoding="utf-8"?>
<sst xmlns="http://schemas.openxmlformats.org/spreadsheetml/2006/main" count="34" uniqueCount="34">
  <si>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</si>
  <si>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</si>
  <si>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</si>
  <si>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</si>
  <si>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</si>
  <si>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</si>
  <si>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</si>
  <si>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</si>
  <si>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</si>
  <si>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</si>
  <si>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</si>
  <si>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</si>
  <si>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</si>
  <si>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</si>
  <si>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Initial data</t>
  </si>
  <si>
    <t>Mass inflow rate [kg/h]</t>
  </si>
  <si>
    <t>SCB</t>
  </si>
  <si>
    <t>SW</t>
  </si>
  <si>
    <t>HRT [days]</t>
  </si>
  <si>
    <t>Digester Volume [m3]</t>
  </si>
  <si>
    <t xml:space="preserve">mass fraction of substrate </t>
  </si>
  <si>
    <t>Inlet flowrate [m3/h]</t>
  </si>
  <si>
    <t>HRT [h]</t>
  </si>
  <si>
    <t>Sin [kg/h]</t>
  </si>
  <si>
    <t>Sin [kg/m3]</t>
  </si>
  <si>
    <t>if</t>
  </si>
  <si>
    <t>H</t>
  </si>
  <si>
    <t>D</t>
  </si>
  <si>
    <t>L/D</t>
  </si>
  <si>
    <t>D [m]</t>
  </si>
  <si>
    <t>H [m]</t>
  </si>
  <si>
    <t>v up [m/h]</t>
  </si>
  <si>
    <t>A</t>
  </si>
  <si>
    <t>simulation time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</si>
</sst>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92D3-438A-4179-85D6-0685A6A43E04}">
  <dimension ref="A3:F23"/>
  <sheetViews>
    <sheetView topLeftCell="A3" workbookViewId="0">
      <selection activeCell="M14" sqref="M14"/>
    </sheetView>
  </sheetViews>
  <sheetFormatPr defaultRowHeight="14.4" x14ac:dyDescent="0.3"/>
  <cols>
    <col min="5" max="5" width="12" bestFit="1" customWidth="1"/>
  </cols>
  <sheetData>
    <row r="3" spans="1:6" x14ac:dyDescent="0.3">
      <c r="A3" t="s">
        <v>14</v>
      </c>
      <c r="E3" t="s">
        <v>16</v>
      </c>
      <c r="F3" t="s">
        <v>17</v>
      </c>
    </row>
    <row r="5" spans="1:6" x14ac:dyDescent="0.3">
      <c r="A5" s="5" t="s">
        <v>15</v>
      </c>
      <c r="B5" s="5"/>
      <c r="C5" s="5"/>
      <c r="D5" s="5"/>
      <c r="E5">
        <v>12350</v>
      </c>
      <c r="F5">
        <v>11500</v>
      </c>
    </row>
    <row r="6" spans="1:6" x14ac:dyDescent="0.3">
      <c r="A6" s="5" t="s">
        <v>18</v>
      </c>
      <c r="B6" s="5"/>
      <c r="C6" s="5"/>
      <c r="D6" s="5"/>
      <c r="E6">
        <v>6.7</v>
      </c>
      <c r="F6">
        <v>29</v>
      </c>
    </row>
    <row r="7" spans="1:6" x14ac:dyDescent="0.3">
      <c r="A7" s="5" t="s">
        <v>19</v>
      </c>
      <c r="B7" s="5"/>
      <c r="C7" s="5"/>
      <c r="D7" s="5"/>
      <c r="E7">
        <v>2000</v>
      </c>
      <c r="F7">
        <v>8000</v>
      </c>
    </row>
    <row r="8" spans="1:6" x14ac:dyDescent="0.3">
      <c r="A8" s="5" t="s">
        <v>20</v>
      </c>
      <c r="B8" s="5"/>
      <c r="C8" s="5"/>
      <c r="D8" s="5"/>
      <c r="E8">
        <v>0.1</v>
      </c>
      <c r="F8">
        <v>0.2</v>
      </c>
    </row>
    <row r="9" spans="1:6" x14ac:dyDescent="0.3">
      <c r="A9" s="5" t="s">
        <v>33</v>
      </c>
      <c r="B9" s="5"/>
      <c r="C9" s="5"/>
      <c r="D9" s="5"/>
      <c r="E9">
        <f>E6*3.5</f>
        <v>23.45</v>
      </c>
      <c r="F9">
        <f>F6*3.5</f>
        <v>101.5</v>
      </c>
    </row>
    <row r="10" spans="1:6" x14ac:dyDescent="0.3">
      <c r="A10" s="5"/>
      <c r="B10" s="5"/>
      <c r="C10" s="5"/>
      <c r="D10" s="5"/>
    </row>
    <row r="11" spans="1:6" x14ac:dyDescent="0.3">
      <c r="A11" s="5" t="s">
        <v>22</v>
      </c>
      <c r="B11" s="5"/>
      <c r="C11" s="5"/>
      <c r="D11" s="5"/>
      <c r="E11">
        <f>E6*24</f>
        <v>160.80000000000001</v>
      </c>
      <c r="F11">
        <f>F6*24</f>
        <v>696</v>
      </c>
    </row>
    <row r="12" spans="1:6" x14ac:dyDescent="0.3">
      <c r="A12" s="5" t="s">
        <v>21</v>
      </c>
      <c r="B12" s="5"/>
      <c r="C12" s="5"/>
      <c r="D12" s="5"/>
      <c r="E12">
        <f>E7/E11</f>
        <v>12.437810945273631</v>
      </c>
      <c r="F12">
        <f>F7/F11</f>
        <v>11.494252873563218</v>
      </c>
    </row>
    <row r="13" spans="1:6" x14ac:dyDescent="0.3">
      <c r="A13" s="5" t="s">
        <v>23</v>
      </c>
      <c r="B13" s="5"/>
      <c r="C13" s="5"/>
      <c r="D13" s="5"/>
      <c r="E13">
        <f>E5*E8</f>
        <v>1235</v>
      </c>
      <c r="F13">
        <f>F5*F8</f>
        <v>2300</v>
      </c>
    </row>
    <row r="14" spans="1:6" x14ac:dyDescent="0.3">
      <c r="A14" s="5" t="s">
        <v>24</v>
      </c>
      <c r="B14" s="5"/>
      <c r="C14" s="5"/>
      <c r="D14" s="5"/>
      <c r="E14">
        <f>E13/E12</f>
        <v>99.294000000000011</v>
      </c>
      <c r="F14">
        <f>F13/F12</f>
        <v>200.10000000000002</v>
      </c>
    </row>
    <row r="15" spans="1:6" x14ac:dyDescent="0.3">
      <c r="A15" s="5" t="s">
        <v>29</v>
      </c>
      <c r="B15" s="5"/>
      <c r="C15" s="5"/>
      <c r="D15" s="5"/>
      <c r="E15">
        <f>SQRT(4*E18/PI())</f>
        <v>15.957691216057308</v>
      </c>
      <c r="F15">
        <f>SQRT(4*F18/PI())</f>
        <v>31.915382432114615</v>
      </c>
    </row>
    <row r="16" spans="1:6" x14ac:dyDescent="0.3">
      <c r="A16" s="5" t="s">
        <v>30</v>
      </c>
      <c r="B16" s="5"/>
      <c r="C16" s="5"/>
      <c r="D16" s="5"/>
      <c r="E16">
        <v>10</v>
      </c>
      <c r="F16">
        <v>10</v>
      </c>
    </row>
    <row r="17" spans="1:6" x14ac:dyDescent="0.3">
      <c r="A17" s="5" t="s">
        <v>31</v>
      </c>
      <c r="B17" s="5"/>
      <c r="C17" s="5"/>
      <c r="D17" s="5"/>
      <c r="E17">
        <f>E12/E18</f>
        <v>6.2189054726368154E-2</v>
      </c>
      <c r="F17">
        <f>F12/F18</f>
        <v>1.4367816091954023E-2</v>
      </c>
    </row>
    <row r="18" spans="1:6" x14ac:dyDescent="0.3">
      <c r="A18" s="5" t="s">
        <v>32</v>
      </c>
      <c r="B18" s="5"/>
      <c r="C18" s="5"/>
      <c r="D18" s="5"/>
      <c r="E18">
        <f>E7/E16</f>
        <v>200</v>
      </c>
      <c r="F18">
        <f>F7/F16</f>
        <v>800</v>
      </c>
    </row>
    <row r="21" spans="1:6" x14ac:dyDescent="0.3">
      <c r="A21" t="s">
        <v>25</v>
      </c>
      <c r="B21" t="s">
        <v>28</v>
      </c>
      <c r="C21">
        <v>3</v>
      </c>
    </row>
    <row r="22" spans="1:6" x14ac:dyDescent="0.3">
      <c r="B22" t="s">
        <v>27</v>
      </c>
    </row>
    <row r="23" spans="1:6" x14ac:dyDescent="0.3">
      <c r="B23" t="s">
        <v>26</v>
      </c>
      <c r="C23">
        <f>C21*C22</f>
        <v>0</v>
      </c>
    </row>
  </sheetData>
  <mergeCells count="14">
    <mergeCell ref="A16:D16"/>
    <mergeCell ref="A15:D15"/>
    <mergeCell ref="A17:D17"/>
    <mergeCell ref="A18:D18"/>
    <mergeCell ref="A9:D9"/>
    <mergeCell ref="A11:D11"/>
    <mergeCell ref="A12:D12"/>
    <mergeCell ref="A13:D13"/>
    <mergeCell ref="A14:D14"/>
    <mergeCell ref="A5:D5"/>
    <mergeCell ref="A6:D6"/>
    <mergeCell ref="A7:D7"/>
    <mergeCell ref="A8:D8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E8"/>
  <sheetViews>
    <sheetView workbookViewId="0">
      <selection activeCell="E9" sqref="E9"/>
    </sheetView>
  </sheetViews>
  <sheetFormatPr defaultRowHeight="14.4" x14ac:dyDescent="0.3"/>
  <sheetData>
    <row r="1" spans="1:5" x14ac:dyDescent="0.3">
      <c r="A1" s="4" t="s">
        <v>0</v>
      </c>
      <c r="B1" s="4"/>
      <c r="C1" s="4"/>
      <c r="D1" s="4"/>
    </row>
    <row r="2" spans="1:5" x14ac:dyDescent="0.3">
      <c r="A2" s="1"/>
      <c r="B2" s="1"/>
      <c r="C2" s="1"/>
    </row>
    <row r="3" spans="1:5" x14ac:dyDescent="0.3">
      <c r="A3" s="3" t="s">
        <v>1</v>
      </c>
      <c r="B3" s="3"/>
      <c r="C3" s="3"/>
      <c r="D3" s="3"/>
      <c r="E3">
        <f>'initial data'!F7</f>
        <v>8000</v>
      </c>
    </row>
    <row r="4" spans="1:5" x14ac:dyDescent="0.3">
      <c r="A4" s="3" t="s">
        <v>2</v>
      </c>
      <c r="B4" s="3"/>
      <c r="C4" s="3"/>
      <c r="D4" s="3"/>
      <c r="E4">
        <f>'initial data'!F15</f>
        <v>31.915382432114615</v>
      </c>
    </row>
    <row r="5" spans="1:5" x14ac:dyDescent="0.3">
      <c r="A5" s="3" t="s">
        <v>3</v>
      </c>
      <c r="B5" s="3"/>
      <c r="C5" s="3"/>
      <c r="D5" s="3"/>
      <c r="E5">
        <v>10</v>
      </c>
    </row>
    <row r="6" spans="1:5" x14ac:dyDescent="0.3">
      <c r="A6" s="3" t="s">
        <v>4</v>
      </c>
      <c r="B6" s="3"/>
      <c r="C6" s="3"/>
      <c r="D6" s="3"/>
      <c r="E6">
        <v>10</v>
      </c>
    </row>
    <row r="7" spans="1:5" x14ac:dyDescent="0.3">
      <c r="A7" s="3" t="s">
        <v>5</v>
      </c>
      <c r="B7" s="3"/>
      <c r="C7" s="3"/>
      <c r="D7" s="3"/>
      <c r="E7">
        <f>'initial data'!F12</f>
        <v>11.494252873563218</v>
      </c>
    </row>
    <row r="8" spans="1:5" x14ac:dyDescent="0.3">
      <c r="A8" s="3" t="s">
        <v>6</v>
      </c>
      <c r="B8" s="3"/>
      <c r="C8" s="3"/>
      <c r="D8" s="3"/>
      <c r="E8">
        <f>'initial data'!F17</f>
        <v>1.4367816091954023E-2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J6" sqref="J6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f>'initial data'!F14</f>
        <v>200.10000000000002</v>
      </c>
    </row>
    <row r="4" spans="1:9" x14ac:dyDescent="0.3">
      <c r="A4" s="3" t="s">
        <v>9</v>
      </c>
      <c r="B4" s="3"/>
      <c r="C4" s="3"/>
      <c r="D4" s="3"/>
      <c r="E4" s="3"/>
      <c r="F4">
        <v>10</v>
      </c>
    </row>
    <row r="5" spans="1:9" x14ac:dyDescent="0.3">
      <c r="A5" s="3" t="s">
        <v>10</v>
      </c>
      <c r="B5" s="3"/>
      <c r="C5" s="3"/>
      <c r="D5" s="3"/>
      <c r="E5" s="3"/>
      <c r="F5">
        <v>2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41</v>
      </c>
    </row>
    <row r="7" spans="1:9" x14ac:dyDescent="0.3">
      <c r="A7" s="3" t="s">
        <v>12</v>
      </c>
      <c r="B7" s="3"/>
      <c r="C7" s="3"/>
      <c r="D7" s="3"/>
      <c r="E7" s="3"/>
      <c r="F7">
        <v>25</v>
      </c>
    </row>
    <row r="12" spans="1:9" x14ac:dyDescent="0.3">
      <c r="A12" s="5" t="s">
        <v>13</v>
      </c>
      <c r="B12" s="5"/>
      <c r="C12" s="5"/>
      <c r="D12" s="5"/>
      <c r="E12" s="5"/>
      <c r="F12">
        <v>0.1</v>
      </c>
    </row>
  </sheetData>
  <mergeCells count="7">
    <mergeCell ref="A12:E12"/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initial data</vt:lpstr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2022-10-11T08:15:18Z</dcterms:modified>
</cp:coreProperties>
</file>