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ábio Morgado\Google Drive\Teses\Programa\"/>
    </mc:Choice>
  </mc:AlternateContent>
  <xr:revisionPtr revIDLastSave="0" documentId="13_ncr:1_{512B006A-16C5-4444-AEA6-B5CF7BC979A5}" xr6:coauthVersionLast="36" xr6:coauthVersionMax="36" xr10:uidLastSave="{00000000-0000-0000-0000-000000000000}"/>
  <bookViews>
    <workbookView xWindow="0" yWindow="0" windowWidth="16410" windowHeight="7545" activeTab="1" xr2:uid="{B197F747-973C-491C-9255-DE3E3896299A}"/>
  </bookViews>
  <sheets>
    <sheet name="Solid Motor" sheetId="1" r:id="rId1"/>
    <sheet name="Folha1" sheetId="5" r:id="rId2"/>
    <sheet name="Fairing Sizing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3" i="5" l="1"/>
  <c r="G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J22" i="5"/>
  <c r="J21" i="5"/>
  <c r="J20" i="5"/>
  <c r="J19" i="5"/>
  <c r="J15" i="5"/>
  <c r="J17" i="5"/>
  <c r="J16" i="5"/>
  <c r="J11" i="5"/>
  <c r="J18" i="5"/>
  <c r="J14" i="5"/>
  <c r="J13" i="5"/>
  <c r="J10" i="5"/>
  <c r="J5" i="5"/>
  <c r="J8" i="5"/>
  <c r="J12" i="5"/>
  <c r="J6" i="5"/>
  <c r="J7" i="5"/>
  <c r="J9" i="5"/>
  <c r="J2" i="5"/>
  <c r="J3" i="5"/>
  <c r="J4" i="5"/>
  <c r="B20" i="4" l="1"/>
  <c r="B21" i="4"/>
  <c r="B22" i="4"/>
  <c r="B23" i="4"/>
  <c r="B24" i="4"/>
  <c r="B25" i="4"/>
  <c r="B26" i="4"/>
  <c r="B27" i="4"/>
  <c r="B28" i="4"/>
  <c r="B19" i="4"/>
  <c r="I5" i="4"/>
  <c r="I6" i="4"/>
  <c r="I7" i="4"/>
  <c r="I8" i="4"/>
  <c r="I9" i="4"/>
  <c r="I10" i="4"/>
  <c r="I11" i="4"/>
  <c r="I12" i="4"/>
  <c r="I13" i="4"/>
  <c r="I14" i="4"/>
  <c r="I4" i="4"/>
  <c r="G19" i="1"/>
  <c r="G18" i="1"/>
  <c r="G26" i="1"/>
  <c r="G24" i="1"/>
  <c r="G22" i="1"/>
  <c r="G9" i="1"/>
  <c r="G13" i="1"/>
  <c r="G3" i="1"/>
  <c r="G12" i="1"/>
  <c r="G21" i="1"/>
  <c r="G25" i="1"/>
  <c r="G17" i="1"/>
  <c r="G15" i="1"/>
  <c r="G20" i="1"/>
  <c r="G23" i="1"/>
  <c r="G27" i="1"/>
  <c r="G4" i="1"/>
  <c r="G8" i="1"/>
  <c r="G11" i="1"/>
  <c r="G7" i="1"/>
  <c r="G16" i="1"/>
  <c r="G10" i="1"/>
  <c r="G6" i="1"/>
  <c r="G14" i="1"/>
  <c r="G5" i="1"/>
  <c r="G28" i="1"/>
  <c r="J19" i="1"/>
  <c r="J18" i="1"/>
  <c r="J26" i="1"/>
  <c r="J24" i="1"/>
  <c r="J22" i="1"/>
  <c r="J9" i="1"/>
  <c r="J13" i="1"/>
  <c r="J3" i="1"/>
  <c r="J12" i="1"/>
  <c r="J21" i="1"/>
  <c r="J25" i="1"/>
  <c r="J17" i="1"/>
  <c r="J15" i="1"/>
  <c r="J20" i="1"/>
  <c r="J23" i="1"/>
  <c r="J27" i="1"/>
  <c r="J4" i="1"/>
  <c r="J8" i="1"/>
  <c r="J11" i="1"/>
  <c r="J7" i="1"/>
  <c r="J16" i="1"/>
  <c r="J10" i="1"/>
  <c r="J6" i="1"/>
  <c r="J14" i="1"/>
  <c r="J5" i="1"/>
  <c r="J28" i="1"/>
</calcChain>
</file>

<file path=xl/sharedStrings.xml><?xml version="1.0" encoding="utf-8"?>
<sst xmlns="http://schemas.openxmlformats.org/spreadsheetml/2006/main" count="166" uniqueCount="60">
  <si>
    <t>ISP</t>
  </si>
  <si>
    <t>T</t>
  </si>
  <si>
    <t>L</t>
  </si>
  <si>
    <t>D</t>
  </si>
  <si>
    <t>mE</t>
  </si>
  <si>
    <t>mProp</t>
  </si>
  <si>
    <t>tc</t>
  </si>
  <si>
    <t>ratio</t>
  </si>
  <si>
    <t>Pc</t>
  </si>
  <si>
    <t>SUMÁRIO DOS RESULTADOS</t>
  </si>
  <si>
    <t>Estatística de regressão</t>
  </si>
  <si>
    <t>R múltiplo</t>
  </si>
  <si>
    <t>Quadrado de R</t>
  </si>
  <si>
    <t>Quadrado de R ajustado</t>
  </si>
  <si>
    <t>Erro-padrão</t>
  </si>
  <si>
    <t>Observações</t>
  </si>
  <si>
    <t>ANOVA</t>
  </si>
  <si>
    <t>Regressão</t>
  </si>
  <si>
    <t>Residual</t>
  </si>
  <si>
    <t>Total</t>
  </si>
  <si>
    <t>Interceptar</t>
  </si>
  <si>
    <t>gl</t>
  </si>
  <si>
    <t>SQ</t>
  </si>
  <si>
    <t>MQ</t>
  </si>
  <si>
    <t>F</t>
  </si>
  <si>
    <t>F de significância</t>
  </si>
  <si>
    <t>Coeficientes</t>
  </si>
  <si>
    <t>Stat t</t>
  </si>
  <si>
    <t>valor P</t>
  </si>
  <si>
    <t>95% inferior</t>
  </si>
  <si>
    <t>95% superior</t>
  </si>
  <si>
    <t>Inferior 95,0%</t>
  </si>
  <si>
    <t>Superior 95,0%</t>
  </si>
  <si>
    <t>RESULTADO RESIDUAL</t>
  </si>
  <si>
    <t>Observação</t>
  </si>
  <si>
    <t>Previsto mE</t>
  </si>
  <si>
    <t>Residuais</t>
  </si>
  <si>
    <t>pc*mprop</t>
  </si>
  <si>
    <t>RESULTADOS DE PROBABILIDADE</t>
  </si>
  <si>
    <t>Percentil</t>
  </si>
  <si>
    <t>Design Rocket</t>
  </si>
  <si>
    <t>T*mprop</t>
  </si>
  <si>
    <t>Diameter</t>
  </si>
  <si>
    <t>Length</t>
  </si>
  <si>
    <t>Mass</t>
  </si>
  <si>
    <t>M_PL</t>
  </si>
  <si>
    <t>http://spaceflight101.com/spacerockets/angara-a7/</t>
  </si>
  <si>
    <t>http://spaceflight101.com/spacerockets/antares-200-series/</t>
  </si>
  <si>
    <t>http://spaceflight101.com/spacerockets/ariane-5-eca/</t>
  </si>
  <si>
    <t>http://spaceflight101.com/spacerockets/atlas-v-421/</t>
  </si>
  <si>
    <t>http://spaceflight101.com/spacerockets/atlas-v-551/</t>
  </si>
  <si>
    <t>http://spaceflight101.com/spacerockets/delta-ii-7920/</t>
  </si>
  <si>
    <t>http://spaceflight101.com/spacerockets/electron/</t>
  </si>
  <si>
    <t>Previsto Mass</t>
  </si>
  <si>
    <t>Residuais-padrão</t>
  </si>
  <si>
    <t>Previsto Length</t>
  </si>
  <si>
    <t>http://spaceflight101.com/spacerockets/vega/</t>
  </si>
  <si>
    <t>http://spaceflight101.com/spacerockets/falcon-9-v1-1-f9r/</t>
  </si>
  <si>
    <t>http://spaceflight101.com/spacerockets/minotaur-c/</t>
  </si>
  <si>
    <t>L*D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</si>
</sst>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444444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M_PL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19050">
              <a:noFill/>
            </a:ln>
          </c:spPr>
          <c:xVal>
            <c:numRef>
              <c:f>'Fairing Sizing'!$G$4:$G$14</c:f>
              <c:numCache>
                <c:formatCode>General</c:formatCode>
                <c:ptCount val="11"/>
                <c:pt idx="0">
                  <c:v>35000</c:v>
                </c:pt>
                <c:pt idx="1">
                  <c:v>7000</c:v>
                </c:pt>
                <c:pt idx="2">
                  <c:v>21000</c:v>
                </c:pt>
                <c:pt idx="3">
                  <c:v>13600</c:v>
                </c:pt>
                <c:pt idx="4">
                  <c:v>13600</c:v>
                </c:pt>
                <c:pt idx="5">
                  <c:v>13600</c:v>
                </c:pt>
                <c:pt idx="6">
                  <c:v>18500</c:v>
                </c:pt>
                <c:pt idx="7">
                  <c:v>18500</c:v>
                </c:pt>
                <c:pt idx="8">
                  <c:v>18500</c:v>
                </c:pt>
                <c:pt idx="9">
                  <c:v>4850</c:v>
                </c:pt>
                <c:pt idx="10">
                  <c:v>225</c:v>
                </c:pt>
              </c:numCache>
            </c:numRef>
          </c:xVal>
          <c:yVal>
            <c:numRef>
              <c:f>'Fairing Sizing'!$F$4:$F$14</c:f>
              <c:numCache>
                <c:formatCode>General</c:formatCode>
                <c:ptCount val="11"/>
                <c:pt idx="0">
                  <c:v>4500</c:v>
                </c:pt>
                <c:pt idx="1">
                  <c:v>970</c:v>
                </c:pt>
                <c:pt idx="2">
                  <c:v>2500</c:v>
                </c:pt>
                <c:pt idx="3">
                  <c:v>2127</c:v>
                </c:pt>
                <c:pt idx="4">
                  <c:v>2305</c:v>
                </c:pt>
                <c:pt idx="5">
                  <c:v>2487</c:v>
                </c:pt>
                <c:pt idx="6">
                  <c:v>3524</c:v>
                </c:pt>
                <c:pt idx="7">
                  <c:v>4003</c:v>
                </c:pt>
                <c:pt idx="8">
                  <c:v>4379</c:v>
                </c:pt>
                <c:pt idx="9">
                  <c:v>880</c:v>
                </c:pt>
                <c:pt idx="1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62-4932-8DB3-EE2B9417E2F8}"/>
            </c:ext>
          </c:extLst>
        </c:ser>
        <c:ser>
          <c:idx val="1"/>
          <c:order val="1"/>
          <c:tx>
            <c:v>Previsto Mass</c:v>
          </c:tx>
          <c:spPr>
            <a:ln w="19050">
              <a:noFill/>
            </a:ln>
          </c:spPr>
          <c:xVal>
            <c:numRef>
              <c:f>'Fairing Sizing'!$G$4:$G$14</c:f>
              <c:numCache>
                <c:formatCode>General</c:formatCode>
                <c:ptCount val="11"/>
                <c:pt idx="0">
                  <c:v>35000</c:v>
                </c:pt>
                <c:pt idx="1">
                  <c:v>7000</c:v>
                </c:pt>
                <c:pt idx="2">
                  <c:v>21000</c:v>
                </c:pt>
                <c:pt idx="3">
                  <c:v>13600</c:v>
                </c:pt>
                <c:pt idx="4">
                  <c:v>13600</c:v>
                </c:pt>
                <c:pt idx="5">
                  <c:v>13600</c:v>
                </c:pt>
                <c:pt idx="6">
                  <c:v>18500</c:v>
                </c:pt>
                <c:pt idx="7">
                  <c:v>18500</c:v>
                </c:pt>
                <c:pt idx="8">
                  <c:v>18500</c:v>
                </c:pt>
                <c:pt idx="9">
                  <c:v>4850</c:v>
                </c:pt>
                <c:pt idx="10">
                  <c:v>225</c:v>
                </c:pt>
              </c:numCache>
            </c:numRef>
          </c:xVal>
          <c:yVal>
            <c:numRef>
              <c:f>'Fairing Sizing'!$AI$28:$AI$38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62-4932-8DB3-EE2B9417E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254560"/>
        <c:axId val="574254888"/>
      </c:scatterChart>
      <c:valAx>
        <c:axId val="57425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M_PL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254888"/>
        <c:crosses val="autoZero"/>
        <c:crossBetween val="midCat"/>
      </c:valAx>
      <c:valAx>
        <c:axId val="574254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4254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M_PL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19050">
              <a:noFill/>
            </a:ln>
          </c:spPr>
          <c:xVal>
            <c:numRef>
              <c:f>'Fairing Sizing'!$G$4:$G$14</c:f>
              <c:numCache>
                <c:formatCode>General</c:formatCode>
                <c:ptCount val="11"/>
                <c:pt idx="0">
                  <c:v>35000</c:v>
                </c:pt>
                <c:pt idx="1">
                  <c:v>7000</c:v>
                </c:pt>
                <c:pt idx="2">
                  <c:v>21000</c:v>
                </c:pt>
                <c:pt idx="3">
                  <c:v>13600</c:v>
                </c:pt>
                <c:pt idx="4">
                  <c:v>13600</c:v>
                </c:pt>
                <c:pt idx="5">
                  <c:v>13600</c:v>
                </c:pt>
                <c:pt idx="6">
                  <c:v>18500</c:v>
                </c:pt>
                <c:pt idx="7">
                  <c:v>18500</c:v>
                </c:pt>
                <c:pt idx="8">
                  <c:v>18500</c:v>
                </c:pt>
                <c:pt idx="9">
                  <c:v>4850</c:v>
                </c:pt>
                <c:pt idx="10">
                  <c:v>225</c:v>
                </c:pt>
              </c:numCache>
            </c:numRef>
          </c:xVal>
          <c:yVal>
            <c:numRef>
              <c:f>'Fairing Sizing'!$F$4:$F$14</c:f>
              <c:numCache>
                <c:formatCode>General</c:formatCode>
                <c:ptCount val="11"/>
                <c:pt idx="0">
                  <c:v>4500</c:v>
                </c:pt>
                <c:pt idx="1">
                  <c:v>970</c:v>
                </c:pt>
                <c:pt idx="2">
                  <c:v>2500</c:v>
                </c:pt>
                <c:pt idx="3">
                  <c:v>2127</c:v>
                </c:pt>
                <c:pt idx="4">
                  <c:v>2305</c:v>
                </c:pt>
                <c:pt idx="5">
                  <c:v>2487</c:v>
                </c:pt>
                <c:pt idx="6">
                  <c:v>3524</c:v>
                </c:pt>
                <c:pt idx="7">
                  <c:v>4003</c:v>
                </c:pt>
                <c:pt idx="8">
                  <c:v>4379</c:v>
                </c:pt>
                <c:pt idx="9">
                  <c:v>880</c:v>
                </c:pt>
                <c:pt idx="1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A0-427F-9884-1B523C538597}"/>
            </c:ext>
          </c:extLst>
        </c:ser>
        <c:ser>
          <c:idx val="1"/>
          <c:order val="1"/>
          <c:tx>
            <c:v>Previsto Mass</c:v>
          </c:tx>
          <c:spPr>
            <a:ln w="19050">
              <a:noFill/>
            </a:ln>
          </c:spPr>
          <c:xVal>
            <c:numRef>
              <c:f>'Fairing Sizing'!$G$4:$G$14</c:f>
              <c:numCache>
                <c:formatCode>General</c:formatCode>
                <c:ptCount val="11"/>
                <c:pt idx="0">
                  <c:v>35000</c:v>
                </c:pt>
                <c:pt idx="1">
                  <c:v>7000</c:v>
                </c:pt>
                <c:pt idx="2">
                  <c:v>21000</c:v>
                </c:pt>
                <c:pt idx="3">
                  <c:v>13600</c:v>
                </c:pt>
                <c:pt idx="4">
                  <c:v>13600</c:v>
                </c:pt>
                <c:pt idx="5">
                  <c:v>13600</c:v>
                </c:pt>
                <c:pt idx="6">
                  <c:v>18500</c:v>
                </c:pt>
                <c:pt idx="7">
                  <c:v>18500</c:v>
                </c:pt>
                <c:pt idx="8">
                  <c:v>18500</c:v>
                </c:pt>
                <c:pt idx="9">
                  <c:v>4850</c:v>
                </c:pt>
                <c:pt idx="10">
                  <c:v>225</c:v>
                </c:pt>
              </c:numCache>
            </c:numRef>
          </c:xVal>
          <c:yVal>
            <c:numRef>
              <c:f>'Fairing Sizing'!$AI$28:$AI$38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A0-427F-9884-1B523C53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973152"/>
        <c:axId val="578973480"/>
      </c:scatterChart>
      <c:valAx>
        <c:axId val="57897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M_PL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8973480"/>
        <c:crosses val="autoZero"/>
        <c:crossBetween val="midCat"/>
      </c:valAx>
      <c:valAx>
        <c:axId val="578973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89731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M_PL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Previsto Mass</c:v>
          </c:tx>
          <c:spPr>
            <a:ln w="19050">
              <a:noFill/>
            </a:ln>
          </c:spPr>
          <c:xVal>
            <c:numRef>
              <c:f>'Fairing Sizing'!$G$4:$G$14</c:f>
              <c:numCache>
                <c:formatCode>General</c:formatCode>
                <c:ptCount val="11"/>
                <c:pt idx="0">
                  <c:v>35000</c:v>
                </c:pt>
                <c:pt idx="1">
                  <c:v>7000</c:v>
                </c:pt>
                <c:pt idx="2">
                  <c:v>21000</c:v>
                </c:pt>
                <c:pt idx="3">
                  <c:v>13600</c:v>
                </c:pt>
                <c:pt idx="4">
                  <c:v>13600</c:v>
                </c:pt>
                <c:pt idx="5">
                  <c:v>13600</c:v>
                </c:pt>
                <c:pt idx="6">
                  <c:v>18500</c:v>
                </c:pt>
                <c:pt idx="7">
                  <c:v>18500</c:v>
                </c:pt>
                <c:pt idx="8">
                  <c:v>18500</c:v>
                </c:pt>
                <c:pt idx="9">
                  <c:v>4850</c:v>
                </c:pt>
                <c:pt idx="10">
                  <c:v>225</c:v>
                </c:pt>
              </c:numCache>
            </c:numRef>
          </c:xVal>
          <c:yVal>
            <c:numRef>
              <c:f>'Fairing Sizing'!$AI$28:$AI$38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36-42A3-A6F1-AFFF4E0CD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68248"/>
        <c:axId val="633970544"/>
      </c:scatterChart>
      <c:valAx>
        <c:axId val="63396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M_PL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3970544"/>
        <c:crosses val="autoZero"/>
        <c:crossBetween val="midCat"/>
      </c:valAx>
      <c:valAx>
        <c:axId val="63397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39682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19050">
              <a:noFill/>
            </a:ln>
          </c:spPr>
          <c:xVal>
            <c:numRef>
              <c:f>'Fairing Sizing'!$I$4:$I$14</c:f>
              <c:numCache>
                <c:formatCode>General</c:formatCode>
                <c:ptCount val="11"/>
                <c:pt idx="0">
                  <c:v>137.5</c:v>
                </c:pt>
                <c:pt idx="1">
                  <c:v>38.887799999999999</c:v>
                </c:pt>
                <c:pt idx="2">
                  <c:v>91.800000000000011</c:v>
                </c:pt>
                <c:pt idx="3">
                  <c:v>50.400000000000006</c:v>
                </c:pt>
                <c:pt idx="4">
                  <c:v>54.180000000000007</c:v>
                </c:pt>
                <c:pt idx="5">
                  <c:v>57.960000000000008</c:v>
                </c:pt>
                <c:pt idx="6">
                  <c:v>111.78</c:v>
                </c:pt>
                <c:pt idx="7">
                  <c:v>126.36</c:v>
                </c:pt>
                <c:pt idx="8">
                  <c:v>143.10000000000002</c:v>
                </c:pt>
                <c:pt idx="9">
                  <c:v>24.620999999999999</c:v>
                </c:pt>
                <c:pt idx="10">
                  <c:v>3</c:v>
                </c:pt>
              </c:numCache>
            </c:numRef>
          </c:xVal>
          <c:yVal>
            <c:numRef>
              <c:f>'Fairing Sizing'!$F$4:$F$14</c:f>
              <c:numCache>
                <c:formatCode>General</c:formatCode>
                <c:ptCount val="11"/>
                <c:pt idx="0">
                  <c:v>4500</c:v>
                </c:pt>
                <c:pt idx="1">
                  <c:v>970</c:v>
                </c:pt>
                <c:pt idx="2">
                  <c:v>2500</c:v>
                </c:pt>
                <c:pt idx="3">
                  <c:v>2127</c:v>
                </c:pt>
                <c:pt idx="4">
                  <c:v>2305</c:v>
                </c:pt>
                <c:pt idx="5">
                  <c:v>2487</c:v>
                </c:pt>
                <c:pt idx="6">
                  <c:v>3524</c:v>
                </c:pt>
                <c:pt idx="7">
                  <c:v>4003</c:v>
                </c:pt>
                <c:pt idx="8">
                  <c:v>4379</c:v>
                </c:pt>
                <c:pt idx="9">
                  <c:v>880</c:v>
                </c:pt>
                <c:pt idx="1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4-4828-AC2B-420C7E239CFE}"/>
            </c:ext>
          </c:extLst>
        </c:ser>
        <c:ser>
          <c:idx val="1"/>
          <c:order val="1"/>
          <c:tx>
            <c:v>Previsto Mass</c:v>
          </c:tx>
          <c:spPr>
            <a:ln w="19050">
              <a:noFill/>
            </a:ln>
          </c:spPr>
          <c:xVal>
            <c:numRef>
              <c:f>'Fairing Sizing'!$I$4:$I$14</c:f>
              <c:numCache>
                <c:formatCode>General</c:formatCode>
                <c:ptCount val="11"/>
                <c:pt idx="0">
                  <c:v>137.5</c:v>
                </c:pt>
                <c:pt idx="1">
                  <c:v>38.887799999999999</c:v>
                </c:pt>
                <c:pt idx="2">
                  <c:v>91.800000000000011</c:v>
                </c:pt>
                <c:pt idx="3">
                  <c:v>50.400000000000006</c:v>
                </c:pt>
                <c:pt idx="4">
                  <c:v>54.180000000000007</c:v>
                </c:pt>
                <c:pt idx="5">
                  <c:v>57.960000000000008</c:v>
                </c:pt>
                <c:pt idx="6">
                  <c:v>111.78</c:v>
                </c:pt>
                <c:pt idx="7">
                  <c:v>126.36</c:v>
                </c:pt>
                <c:pt idx="8">
                  <c:v>143.10000000000002</c:v>
                </c:pt>
                <c:pt idx="9">
                  <c:v>24.620999999999999</c:v>
                </c:pt>
                <c:pt idx="10">
                  <c:v>3</c:v>
                </c:pt>
              </c:numCache>
            </c:numRef>
          </c:xVal>
          <c:yVal>
            <c:numRef>
              <c:f>'Fairing Sizing'!$AI$28:$AI$38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94-4828-AC2B-420C7E239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38472"/>
        <c:axId val="573647000"/>
      </c:scatterChart>
      <c:valAx>
        <c:axId val="573638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pt-PT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647000"/>
        <c:crosses val="autoZero"/>
        <c:crossBetween val="midCat"/>
      </c:valAx>
      <c:valAx>
        <c:axId val="573647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638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4,92362391710663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'Fairing Sizing'!$D$20:$D$25</c:f>
              <c:numCache>
                <c:formatCode>General</c:formatCode>
                <c:ptCount val="6"/>
                <c:pt idx="0">
                  <c:v>9.8699999999999992</c:v>
                </c:pt>
                <c:pt idx="1">
                  <c:v>17</c:v>
                </c:pt>
                <c:pt idx="2">
                  <c:v>12</c:v>
                </c:pt>
                <c:pt idx="3">
                  <c:v>20.7</c:v>
                </c:pt>
                <c:pt idx="4">
                  <c:v>8.49</c:v>
                </c:pt>
                <c:pt idx="5">
                  <c:v>2.5</c:v>
                </c:pt>
              </c:numCache>
            </c:numRef>
          </c:xVal>
          <c:yVal>
            <c:numRef>
              <c:f>'Fairing Sizing'!$B$20:$B$27</c:f>
              <c:numCache>
                <c:formatCode>General</c:formatCode>
                <c:ptCount val="8"/>
                <c:pt idx="0">
                  <c:v>38.887799999999999</c:v>
                </c:pt>
                <c:pt idx="1">
                  <c:v>91.800000000000011</c:v>
                </c:pt>
                <c:pt idx="2">
                  <c:v>50.400000000000006</c:v>
                </c:pt>
                <c:pt idx="3">
                  <c:v>111.78</c:v>
                </c:pt>
                <c:pt idx="4">
                  <c:v>24.620999999999999</c:v>
                </c:pt>
                <c:pt idx="5">
                  <c:v>3</c:v>
                </c:pt>
                <c:pt idx="6">
                  <c:v>20.488</c:v>
                </c:pt>
                <c:pt idx="7">
                  <c:v>68.12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EF-44F2-9540-6D449B94202D}"/>
            </c:ext>
          </c:extLst>
        </c:ser>
        <c:ser>
          <c:idx val="1"/>
          <c:order val="1"/>
          <c:tx>
            <c:v>Previsto 8,41183267575841</c:v>
          </c:tx>
          <c:spPr>
            <a:ln w="19050">
              <a:noFill/>
            </a:ln>
          </c:spPr>
          <c:xVal>
            <c:numRef>
              <c:f>'Fairing Sizing'!$D$20:$D$25</c:f>
              <c:numCache>
                <c:formatCode>General</c:formatCode>
                <c:ptCount val="6"/>
                <c:pt idx="0">
                  <c:v>9.8699999999999992</c:v>
                </c:pt>
                <c:pt idx="1">
                  <c:v>17</c:v>
                </c:pt>
                <c:pt idx="2">
                  <c:v>12</c:v>
                </c:pt>
                <c:pt idx="3">
                  <c:v>20.7</c:v>
                </c:pt>
                <c:pt idx="4">
                  <c:v>8.49</c:v>
                </c:pt>
                <c:pt idx="5">
                  <c:v>2.5</c:v>
                </c:pt>
              </c:numCache>
            </c:numRef>
          </c:xVal>
          <c:yVal>
            <c:numRef>
              <c:f>'Fairing Sizing'!$AI$28:$AI$37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EF-44F2-9540-6D449B942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17280"/>
        <c:axId val="636118592"/>
      </c:scatterChart>
      <c:valAx>
        <c:axId val="63611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4,92362391710663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6118592"/>
        <c:crosses val="autoZero"/>
        <c:crossBetween val="midCat"/>
      </c:valAx>
      <c:valAx>
        <c:axId val="636118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8,41183267575841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61172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35000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'Fairing Sizing'!$F$20:$F$25</c:f>
              <c:numCache>
                <c:formatCode>General</c:formatCode>
                <c:ptCount val="6"/>
                <c:pt idx="0">
                  <c:v>7000</c:v>
                </c:pt>
                <c:pt idx="1">
                  <c:v>21000</c:v>
                </c:pt>
                <c:pt idx="2">
                  <c:v>13600</c:v>
                </c:pt>
                <c:pt idx="3">
                  <c:v>18500</c:v>
                </c:pt>
                <c:pt idx="4">
                  <c:v>4850</c:v>
                </c:pt>
                <c:pt idx="5">
                  <c:v>225</c:v>
                </c:pt>
              </c:numCache>
            </c:numRef>
          </c:xVal>
          <c:yVal>
            <c:numRef>
              <c:f>'Fairing Sizing'!$D$20:$D$25</c:f>
              <c:numCache>
                <c:formatCode>General</c:formatCode>
                <c:ptCount val="6"/>
                <c:pt idx="0">
                  <c:v>9.8699999999999992</c:v>
                </c:pt>
                <c:pt idx="1">
                  <c:v>17</c:v>
                </c:pt>
                <c:pt idx="2">
                  <c:v>12</c:v>
                </c:pt>
                <c:pt idx="3">
                  <c:v>20.7</c:v>
                </c:pt>
                <c:pt idx="4">
                  <c:v>8.49</c:v>
                </c:pt>
                <c:pt idx="5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F8-44DC-9FF3-29D44717E2F0}"/>
            </c:ext>
          </c:extLst>
        </c:ser>
        <c:ser>
          <c:idx val="1"/>
          <c:order val="1"/>
          <c:tx>
            <c:v>Previsto 25</c:v>
          </c:tx>
          <c:spPr>
            <a:ln w="19050">
              <a:noFill/>
            </a:ln>
          </c:spPr>
          <c:xVal>
            <c:numRef>
              <c:f>'Fairing Sizing'!$F$20:$F$25</c:f>
              <c:numCache>
                <c:formatCode>General</c:formatCode>
                <c:ptCount val="6"/>
                <c:pt idx="0">
                  <c:v>7000</c:v>
                </c:pt>
                <c:pt idx="1">
                  <c:v>21000</c:v>
                </c:pt>
                <c:pt idx="2">
                  <c:v>13600</c:v>
                </c:pt>
                <c:pt idx="3">
                  <c:v>18500</c:v>
                </c:pt>
                <c:pt idx="4">
                  <c:v>4850</c:v>
                </c:pt>
                <c:pt idx="5">
                  <c:v>225</c:v>
                </c:pt>
              </c:numCache>
            </c:numRef>
          </c:xVal>
          <c:yVal>
            <c:numRef>
              <c:f>'Fairing Sizing'!$AI$28:$AI$33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F8-44DC-9FF3-29D44717E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42080"/>
        <c:axId val="573646344"/>
      </c:scatterChart>
      <c:valAx>
        <c:axId val="57364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35000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646344"/>
        <c:crosses val="autoZero"/>
        <c:crossBetween val="midCat"/>
      </c:valAx>
      <c:valAx>
        <c:axId val="573646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25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6420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M_PL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</c:v>
          </c:tx>
          <c:spPr>
            <a:ln w="19050">
              <a:noFill/>
            </a:ln>
          </c:spPr>
          <c:xVal>
            <c:numRef>
              <c:f>'Fairing Sizing'!$F$19:$F$25</c:f>
              <c:numCache>
                <c:formatCode>General</c:formatCode>
                <c:ptCount val="7"/>
                <c:pt idx="0">
                  <c:v>35000</c:v>
                </c:pt>
                <c:pt idx="1">
                  <c:v>7000</c:v>
                </c:pt>
                <c:pt idx="2">
                  <c:v>21000</c:v>
                </c:pt>
                <c:pt idx="3">
                  <c:v>13600</c:v>
                </c:pt>
                <c:pt idx="4">
                  <c:v>18500</c:v>
                </c:pt>
                <c:pt idx="5">
                  <c:v>4850</c:v>
                </c:pt>
                <c:pt idx="6">
                  <c:v>225</c:v>
                </c:pt>
              </c:numCache>
            </c:numRef>
          </c:xVal>
          <c:yVal>
            <c:numRef>
              <c:f>'Fairing Sizing'!$D$19:$D$25</c:f>
              <c:numCache>
                <c:formatCode>General</c:formatCode>
                <c:ptCount val="7"/>
                <c:pt idx="0">
                  <c:v>25</c:v>
                </c:pt>
                <c:pt idx="1">
                  <c:v>9.8699999999999992</c:v>
                </c:pt>
                <c:pt idx="2">
                  <c:v>17</c:v>
                </c:pt>
                <c:pt idx="3">
                  <c:v>12</c:v>
                </c:pt>
                <c:pt idx="4">
                  <c:v>20.7</c:v>
                </c:pt>
                <c:pt idx="5">
                  <c:v>8.49</c:v>
                </c:pt>
                <c:pt idx="6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24-40A2-A333-D2EEA85785A8}"/>
            </c:ext>
          </c:extLst>
        </c:ser>
        <c:ser>
          <c:idx val="1"/>
          <c:order val="1"/>
          <c:tx>
            <c:v>Previsto Length</c:v>
          </c:tx>
          <c:spPr>
            <a:ln w="19050">
              <a:noFill/>
            </a:ln>
          </c:spPr>
          <c:xVal>
            <c:numRef>
              <c:f>'Fairing Sizing'!$F$19:$F$25</c:f>
              <c:numCache>
                <c:formatCode>General</c:formatCode>
                <c:ptCount val="7"/>
                <c:pt idx="0">
                  <c:v>35000</c:v>
                </c:pt>
                <c:pt idx="1">
                  <c:v>7000</c:v>
                </c:pt>
                <c:pt idx="2">
                  <c:v>21000</c:v>
                </c:pt>
                <c:pt idx="3">
                  <c:v>13600</c:v>
                </c:pt>
                <c:pt idx="4">
                  <c:v>18500</c:v>
                </c:pt>
                <c:pt idx="5">
                  <c:v>4850</c:v>
                </c:pt>
                <c:pt idx="6">
                  <c:v>225</c:v>
                </c:pt>
              </c:numCache>
            </c:numRef>
          </c:xVal>
          <c:yVal>
            <c:numRef>
              <c:f>'Fairing Sizing'!$AI$29:$AI$35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24-40A2-A333-D2EEA8578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017664"/>
        <c:axId val="635018648"/>
      </c:scatterChart>
      <c:valAx>
        <c:axId val="63501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M_PL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018648"/>
        <c:crosses val="autoZero"/>
        <c:crossBetween val="midCat"/>
      </c:valAx>
      <c:valAx>
        <c:axId val="635018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017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Diameter Desenho de linha ajustada</a:t>
            </a:r>
          </a:p>
        </c:rich>
      </c:tx>
      <c:layout>
        <c:manualLayout>
          <c:xMode val="edge"/>
          <c:yMode val="edge"/>
          <c:x val="0.195616251093613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Length</c:v>
          </c:tx>
          <c:spPr>
            <a:ln w="19050">
              <a:noFill/>
            </a:ln>
          </c:spPr>
          <c:xVal>
            <c:numRef>
              <c:f>'Fairing Sizing'!$G$19:$G$25</c:f>
              <c:numCache>
                <c:formatCode>General</c:formatCode>
                <c:ptCount val="7"/>
                <c:pt idx="0">
                  <c:v>5.5</c:v>
                </c:pt>
                <c:pt idx="1">
                  <c:v>3.94</c:v>
                </c:pt>
                <c:pt idx="2">
                  <c:v>5.4</c:v>
                </c:pt>
                <c:pt idx="3">
                  <c:v>4.2</c:v>
                </c:pt>
                <c:pt idx="4">
                  <c:v>5.4</c:v>
                </c:pt>
                <c:pt idx="5">
                  <c:v>2.9</c:v>
                </c:pt>
                <c:pt idx="6">
                  <c:v>1.2</c:v>
                </c:pt>
              </c:numCache>
            </c:numRef>
          </c:xVal>
          <c:yVal>
            <c:numRef>
              <c:f>'Fairing Sizing'!$D$19:$D$25</c:f>
              <c:numCache>
                <c:formatCode>General</c:formatCode>
                <c:ptCount val="7"/>
                <c:pt idx="0">
                  <c:v>25</c:v>
                </c:pt>
                <c:pt idx="1">
                  <c:v>9.8699999999999992</c:v>
                </c:pt>
                <c:pt idx="2">
                  <c:v>17</c:v>
                </c:pt>
                <c:pt idx="3">
                  <c:v>12</c:v>
                </c:pt>
                <c:pt idx="4">
                  <c:v>20.7</c:v>
                </c:pt>
                <c:pt idx="5">
                  <c:v>8.49</c:v>
                </c:pt>
                <c:pt idx="6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19-4D2E-979C-F5903568A1AB}"/>
            </c:ext>
          </c:extLst>
        </c:ser>
        <c:ser>
          <c:idx val="1"/>
          <c:order val="1"/>
          <c:tx>
            <c:v>Previsto Length</c:v>
          </c:tx>
          <c:spPr>
            <a:ln w="19050">
              <a:noFill/>
            </a:ln>
          </c:spPr>
          <c:xVal>
            <c:numRef>
              <c:f>'Fairing Sizing'!$G$19:$G$25</c:f>
              <c:numCache>
                <c:formatCode>General</c:formatCode>
                <c:ptCount val="7"/>
                <c:pt idx="0">
                  <c:v>5.5</c:v>
                </c:pt>
                <c:pt idx="1">
                  <c:v>3.94</c:v>
                </c:pt>
                <c:pt idx="2">
                  <c:v>5.4</c:v>
                </c:pt>
                <c:pt idx="3">
                  <c:v>4.2</c:v>
                </c:pt>
                <c:pt idx="4">
                  <c:v>5.4</c:v>
                </c:pt>
                <c:pt idx="5">
                  <c:v>2.9</c:v>
                </c:pt>
                <c:pt idx="6">
                  <c:v>1.2</c:v>
                </c:pt>
              </c:numCache>
            </c:numRef>
          </c:xVal>
          <c:yVal>
            <c:numRef>
              <c:f>'Fairing Sizing'!$AI$29:$AI$35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19-4D2E-979C-F5903568A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21952"/>
        <c:axId val="633922280"/>
      </c:scatterChart>
      <c:valAx>
        <c:axId val="63392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Diameter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3922280"/>
        <c:crosses val="autoZero"/>
        <c:crossBetween val="midCat"/>
      </c:valAx>
      <c:valAx>
        <c:axId val="633922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39219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L*D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19050">
              <a:noFill/>
            </a:ln>
          </c:spPr>
          <c:xVal>
            <c:numRef>
              <c:f>'Fairing Sizing'!$B$19:$B$28</c:f>
              <c:numCache>
                <c:formatCode>General</c:formatCode>
                <c:ptCount val="10"/>
                <c:pt idx="0">
                  <c:v>137.5</c:v>
                </c:pt>
                <c:pt idx="1">
                  <c:v>38.887799999999999</c:v>
                </c:pt>
                <c:pt idx="2">
                  <c:v>91.800000000000011</c:v>
                </c:pt>
                <c:pt idx="3">
                  <c:v>50.400000000000006</c:v>
                </c:pt>
                <c:pt idx="4">
                  <c:v>111.78</c:v>
                </c:pt>
                <c:pt idx="5">
                  <c:v>24.620999999999999</c:v>
                </c:pt>
                <c:pt idx="6">
                  <c:v>3</c:v>
                </c:pt>
                <c:pt idx="7">
                  <c:v>20.488</c:v>
                </c:pt>
                <c:pt idx="8">
                  <c:v>68.12</c:v>
                </c:pt>
                <c:pt idx="9">
                  <c:v>3.1122000000000001</c:v>
                </c:pt>
              </c:numCache>
            </c:numRef>
          </c:xVal>
          <c:yVal>
            <c:numRef>
              <c:f>'Fairing Sizing'!$E$19:$E$28</c:f>
              <c:numCache>
                <c:formatCode>General</c:formatCode>
                <c:ptCount val="10"/>
                <c:pt idx="0">
                  <c:v>4500</c:v>
                </c:pt>
                <c:pt idx="1">
                  <c:v>970</c:v>
                </c:pt>
                <c:pt idx="2">
                  <c:v>2500</c:v>
                </c:pt>
                <c:pt idx="3">
                  <c:v>2127</c:v>
                </c:pt>
                <c:pt idx="4">
                  <c:v>3524</c:v>
                </c:pt>
                <c:pt idx="5">
                  <c:v>880</c:v>
                </c:pt>
                <c:pt idx="6">
                  <c:v>50</c:v>
                </c:pt>
                <c:pt idx="7">
                  <c:v>540</c:v>
                </c:pt>
                <c:pt idx="8">
                  <c:v>1750</c:v>
                </c:pt>
                <c:pt idx="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01-4B0A-812D-F83D1912BD4A}"/>
            </c:ext>
          </c:extLst>
        </c:ser>
        <c:ser>
          <c:idx val="1"/>
          <c:order val="1"/>
          <c:tx>
            <c:v>Previsto Mass</c:v>
          </c:tx>
          <c:spPr>
            <a:ln w="19050">
              <a:noFill/>
            </a:ln>
          </c:spPr>
          <c:xVal>
            <c:numRef>
              <c:f>'Fairing Sizing'!$B$19:$B$28</c:f>
              <c:numCache>
                <c:formatCode>General</c:formatCode>
                <c:ptCount val="10"/>
                <c:pt idx="0">
                  <c:v>137.5</c:v>
                </c:pt>
                <c:pt idx="1">
                  <c:v>38.887799999999999</c:v>
                </c:pt>
                <c:pt idx="2">
                  <c:v>91.800000000000011</c:v>
                </c:pt>
                <c:pt idx="3">
                  <c:v>50.400000000000006</c:v>
                </c:pt>
                <c:pt idx="4">
                  <c:v>111.78</c:v>
                </c:pt>
                <c:pt idx="5">
                  <c:v>24.620999999999999</c:v>
                </c:pt>
                <c:pt idx="6">
                  <c:v>3</c:v>
                </c:pt>
                <c:pt idx="7">
                  <c:v>20.488</c:v>
                </c:pt>
                <c:pt idx="8">
                  <c:v>68.12</c:v>
                </c:pt>
                <c:pt idx="9">
                  <c:v>3.1122000000000001</c:v>
                </c:pt>
              </c:numCache>
            </c:numRef>
          </c:xVal>
          <c:yVal>
            <c:numRef>
              <c:f>'Fairing Sizing'!$C$57:$C$66</c:f>
              <c:numCache>
                <c:formatCode>General</c:formatCode>
                <c:ptCount val="10"/>
                <c:pt idx="0">
                  <c:v>4264.2904580948334</c:v>
                </c:pt>
                <c:pt idx="1">
                  <c:v>1217.12416775919</c:v>
                </c:pt>
                <c:pt idx="2">
                  <c:v>2852.1376061319033</c:v>
                </c:pt>
                <c:pt idx="3">
                  <c:v>1572.8569043536681</c:v>
                </c:pt>
                <c:pt idx="4">
                  <c:v>3469.5295969900944</c:v>
                </c:pt>
                <c:pt idx="5">
                  <c:v>776.27291374639481</c:v>
                </c:pt>
                <c:pt idx="6">
                  <c:v>108.17320231771829</c:v>
                </c:pt>
                <c:pt idx="7">
                  <c:v>648.56114706887206</c:v>
                </c:pt>
                <c:pt idx="8">
                  <c:v>2120.4137651147867</c:v>
                </c:pt>
                <c:pt idx="9">
                  <c:v>111.64023842253758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01-4B0A-812D-F83D1912B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789560"/>
        <c:axId val="636792184"/>
      </c:scatterChart>
      <c:valAx>
        <c:axId val="63678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L*D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6792184"/>
        <c:crosses val="autoZero"/>
        <c:crossBetween val="midCat"/>
      </c:valAx>
      <c:valAx>
        <c:axId val="636792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67895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PT"/>
              <a:t>L*D Desenho de linha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</c:v>
          </c:tx>
          <c:spPr>
            <a:ln w="19050">
              <a:noFill/>
            </a:ln>
          </c:spPr>
          <c:xVal>
            <c:numRef>
              <c:f>'Fairing Sizing'!$B$19:$B$28</c:f>
              <c:numCache>
                <c:formatCode>General</c:formatCode>
                <c:ptCount val="10"/>
                <c:pt idx="0">
                  <c:v>137.5</c:v>
                </c:pt>
                <c:pt idx="1">
                  <c:v>38.887799999999999</c:v>
                </c:pt>
                <c:pt idx="2">
                  <c:v>91.800000000000011</c:v>
                </c:pt>
                <c:pt idx="3">
                  <c:v>50.400000000000006</c:v>
                </c:pt>
                <c:pt idx="4">
                  <c:v>111.78</c:v>
                </c:pt>
                <c:pt idx="5">
                  <c:v>24.620999999999999</c:v>
                </c:pt>
                <c:pt idx="6">
                  <c:v>3</c:v>
                </c:pt>
                <c:pt idx="7">
                  <c:v>20.488</c:v>
                </c:pt>
                <c:pt idx="8">
                  <c:v>68.12</c:v>
                </c:pt>
                <c:pt idx="9">
                  <c:v>3.1122000000000001</c:v>
                </c:pt>
              </c:numCache>
            </c:numRef>
          </c:xVal>
          <c:yVal>
            <c:numRef>
              <c:f>'Fairing Sizing'!$E$19:$E$28</c:f>
              <c:numCache>
                <c:formatCode>General</c:formatCode>
                <c:ptCount val="10"/>
                <c:pt idx="0">
                  <c:v>4500</c:v>
                </c:pt>
                <c:pt idx="1">
                  <c:v>970</c:v>
                </c:pt>
                <c:pt idx="2">
                  <c:v>2500</c:v>
                </c:pt>
                <c:pt idx="3">
                  <c:v>2127</c:v>
                </c:pt>
                <c:pt idx="4">
                  <c:v>3524</c:v>
                </c:pt>
                <c:pt idx="5">
                  <c:v>880</c:v>
                </c:pt>
                <c:pt idx="6">
                  <c:v>50</c:v>
                </c:pt>
                <c:pt idx="7">
                  <c:v>540</c:v>
                </c:pt>
                <c:pt idx="8">
                  <c:v>1750</c:v>
                </c:pt>
                <c:pt idx="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9ED-90AB-1FD711F0FEAE}"/>
            </c:ext>
          </c:extLst>
        </c:ser>
        <c:ser>
          <c:idx val="1"/>
          <c:order val="1"/>
          <c:tx>
            <c:v>Previsto Mass</c:v>
          </c:tx>
          <c:spPr>
            <a:ln w="19050">
              <a:noFill/>
            </a:ln>
          </c:spPr>
          <c:xVal>
            <c:numRef>
              <c:f>'Fairing Sizing'!$B$19:$B$28</c:f>
              <c:numCache>
                <c:formatCode>General</c:formatCode>
                <c:ptCount val="10"/>
                <c:pt idx="0">
                  <c:v>137.5</c:v>
                </c:pt>
                <c:pt idx="1">
                  <c:v>38.887799999999999</c:v>
                </c:pt>
                <c:pt idx="2">
                  <c:v>91.800000000000011</c:v>
                </c:pt>
                <c:pt idx="3">
                  <c:v>50.400000000000006</c:v>
                </c:pt>
                <c:pt idx="4">
                  <c:v>111.78</c:v>
                </c:pt>
                <c:pt idx="5">
                  <c:v>24.620999999999999</c:v>
                </c:pt>
                <c:pt idx="6">
                  <c:v>3</c:v>
                </c:pt>
                <c:pt idx="7">
                  <c:v>20.488</c:v>
                </c:pt>
                <c:pt idx="8">
                  <c:v>68.12</c:v>
                </c:pt>
                <c:pt idx="9">
                  <c:v>3.1122000000000001</c:v>
                </c:pt>
              </c:numCache>
            </c:numRef>
          </c:xVal>
          <c:yVal>
            <c:numRef>
              <c:f>'Fairing Sizing'!$C$96:$C$105</c:f>
              <c:numCache>
                <c:formatCode>General</c:formatCode>
                <c:ptCount val="10"/>
                <c:pt idx="0">
                  <c:v>0</c:v>
                </c:pt>
                <c:pt idx="1">
                  <c:v>24.526709694916036</c:v>
                </c:pt>
                <c:pt idx="2">
                  <c:v>10.279494552366833</c:v>
                </c:pt>
                <c:pt idx="3">
                  <c:v>18.581263950830696</c:v>
                </c:pt>
                <c:pt idx="4">
                  <c:v>13.451141899475974</c:v>
                </c:pt>
                <c:pt idx="5">
                  <c:v>17.550516334428622</c:v>
                </c:pt>
                <c:pt idx="6">
                  <c:v>7.5911570430304138</c:v>
                </c:pt>
                <c:pt idx="7">
                  <c:v>2.7388693847134231</c:v>
                </c:pt>
                <c:pt idx="8">
                  <c:v>5.6901779603504874</c:v>
                </c:pt>
                <c:pt idx="9">
                  <c:v>14.998198250860746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9ED-90AB-1FD711F0F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79840"/>
        <c:axId val="565079184"/>
      </c:scatterChart>
      <c:valAx>
        <c:axId val="56507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L*D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079184"/>
        <c:crosses val="autoZero"/>
        <c:crossBetween val="midCat"/>
      </c:valAx>
      <c:valAx>
        <c:axId val="565079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Mass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0798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Previsto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'Fairing Sizing'!$C$57:$C$66</c:f>
              <c:numCache>
                <c:formatCode>General</c:formatCode>
                <c:ptCount val="10"/>
                <c:pt idx="0">
                  <c:v>4264.2904580948334</c:v>
                </c:pt>
                <c:pt idx="1">
                  <c:v>1217.12416775919</c:v>
                </c:pt>
                <c:pt idx="2">
                  <c:v>2852.1376061319033</c:v>
                </c:pt>
                <c:pt idx="3">
                  <c:v>1572.8569043536681</c:v>
                </c:pt>
                <c:pt idx="4">
                  <c:v>3469.5295969900944</c:v>
                </c:pt>
                <c:pt idx="5">
                  <c:v>776.27291374639481</c:v>
                </c:pt>
                <c:pt idx="6">
                  <c:v>108.17320231771829</c:v>
                </c:pt>
                <c:pt idx="7">
                  <c:v>648.56114706887206</c:v>
                </c:pt>
                <c:pt idx="8">
                  <c:v>2120.4137651147867</c:v>
                </c:pt>
                <c:pt idx="9">
                  <c:v>111.64023842253758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E-4DA5-A674-56E44CE339ED}"/>
            </c:ext>
          </c:extLst>
        </c:ser>
        <c:ser>
          <c:idx val="4"/>
          <c:order val="4"/>
          <c:tx>
            <c:v>Real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'Fairing Sizing'!$E$19:$E$28</c:f>
              <c:numCache>
                <c:formatCode>General</c:formatCode>
                <c:ptCount val="10"/>
                <c:pt idx="0">
                  <c:v>4500</c:v>
                </c:pt>
                <c:pt idx="1">
                  <c:v>970</c:v>
                </c:pt>
                <c:pt idx="2">
                  <c:v>2500</c:v>
                </c:pt>
                <c:pt idx="3">
                  <c:v>2127</c:v>
                </c:pt>
                <c:pt idx="4">
                  <c:v>3524</c:v>
                </c:pt>
                <c:pt idx="5">
                  <c:v>880</c:v>
                </c:pt>
                <c:pt idx="6">
                  <c:v>50</c:v>
                </c:pt>
                <c:pt idx="7">
                  <c:v>540</c:v>
                </c:pt>
                <c:pt idx="8">
                  <c:v>1750</c:v>
                </c:pt>
                <c:pt idx="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9E-4DA5-A674-56E44CE3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083448"/>
        <c:axId val="5650841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'Fairing Sizing'!$B$56</c15:sqref>
                        </c15:formulaRef>
                      </c:ext>
                    </c:extLst>
                    <c:strCache>
                      <c:ptCount val="1"/>
                      <c:pt idx="0">
                        <c:v>Observação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'Fairing Sizing'!$B$57:$B$66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9E-4DA5-A674-56E44CE339E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'Fairing Sizing'!$D$56</c15:sqref>
                        </c15:formulaRef>
                      </c:ext>
                    </c:extLst>
                    <c:strCache>
                      <c:ptCount val="1"/>
                      <c:pt idx="0">
                        <c:v>Residuais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'Fairing Sizing'!$D$57:$D$66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235.70954190516659</c:v>
                      </c:pt>
                      <c:pt idx="1">
                        <c:v>-247.12416775918996</c:v>
                      </c:pt>
                      <c:pt idx="2">
                        <c:v>-352.13760613190334</c:v>
                      </c:pt>
                      <c:pt idx="3">
                        <c:v>554.14309564633186</c:v>
                      </c:pt>
                      <c:pt idx="4">
                        <c:v>54.470403009905567</c:v>
                      </c:pt>
                      <c:pt idx="5">
                        <c:v>103.72708625360519</c:v>
                      </c:pt>
                      <c:pt idx="6">
                        <c:v>-58.173202317718292</c:v>
                      </c:pt>
                      <c:pt idx="7">
                        <c:v>-108.56114706887206</c:v>
                      </c:pt>
                      <c:pt idx="8">
                        <c:v>-370.41376511478666</c:v>
                      </c:pt>
                      <c:pt idx="9">
                        <c:v>188.35976157746242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9E-4DA5-A674-56E44CE339E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'Fairing Sizing'!$E$56</c15:sqref>
                        </c15:formulaRef>
                      </c:ext>
                    </c:extLst>
                    <c:strCache>
                      <c:ptCount val="1"/>
                      <c:pt idx="0">
                        <c:v>Residuais-padrão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'Fairing Sizing'!$E$57:$E$66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0.81691045197916401</c:v>
                      </c:pt>
                      <c:pt idx="1">
                        <c:v>-0.85647069672027398</c:v>
                      </c:pt>
                      <c:pt idx="2">
                        <c:v>-1.2204210684852577</c:v>
                      </c:pt>
                      <c:pt idx="3">
                        <c:v>1.9205216855739669</c:v>
                      </c:pt>
                      <c:pt idx="4">
                        <c:v>0.18878082398637855</c:v>
                      </c:pt>
                      <c:pt idx="5">
                        <c:v>0.35949219632358465</c:v>
                      </c:pt>
                      <c:pt idx="6">
                        <c:v>-0.20161380237021687</c:v>
                      </c:pt>
                      <c:pt idx="7">
                        <c:v>-0.37624584479099898</c:v>
                      </c:pt>
                      <c:pt idx="8">
                        <c:v>-1.2837616747860288</c:v>
                      </c:pt>
                      <c:pt idx="9">
                        <c:v>0.65280792928968656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9E-4DA5-A674-56E44CE339ED}"/>
                  </c:ext>
                </c:extLst>
              </c15:ser>
            </c15:filteredBarSeries>
          </c:ext>
        </c:extLst>
      </c:barChart>
      <c:catAx>
        <c:axId val="565083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084104"/>
        <c:crosses val="autoZero"/>
        <c:auto val="1"/>
        <c:lblAlgn val="ctr"/>
        <c:lblOffset val="100"/>
        <c:noMultiLvlLbl val="0"/>
      </c:catAx>
      <c:valAx>
        <c:axId val="56508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508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Previsto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'Fairing Sizing'!$C$97:$C$106</c:f>
              <c:numCache>
                <c:formatCode>General</c:formatCode>
                <c:ptCount val="10"/>
                <c:pt idx="0">
                  <c:v>24.526709694916036</c:v>
                </c:pt>
                <c:pt idx="1">
                  <c:v>10.279494552366833</c:v>
                </c:pt>
                <c:pt idx="2">
                  <c:v>18.581263950830696</c:v>
                </c:pt>
                <c:pt idx="3">
                  <c:v>13.451141899475974</c:v>
                </c:pt>
                <c:pt idx="4">
                  <c:v>17.550516334428622</c:v>
                </c:pt>
                <c:pt idx="5">
                  <c:v>7.5911570430304138</c:v>
                </c:pt>
                <c:pt idx="6">
                  <c:v>2.7388693847134231</c:v>
                </c:pt>
                <c:pt idx="7">
                  <c:v>5.6901779603504874</c:v>
                </c:pt>
                <c:pt idx="8">
                  <c:v>14.998198250860746</c:v>
                </c:pt>
                <c:pt idx="9">
                  <c:v>3.4724709290267564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0-4730-884C-DDA51B5F2CF7}"/>
            </c:ext>
          </c:extLst>
        </c:ser>
        <c:ser>
          <c:idx val="1"/>
          <c:order val="1"/>
          <c:tx>
            <c:v>Real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'Fairing Sizing'!$D$19:$D$28</c:f>
              <c:numCache>
                <c:formatCode>General</c:formatCode>
                <c:ptCount val="10"/>
                <c:pt idx="0">
                  <c:v>25</c:v>
                </c:pt>
                <c:pt idx="1">
                  <c:v>9.8699999999999992</c:v>
                </c:pt>
                <c:pt idx="2">
                  <c:v>17</c:v>
                </c:pt>
                <c:pt idx="3">
                  <c:v>12</c:v>
                </c:pt>
                <c:pt idx="4">
                  <c:v>20.7</c:v>
                </c:pt>
                <c:pt idx="5">
                  <c:v>8.49</c:v>
                </c:pt>
                <c:pt idx="6">
                  <c:v>2.5</c:v>
                </c:pt>
                <c:pt idx="7">
                  <c:v>7.88</c:v>
                </c:pt>
                <c:pt idx="8">
                  <c:v>13.1</c:v>
                </c:pt>
                <c:pt idx="9">
                  <c:v>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10-4730-884C-DDA51B5F2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300200"/>
        <c:axId val="641304792"/>
      </c:barChart>
      <c:catAx>
        <c:axId val="641300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1304792"/>
        <c:crosses val="autoZero"/>
        <c:auto val="1"/>
        <c:lblAlgn val="ctr"/>
        <c:lblOffset val="100"/>
        <c:noMultiLvlLbl val="0"/>
      </c:catAx>
      <c:valAx>
        <c:axId val="64130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130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238125</xdr:colOff>
      <xdr:row>3</xdr:row>
      <xdr:rowOff>180975</xdr:rowOff>
    </xdr:from>
    <xdr:to>
      <xdr:col>46</xdr:col>
      <xdr:colOff>238125</xdr:colOff>
      <xdr:row>13</xdr:row>
      <xdr:rowOff>180975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7DD6D27C-6DC3-4435-9AAD-4FB25B854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238125</xdr:colOff>
      <xdr:row>2</xdr:row>
      <xdr:rowOff>180975</xdr:rowOff>
    </xdr:from>
    <xdr:to>
      <xdr:col>48</xdr:col>
      <xdr:colOff>238125</xdr:colOff>
      <xdr:row>12</xdr:row>
      <xdr:rowOff>190500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59C9BCC7-A9E0-4CCC-80C7-A470A4697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200025</xdr:colOff>
      <xdr:row>2</xdr:row>
      <xdr:rowOff>180974</xdr:rowOff>
    </xdr:from>
    <xdr:to>
      <xdr:col>20</xdr:col>
      <xdr:colOff>1274244</xdr:colOff>
      <xdr:row>13</xdr:row>
      <xdr:rowOff>123994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5D835670-5BCC-4927-9593-E3F5CB4E5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3</xdr:row>
      <xdr:rowOff>180975</xdr:rowOff>
    </xdr:from>
    <xdr:to>
      <xdr:col>46</xdr:col>
      <xdr:colOff>238125</xdr:colOff>
      <xdr:row>13</xdr:row>
      <xdr:rowOff>180975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EF4FE2F4-6037-46DE-908D-E54B36953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238125</xdr:colOff>
      <xdr:row>14</xdr:row>
      <xdr:rowOff>14288</xdr:rowOff>
    </xdr:from>
    <xdr:to>
      <xdr:col>48</xdr:col>
      <xdr:colOff>238125</xdr:colOff>
      <xdr:row>24</xdr:row>
      <xdr:rowOff>14288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D02C065-9C30-4ADF-A664-FC234EF9F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238125</xdr:colOff>
      <xdr:row>14</xdr:row>
      <xdr:rowOff>14288</xdr:rowOff>
    </xdr:from>
    <xdr:to>
      <xdr:col>47</xdr:col>
      <xdr:colOff>238125</xdr:colOff>
      <xdr:row>24</xdr:row>
      <xdr:rowOff>14288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7B419284-3D8A-4D13-8B96-47AF9FF9A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295275</xdr:colOff>
      <xdr:row>8</xdr:row>
      <xdr:rowOff>166688</xdr:rowOff>
    </xdr:from>
    <xdr:to>
      <xdr:col>48</xdr:col>
      <xdr:colOff>295275</xdr:colOff>
      <xdr:row>18</xdr:row>
      <xdr:rowOff>157163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4E77DDD-8630-426B-9EBE-932845BF4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400050</xdr:colOff>
      <xdr:row>19</xdr:row>
      <xdr:rowOff>80962</xdr:rowOff>
    </xdr:from>
    <xdr:to>
      <xdr:col>48</xdr:col>
      <xdr:colOff>400050</xdr:colOff>
      <xdr:row>29</xdr:row>
      <xdr:rowOff>61912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15D01A3-4D39-4DE2-9230-E6D644074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220755</xdr:colOff>
      <xdr:row>33</xdr:row>
      <xdr:rowOff>186018</xdr:rowOff>
    </xdr:from>
    <xdr:to>
      <xdr:col>14</xdr:col>
      <xdr:colOff>568138</xdr:colOff>
      <xdr:row>43</xdr:row>
      <xdr:rowOff>179295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195A971-DF4C-4F24-AFF7-176C77423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209550</xdr:colOff>
      <xdr:row>14</xdr:row>
      <xdr:rowOff>123825</xdr:rowOff>
    </xdr:from>
    <xdr:to>
      <xdr:col>16</xdr:col>
      <xdr:colOff>209550</xdr:colOff>
      <xdr:row>24</xdr:row>
      <xdr:rowOff>114300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E3A562AC-766A-4B64-9B31-2998ECDD2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442631</xdr:colOff>
      <xdr:row>52</xdr:row>
      <xdr:rowOff>23532</xdr:rowOff>
    </xdr:from>
    <xdr:to>
      <xdr:col>13</xdr:col>
      <xdr:colOff>173690</xdr:colOff>
      <xdr:row>66</xdr:row>
      <xdr:rowOff>77320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13E1233A-9E01-4517-BC56-CA9658520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431426</xdr:colOff>
      <xdr:row>93</xdr:row>
      <xdr:rowOff>68355</xdr:rowOff>
    </xdr:from>
    <xdr:to>
      <xdr:col>13</xdr:col>
      <xdr:colOff>162485</xdr:colOff>
      <xdr:row>107</xdr:row>
      <xdr:rowOff>122143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8EDB740C-201C-44D6-B1E8-1C2E65145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5609-9230-4FBF-A7CB-1CED114D51FD}">
  <dimension ref="A1:W59"/>
  <sheetViews>
    <sheetView zoomScale="85" zoomScaleNormal="85" workbookViewId="0">
      <selection activeCell="F23" sqref="F23"/>
    </sheetView>
  </sheetViews>
  <sheetFormatPr defaultRowHeight="15"/>
  <cols>
    <col min="8" max="8" width="9.140625" style="6"/>
    <col min="14" max="14" width="23.140625" customWidth="1"/>
    <col min="15" max="15" width="18.140625" customWidth="1"/>
    <col min="16" max="16" width="21.5703125" customWidth="1"/>
    <col min="17" max="17" width="14.5703125" customWidth="1"/>
    <col min="18" max="18" width="19.7109375" customWidth="1"/>
  </cols>
  <sheetData>
    <row r="1" spans="1:20">
      <c r="A1" t="s">
        <v>40</v>
      </c>
      <c r="H1"/>
      <c r="I1" s="6"/>
    </row>
    <row r="2" spans="1:20">
      <c r="B2" t="s">
        <v>4</v>
      </c>
      <c r="D2" t="s">
        <v>0</v>
      </c>
      <c r="E2" t="s">
        <v>1</v>
      </c>
      <c r="F2" t="s">
        <v>5</v>
      </c>
      <c r="G2" t="s">
        <v>41</v>
      </c>
      <c r="H2" t="s">
        <v>7</v>
      </c>
      <c r="I2" s="6" t="s">
        <v>8</v>
      </c>
      <c r="J2" t="s">
        <v>37</v>
      </c>
    </row>
    <row r="3" spans="1:20">
      <c r="A3" s="1">
        <v>113.51892919802259</v>
      </c>
      <c r="B3">
        <v>121</v>
      </c>
      <c r="D3">
        <v>289</v>
      </c>
      <c r="E3">
        <v>32.200000000000003</v>
      </c>
      <c r="F3">
        <v>771</v>
      </c>
      <c r="G3">
        <f>H3*E3</f>
        <v>1587.46</v>
      </c>
      <c r="H3">
        <v>49.3</v>
      </c>
      <c r="I3" s="6">
        <v>3.94</v>
      </c>
      <c r="J3">
        <f>I3*F3</f>
        <v>3037.74</v>
      </c>
      <c r="O3" t="s">
        <v>9</v>
      </c>
    </row>
    <row r="4" spans="1:20" ht="15.75" thickBot="1">
      <c r="A4" s="1">
        <v>209.61744806114885</v>
      </c>
      <c r="B4">
        <v>96</v>
      </c>
      <c r="D4">
        <v>241</v>
      </c>
      <c r="E4">
        <v>62.3</v>
      </c>
      <c r="F4">
        <v>655</v>
      </c>
      <c r="G4">
        <f>H4*E4</f>
        <v>865.97</v>
      </c>
      <c r="H4">
        <v>13.9</v>
      </c>
      <c r="I4" s="6">
        <v>7.58</v>
      </c>
      <c r="J4">
        <f>I4*F4</f>
        <v>4964.8999999999996</v>
      </c>
    </row>
    <row r="5" spans="1:20">
      <c r="A5" s="1">
        <v>215.05484608597899</v>
      </c>
      <c r="B5">
        <v>131</v>
      </c>
      <c r="D5">
        <v>294</v>
      </c>
      <c r="E5">
        <v>68.900000000000006</v>
      </c>
      <c r="F5">
        <v>201</v>
      </c>
      <c r="G5">
        <f>H5*E5</f>
        <v>2728.4400000000005</v>
      </c>
      <c r="H5">
        <v>39.6</v>
      </c>
      <c r="I5" s="6">
        <v>4.26</v>
      </c>
      <c r="J5">
        <f>I5*F5</f>
        <v>856.26</v>
      </c>
      <c r="O5" s="4" t="s">
        <v>10</v>
      </c>
      <c r="P5" s="4"/>
    </row>
    <row r="6" spans="1:20">
      <c r="A6" s="1">
        <v>216.78041884025953</v>
      </c>
      <c r="B6">
        <v>108</v>
      </c>
      <c r="D6">
        <v>296</v>
      </c>
      <c r="E6">
        <v>82.3</v>
      </c>
      <c r="F6">
        <v>1286</v>
      </c>
      <c r="G6">
        <f>H6*E6</f>
        <v>4773.3999999999996</v>
      </c>
      <c r="H6">
        <v>58</v>
      </c>
      <c r="I6" s="6">
        <v>4.9000000000000004</v>
      </c>
      <c r="J6">
        <f>I6*F6</f>
        <v>6301.4000000000005</v>
      </c>
      <c r="O6" s="1" t="s">
        <v>11</v>
      </c>
      <c r="P6" s="1">
        <v>0.96958161522110342</v>
      </c>
    </row>
    <row r="7" spans="1:20">
      <c r="A7" s="1">
        <v>276.33247606940938</v>
      </c>
      <c r="B7">
        <v>198</v>
      </c>
      <c r="D7">
        <v>289</v>
      </c>
      <c r="E7">
        <v>92.5</v>
      </c>
      <c r="F7">
        <v>976</v>
      </c>
      <c r="G7">
        <f>H7*E7</f>
        <v>2627</v>
      </c>
      <c r="H7">
        <v>28.4</v>
      </c>
      <c r="I7" s="6">
        <v>6.5</v>
      </c>
      <c r="J7">
        <f>I7*F7</f>
        <v>6344</v>
      </c>
      <c r="O7" s="1" t="s">
        <v>12</v>
      </c>
      <c r="P7" s="1">
        <v>0.94008850857476389</v>
      </c>
    </row>
    <row r="8" spans="1:20">
      <c r="A8" s="1">
        <v>279.74102819597078</v>
      </c>
      <c r="B8">
        <v>130</v>
      </c>
      <c r="D8">
        <v>244</v>
      </c>
      <c r="E8">
        <v>99.2</v>
      </c>
      <c r="F8">
        <v>924</v>
      </c>
      <c r="G8">
        <f>H8*E8</f>
        <v>2480</v>
      </c>
      <c r="H8">
        <v>25</v>
      </c>
      <c r="I8" s="6">
        <v>10.199999999999999</v>
      </c>
      <c r="J8">
        <f>I8*F8</f>
        <v>9424.7999999999993</v>
      </c>
      <c r="O8" s="1" t="s">
        <v>13</v>
      </c>
      <c r="P8" s="1">
        <v>0.89592552976537909</v>
      </c>
    </row>
    <row r="9" spans="1:20">
      <c r="A9" s="1">
        <v>285.70195136992493</v>
      </c>
      <c r="B9">
        <v>344</v>
      </c>
      <c r="D9">
        <v>292</v>
      </c>
      <c r="E9">
        <v>114.6</v>
      </c>
      <c r="F9">
        <v>3025</v>
      </c>
      <c r="G9">
        <f>H9*E9</f>
        <v>5970.66</v>
      </c>
      <c r="H9">
        <v>52.1</v>
      </c>
      <c r="I9" s="6">
        <v>5.58</v>
      </c>
      <c r="J9">
        <f>I9*F9</f>
        <v>16879.5</v>
      </c>
      <c r="O9" s="1" t="s">
        <v>14</v>
      </c>
      <c r="P9" s="1">
        <v>377.64515807784647</v>
      </c>
    </row>
    <row r="10" spans="1:20" ht="15.75" thickBot="1">
      <c r="A10" s="1">
        <v>304.36452074576977</v>
      </c>
      <c r="B10">
        <v>146</v>
      </c>
      <c r="D10">
        <v>279</v>
      </c>
      <c r="E10">
        <v>106.3</v>
      </c>
      <c r="F10">
        <v>1041</v>
      </c>
      <c r="G10">
        <f>H10*E10</f>
        <v>2976.4</v>
      </c>
      <c r="H10">
        <v>28</v>
      </c>
      <c r="I10" s="6">
        <v>9.58</v>
      </c>
      <c r="J10">
        <f>I10*F10</f>
        <v>9972.7800000000007</v>
      </c>
      <c r="O10" s="2" t="s">
        <v>15</v>
      </c>
      <c r="P10" s="2">
        <v>26</v>
      </c>
    </row>
    <row r="11" spans="1:20">
      <c r="A11" s="1">
        <v>315.7340051154809</v>
      </c>
      <c r="B11">
        <v>192</v>
      </c>
      <c r="D11">
        <v>251</v>
      </c>
      <c r="E11">
        <v>110.8</v>
      </c>
      <c r="F11">
        <v>822</v>
      </c>
      <c r="G11">
        <f>H11*E11</f>
        <v>2216</v>
      </c>
      <c r="H11">
        <v>20</v>
      </c>
      <c r="I11" s="6">
        <v>12.4</v>
      </c>
      <c r="J11">
        <f>I11*F11</f>
        <v>10192.800000000001</v>
      </c>
    </row>
    <row r="12" spans="1:20" ht="15.75" thickBot="1">
      <c r="A12" s="1">
        <v>354.12368165674496</v>
      </c>
      <c r="B12">
        <v>200</v>
      </c>
      <c r="D12">
        <v>277</v>
      </c>
      <c r="E12">
        <v>128.1</v>
      </c>
      <c r="F12">
        <v>1941</v>
      </c>
      <c r="G12">
        <f>H12*E12</f>
        <v>2946.2999999999997</v>
      </c>
      <c r="H12">
        <v>23</v>
      </c>
      <c r="I12" s="6">
        <v>4.55</v>
      </c>
      <c r="J12">
        <f>I12*F12</f>
        <v>8831.5499999999993</v>
      </c>
      <c r="O12" t="s">
        <v>16</v>
      </c>
    </row>
    <row r="13" spans="1:20">
      <c r="A13" s="1">
        <v>395.73905436688977</v>
      </c>
      <c r="B13">
        <v>395</v>
      </c>
      <c r="D13">
        <v>291</v>
      </c>
      <c r="E13">
        <v>160.6</v>
      </c>
      <c r="F13">
        <v>3924</v>
      </c>
      <c r="G13">
        <f>H13*E13</f>
        <v>6986.0999999999995</v>
      </c>
      <c r="H13">
        <v>43.5</v>
      </c>
      <c r="I13" s="6">
        <v>6.83</v>
      </c>
      <c r="J13">
        <f>I13*F13</f>
        <v>26800.920000000002</v>
      </c>
      <c r="O13" s="3"/>
      <c r="P13" s="3" t="s">
        <v>21</v>
      </c>
      <c r="Q13" s="3" t="s">
        <v>22</v>
      </c>
      <c r="R13" s="3" t="s">
        <v>23</v>
      </c>
      <c r="S13" s="3" t="s">
        <v>24</v>
      </c>
      <c r="T13" s="3" t="s">
        <v>25</v>
      </c>
    </row>
    <row r="14" spans="1:20">
      <c r="A14" s="1">
        <v>425.64200013972868</v>
      </c>
      <c r="B14">
        <v>667</v>
      </c>
      <c r="D14">
        <v>296</v>
      </c>
      <c r="E14">
        <v>199.8</v>
      </c>
      <c r="F14">
        <v>9707</v>
      </c>
      <c r="G14">
        <f>H14*E14</f>
        <v>12767.220000000001</v>
      </c>
      <c r="H14">
        <v>63.9</v>
      </c>
      <c r="I14" s="6">
        <v>4.5199999999999996</v>
      </c>
      <c r="J14">
        <f>I14*F14</f>
        <v>43875.64</v>
      </c>
      <c r="O14" s="1" t="s">
        <v>17</v>
      </c>
      <c r="P14" s="1">
        <v>2</v>
      </c>
      <c r="Q14" s="1">
        <v>53707841.229928598</v>
      </c>
      <c r="R14" s="1">
        <v>26853920.614964299</v>
      </c>
      <c r="S14" s="1">
        <v>188.29546443481362</v>
      </c>
      <c r="T14" s="1">
        <v>5.5117622477435184E-15</v>
      </c>
    </row>
    <row r="15" spans="1:20">
      <c r="A15" s="1">
        <v>558.25163433214971</v>
      </c>
      <c r="B15">
        <v>1224</v>
      </c>
      <c r="D15">
        <v>295</v>
      </c>
      <c r="E15">
        <v>258.89999999999998</v>
      </c>
      <c r="F15">
        <v>12837</v>
      </c>
      <c r="G15">
        <f>H15*E15</f>
        <v>12944.999999999998</v>
      </c>
      <c r="H15">
        <v>50</v>
      </c>
      <c r="I15" s="6">
        <v>5.25</v>
      </c>
      <c r="J15">
        <f>I15*F15</f>
        <v>67394.25</v>
      </c>
      <c r="L15" s="5"/>
      <c r="O15" s="1" t="s">
        <v>18</v>
      </c>
      <c r="P15" s="1">
        <v>24</v>
      </c>
      <c r="Q15" s="1">
        <v>3422780.7700713994</v>
      </c>
      <c r="R15" s="1">
        <v>142615.86541964163</v>
      </c>
      <c r="S15" s="1"/>
      <c r="T15" s="1"/>
    </row>
    <row r="16" spans="1:20" ht="15.75" thickBot="1">
      <c r="A16" s="1">
        <v>600.71493611500102</v>
      </c>
      <c r="B16">
        <v>331</v>
      </c>
      <c r="D16">
        <v>253</v>
      </c>
      <c r="E16">
        <v>231.8</v>
      </c>
      <c r="F16">
        <v>2800</v>
      </c>
      <c r="G16">
        <f>H16*E16</f>
        <v>4241.9400000000005</v>
      </c>
      <c r="H16">
        <v>18.3</v>
      </c>
      <c r="I16" s="6">
        <v>10.14</v>
      </c>
      <c r="J16">
        <f>I16*F16</f>
        <v>28392</v>
      </c>
      <c r="O16" s="2" t="s">
        <v>19</v>
      </c>
      <c r="P16" s="2">
        <v>26</v>
      </c>
      <c r="Q16" s="2">
        <v>57130622</v>
      </c>
      <c r="R16" s="2"/>
      <c r="S16" s="2"/>
      <c r="T16" s="2"/>
    </row>
    <row r="17" spans="1:23" ht="15.75" thickBot="1">
      <c r="A17" s="1">
        <v>994.75274780215739</v>
      </c>
      <c r="B17">
        <v>1565</v>
      </c>
      <c r="D17">
        <v>267</v>
      </c>
      <c r="E17">
        <v>423.3</v>
      </c>
      <c r="F17">
        <v>9975</v>
      </c>
      <c r="G17">
        <f>H17*E17</f>
        <v>3386.4</v>
      </c>
      <c r="H17">
        <v>8</v>
      </c>
      <c r="I17" s="6">
        <v>3.16</v>
      </c>
      <c r="J17">
        <f>I17*F17</f>
        <v>31521</v>
      </c>
    </row>
    <row r="18" spans="1:23">
      <c r="A18" s="1">
        <v>1035.9813979460282</v>
      </c>
      <c r="B18">
        <v>1249</v>
      </c>
      <c r="D18">
        <v>286</v>
      </c>
      <c r="E18">
        <v>454.4</v>
      </c>
      <c r="F18">
        <v>12157</v>
      </c>
      <c r="G18">
        <f>H18*E18</f>
        <v>12132.48</v>
      </c>
      <c r="H18">
        <v>26.7</v>
      </c>
      <c r="I18" s="6">
        <v>5.86</v>
      </c>
      <c r="J18">
        <f>I18*F18</f>
        <v>71240.02</v>
      </c>
      <c r="O18" s="3"/>
      <c r="P18" s="3" t="s">
        <v>26</v>
      </c>
      <c r="Q18" s="3" t="s">
        <v>14</v>
      </c>
      <c r="R18" s="3" t="s">
        <v>27</v>
      </c>
      <c r="S18" s="3" t="s">
        <v>28</v>
      </c>
      <c r="T18" s="3" t="s">
        <v>29</v>
      </c>
      <c r="U18" s="3" t="s">
        <v>30</v>
      </c>
      <c r="V18" s="3" t="s">
        <v>31</v>
      </c>
      <c r="W18" s="3" t="s">
        <v>32</v>
      </c>
    </row>
    <row r="19" spans="1:23">
      <c r="A19" s="1">
        <v>1052.6958324368491</v>
      </c>
      <c r="B19">
        <v>1243</v>
      </c>
      <c r="D19">
        <v>294</v>
      </c>
      <c r="E19">
        <v>465.1</v>
      </c>
      <c r="F19">
        <v>12162</v>
      </c>
      <c r="G19">
        <f>H19*E19</f>
        <v>16418.03</v>
      </c>
      <c r="H19">
        <v>35.299999999999997</v>
      </c>
      <c r="I19" s="6">
        <v>5.61</v>
      </c>
      <c r="J19">
        <f>I19*F19</f>
        <v>68228.820000000007</v>
      </c>
      <c r="O19" s="1" t="s">
        <v>20</v>
      </c>
      <c r="P19" s="1">
        <v>0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</row>
    <row r="20" spans="1:23">
      <c r="A20" s="1">
        <v>1109.6816811425563</v>
      </c>
      <c r="B20">
        <v>1327</v>
      </c>
      <c r="D20">
        <v>268</v>
      </c>
      <c r="E20">
        <v>478.8</v>
      </c>
      <c r="F20">
        <v>11775</v>
      </c>
      <c r="G20">
        <f>H20*E20</f>
        <v>4309.2</v>
      </c>
      <c r="H20">
        <v>9</v>
      </c>
      <c r="I20" s="6">
        <v>5.48</v>
      </c>
      <c r="J20">
        <f>I20*F20</f>
        <v>64527.000000000007</v>
      </c>
      <c r="M20" s="5"/>
      <c r="O20" s="1" t="s">
        <v>1</v>
      </c>
      <c r="P20" s="1">
        <v>0.67716554324015155</v>
      </c>
      <c r="Q20" s="1">
        <v>0.76401304574990547</v>
      </c>
      <c r="R20" s="1">
        <v>0.88632719952509442</v>
      </c>
      <c r="S20" s="1">
        <v>0.3842365927412128</v>
      </c>
      <c r="T20" s="1">
        <v>-0.89967988294812518</v>
      </c>
      <c r="U20" s="1">
        <v>2.2540109694284283</v>
      </c>
      <c r="V20" s="1">
        <v>-0.89967988294812518</v>
      </c>
      <c r="W20" s="1">
        <v>2.2540109694284283</v>
      </c>
    </row>
    <row r="21" spans="1:23" ht="15.75" thickBot="1">
      <c r="A21" s="1">
        <v>1165.6871202334601</v>
      </c>
      <c r="B21">
        <v>1565</v>
      </c>
      <c r="D21">
        <v>268</v>
      </c>
      <c r="E21">
        <v>498.3</v>
      </c>
      <c r="F21">
        <v>10109</v>
      </c>
      <c r="G21">
        <f>H21*E21</f>
        <v>4135.8900000000003</v>
      </c>
      <c r="H21">
        <v>8.3000000000000007</v>
      </c>
      <c r="I21" s="6">
        <v>4.8499999999999996</v>
      </c>
      <c r="J21">
        <f>I21*F21</f>
        <v>49028.649999999994</v>
      </c>
      <c r="O21" s="2" t="s">
        <v>5</v>
      </c>
      <c r="P21" s="2">
        <v>7.6377592593559612E-2</v>
      </c>
      <c r="Q21" s="2">
        <v>2.7283352841072559E-2</v>
      </c>
      <c r="R21" s="2">
        <v>2.7994210623036118</v>
      </c>
      <c r="S21" s="2">
        <v>9.9425411727508701E-3</v>
      </c>
      <c r="T21" s="2">
        <v>2.0067519908480054E-2</v>
      </c>
      <c r="U21" s="2">
        <v>0.13268766527863918</v>
      </c>
      <c r="V21" s="2">
        <v>2.0067519908480054E-2</v>
      </c>
      <c r="W21" s="2">
        <v>0.13268766527863918</v>
      </c>
    </row>
    <row r="22" spans="1:23">
      <c r="A22" s="1">
        <v>1334.7495808229328</v>
      </c>
      <c r="B22">
        <v>1179</v>
      </c>
      <c r="D22">
        <v>273</v>
      </c>
      <c r="E22">
        <v>588</v>
      </c>
      <c r="F22">
        <v>15023</v>
      </c>
      <c r="G22">
        <f>H22*E22</f>
        <v>8349.6</v>
      </c>
      <c r="H22">
        <v>14.2</v>
      </c>
      <c r="I22" s="6">
        <v>7.47</v>
      </c>
      <c r="J22">
        <f>I22*F22</f>
        <v>112221.81</v>
      </c>
    </row>
    <row r="23" spans="1:23">
      <c r="A23" s="1">
        <v>1356.9267014002421</v>
      </c>
      <c r="B23">
        <v>2275</v>
      </c>
      <c r="D23">
        <v>280</v>
      </c>
      <c r="E23">
        <v>601.4</v>
      </c>
      <c r="F23">
        <v>16865</v>
      </c>
      <c r="G23">
        <f>H23*E23</f>
        <v>8299.32</v>
      </c>
      <c r="H23">
        <v>13.8</v>
      </c>
      <c r="I23" s="6">
        <v>6.31</v>
      </c>
      <c r="J23">
        <f>I23*F23</f>
        <v>106418.15</v>
      </c>
    </row>
    <row r="24" spans="1:23">
      <c r="A24" s="1">
        <v>1387.9461247831391</v>
      </c>
      <c r="B24">
        <v>1157</v>
      </c>
      <c r="D24">
        <v>286</v>
      </c>
      <c r="E24">
        <v>614.9</v>
      </c>
      <c r="F24">
        <v>15023</v>
      </c>
      <c r="G24">
        <f>H24*E24</f>
        <v>15249.52</v>
      </c>
      <c r="H24">
        <v>24.8</v>
      </c>
      <c r="I24" s="6">
        <v>7.47</v>
      </c>
      <c r="J24">
        <f>I24*F24</f>
        <v>112221.81</v>
      </c>
    </row>
    <row r="25" spans="1:23">
      <c r="A25" s="1">
        <v>1398.4791235073587</v>
      </c>
      <c r="B25">
        <v>1871</v>
      </c>
      <c r="D25">
        <v>282</v>
      </c>
      <c r="E25">
        <v>609.9</v>
      </c>
      <c r="F25">
        <v>13112</v>
      </c>
      <c r="G25">
        <f>H25*E25</f>
        <v>9514.4399999999987</v>
      </c>
      <c r="H25">
        <v>15.6</v>
      </c>
      <c r="I25" s="6">
        <v>4.22</v>
      </c>
      <c r="J25">
        <f>I25*F25</f>
        <v>55332.639999999999</v>
      </c>
    </row>
    <row r="26" spans="1:23">
      <c r="A26" s="1">
        <v>1405.1761784997236</v>
      </c>
      <c r="B26">
        <v>1150</v>
      </c>
      <c r="D26">
        <v>294</v>
      </c>
      <c r="E26">
        <v>626.29999999999995</v>
      </c>
      <c r="F26">
        <v>15023</v>
      </c>
      <c r="G26">
        <f>H26*E26</f>
        <v>21482.089999999997</v>
      </c>
      <c r="H26">
        <v>34.299999999999997</v>
      </c>
      <c r="I26" s="6">
        <v>7.4</v>
      </c>
      <c r="J26">
        <f>I26*F26</f>
        <v>111170.20000000001</v>
      </c>
    </row>
    <row r="27" spans="1:23">
      <c r="A27" s="1">
        <v>1912.6954482479782</v>
      </c>
      <c r="B27">
        <v>3940</v>
      </c>
      <c r="D27">
        <v>274</v>
      </c>
      <c r="E27">
        <v>878.7</v>
      </c>
      <c r="F27">
        <v>29697</v>
      </c>
      <c r="G27">
        <f>H27*E27</f>
        <v>9665.7000000000007</v>
      </c>
      <c r="H27">
        <v>11</v>
      </c>
      <c r="I27" s="6">
        <v>5.64</v>
      </c>
      <c r="J27">
        <f>I27*F27</f>
        <v>167491.07999999999</v>
      </c>
      <c r="O27" t="s">
        <v>33</v>
      </c>
      <c r="S27" t="s">
        <v>38</v>
      </c>
    </row>
    <row r="28" spans="1:23" ht="15.75" thickBot="1">
      <c r="A28" s="2">
        <v>3635.7913661334833</v>
      </c>
      <c r="B28">
        <v>4072</v>
      </c>
      <c r="D28">
        <v>280</v>
      </c>
      <c r="E28">
        <v>1685.9</v>
      </c>
      <c r="F28">
        <v>49005</v>
      </c>
      <c r="G28">
        <f>H28*E28</f>
        <v>27480.170000000002</v>
      </c>
      <c r="H28">
        <v>16.3</v>
      </c>
      <c r="I28" s="6">
        <v>8.59</v>
      </c>
      <c r="J28">
        <f>I28*F28</f>
        <v>420952.95</v>
      </c>
    </row>
    <row r="29" spans="1:23">
      <c r="N29" s="3" t="s">
        <v>34</v>
      </c>
      <c r="O29" s="3" t="s">
        <v>35</v>
      </c>
      <c r="P29" s="3" t="s">
        <v>36</v>
      </c>
      <c r="R29" s="3" t="s">
        <v>39</v>
      </c>
      <c r="S29" s="3" t="s">
        <v>4</v>
      </c>
    </row>
    <row r="30" spans="1:23">
      <c r="N30" s="1">
        <v>1</v>
      </c>
      <c r="O30" s="1">
        <v>4451.5679717334942</v>
      </c>
      <c r="P30" s="1">
        <v>-379.56797173349423</v>
      </c>
      <c r="R30" s="1">
        <v>1.9230769230769231</v>
      </c>
      <c r="S30" s="1">
        <v>96</v>
      </c>
    </row>
    <row r="31" spans="1:23">
      <c r="N31" s="1">
        <v>2</v>
      </c>
      <c r="O31" s="1">
        <v>1140.7927704952199</v>
      </c>
      <c r="P31" s="1">
        <v>102.20722950478012</v>
      </c>
      <c r="R31" s="1">
        <v>5.7692307692307692</v>
      </c>
      <c r="S31" s="1">
        <v>108</v>
      </c>
    </row>
    <row r="32" spans="1:23">
      <c r="N32" s="1">
        <v>3</v>
      </c>
      <c r="O32" s="1">
        <v>1309.5962856471581</v>
      </c>
      <c r="P32" s="1">
        <v>-60.596285647158084</v>
      </c>
      <c r="R32" s="1">
        <v>9.615384615384615</v>
      </c>
      <c r="S32" s="1">
        <v>121</v>
      </c>
    </row>
    <row r="33" spans="6:19">
      <c r="F33" t="s">
        <v>2</v>
      </c>
      <c r="J33" t="s">
        <v>6</v>
      </c>
      <c r="L33" t="s">
        <v>3</v>
      </c>
      <c r="N33" s="1">
        <v>4</v>
      </c>
      <c r="O33" s="1">
        <v>1264.5916254076815</v>
      </c>
      <c r="P33" s="1">
        <v>-114.59162540768148</v>
      </c>
      <c r="R33" s="1">
        <v>13.461538461538462</v>
      </c>
      <c r="S33" s="1">
        <v>130</v>
      </c>
    </row>
    <row r="34" spans="6:19">
      <c r="F34">
        <v>7.67</v>
      </c>
      <c r="J34">
        <v>79.5</v>
      </c>
      <c r="L34">
        <v>2.36</v>
      </c>
      <c r="N34" s="1">
        <v>5</v>
      </c>
      <c r="O34" s="1">
        <v>1453.9095667260804</v>
      </c>
      <c r="P34" s="1">
        <v>-296.90956672608036</v>
      </c>
      <c r="R34" s="1">
        <v>17.307692307692307</v>
      </c>
      <c r="S34" s="1">
        <v>131</v>
      </c>
    </row>
    <row r="35" spans="6:19">
      <c r="F35">
        <v>8.8699999999999992</v>
      </c>
      <c r="J35">
        <v>75.3</v>
      </c>
      <c r="L35">
        <v>1.27</v>
      </c>
      <c r="N35" s="1">
        <v>6</v>
      </c>
      <c r="O35" s="1">
        <v>1678.4206429771682</v>
      </c>
      <c r="P35" s="1">
        <v>-499.4206429771682</v>
      </c>
      <c r="R35" s="1">
        <v>21.153846153846153</v>
      </c>
      <c r="S35" s="1">
        <v>146</v>
      </c>
    </row>
    <row r="36" spans="6:19">
      <c r="F36">
        <v>8.4600000000000009</v>
      </c>
      <c r="J36">
        <v>75</v>
      </c>
      <c r="L36">
        <v>1.27</v>
      </c>
      <c r="N36" s="1">
        <v>7</v>
      </c>
      <c r="O36" s="1">
        <v>144.71513125272668</v>
      </c>
      <c r="P36" s="1">
        <v>199.28486874727332</v>
      </c>
      <c r="R36" s="1">
        <v>25</v>
      </c>
      <c r="S36" s="1">
        <v>192</v>
      </c>
    </row>
    <row r="37" spans="6:19">
      <c r="F37">
        <v>10.26</v>
      </c>
      <c r="J37">
        <v>69.099999999999994</v>
      </c>
      <c r="L37">
        <v>1.27</v>
      </c>
      <c r="N37" s="1">
        <v>8</v>
      </c>
      <c r="O37" s="1">
        <v>359.00115080637897</v>
      </c>
      <c r="P37" s="1">
        <v>35.998849193621027</v>
      </c>
      <c r="R37" s="1">
        <v>28.846153846153847</v>
      </c>
      <c r="S37" s="1">
        <v>198</v>
      </c>
    </row>
    <row r="38" spans="6:19">
      <c r="F38">
        <v>9.8800000000000008</v>
      </c>
      <c r="J38">
        <v>68.400000000000006</v>
      </c>
      <c r="L38">
        <v>1.27</v>
      </c>
      <c r="N38" s="1">
        <v>9</v>
      </c>
      <c r="O38" s="1">
        <v>25.026049271054035</v>
      </c>
      <c r="P38" s="1">
        <v>95.973950728945965</v>
      </c>
      <c r="R38" s="1">
        <v>32.692307692307693</v>
      </c>
      <c r="S38" s="1">
        <v>200</v>
      </c>
    </row>
    <row r="39" spans="6:19">
      <c r="F39">
        <v>9.4499999999999993</v>
      </c>
      <c r="J39">
        <v>68.400000000000006</v>
      </c>
      <c r="L39">
        <v>1.27</v>
      </c>
      <c r="N39" s="1">
        <v>10</v>
      </c>
      <c r="O39" s="1">
        <v>508.076583602874</v>
      </c>
      <c r="P39" s="1">
        <v>-308.076583602874</v>
      </c>
      <c r="R39" s="1">
        <v>36.538461538461533</v>
      </c>
      <c r="S39" s="1">
        <v>331</v>
      </c>
    </row>
    <row r="40" spans="6:19">
      <c r="F40">
        <v>2.67</v>
      </c>
      <c r="J40">
        <v>75.599999999999994</v>
      </c>
      <c r="L40">
        <v>1.27</v>
      </c>
      <c r="N40" s="1">
        <v>11</v>
      </c>
      <c r="O40" s="1">
        <v>1246.1734696234794</v>
      </c>
      <c r="P40" s="1">
        <v>318.82653037652062</v>
      </c>
      <c r="R40" s="1">
        <v>40.38461538461538</v>
      </c>
      <c r="S40" s="1">
        <v>344</v>
      </c>
    </row>
    <row r="41" spans="6:19">
      <c r="F41">
        <v>3.1</v>
      </c>
      <c r="J41">
        <v>69.7</v>
      </c>
      <c r="L41">
        <v>1.27</v>
      </c>
      <c r="N41" s="1">
        <v>12</v>
      </c>
      <c r="O41" s="1">
        <v>1363.1069311444837</v>
      </c>
      <c r="P41" s="1">
        <v>507.89306885551628</v>
      </c>
      <c r="R41" s="1">
        <v>44.230769230769226</v>
      </c>
      <c r="S41" s="1">
        <v>395</v>
      </c>
    </row>
    <row r="42" spans="6:19">
      <c r="F42">
        <v>1.35</v>
      </c>
      <c r="J42">
        <v>67.7</v>
      </c>
      <c r="L42">
        <v>0.97</v>
      </c>
      <c r="N42" s="1">
        <v>13</v>
      </c>
      <c r="O42" s="1">
        <v>1373.3435736746162</v>
      </c>
      <c r="P42" s="1">
        <v>191.65642632538379</v>
      </c>
      <c r="R42" s="1">
        <v>48.076923076923073</v>
      </c>
      <c r="S42" s="1">
        <v>667</v>
      </c>
    </row>
    <row r="43" spans="6:19">
      <c r="F43">
        <v>3.07</v>
      </c>
      <c r="J43">
        <v>41</v>
      </c>
      <c r="L43">
        <v>0.81</v>
      </c>
      <c r="N43" s="1">
        <v>14</v>
      </c>
      <c r="O43" s="1">
        <v>1335.2689673120542</v>
      </c>
      <c r="P43" s="1">
        <v>-111.2689673120542</v>
      </c>
      <c r="R43" s="1">
        <v>51.92307692307692</v>
      </c>
      <c r="S43" s="1">
        <v>1150</v>
      </c>
    </row>
    <row r="44" spans="6:19">
      <c r="F44">
        <v>9.23</v>
      </c>
      <c r="J44">
        <v>55.2</v>
      </c>
      <c r="L44">
        <v>1.02</v>
      </c>
      <c r="N44" s="1">
        <v>15</v>
      </c>
      <c r="O44" s="1">
        <v>1509.2488837263202</v>
      </c>
      <c r="P44" s="1">
        <v>-182.24888372632017</v>
      </c>
      <c r="R44" s="1">
        <v>55.769230769230766</v>
      </c>
      <c r="S44" s="1">
        <v>1157</v>
      </c>
    </row>
    <row r="45" spans="6:19">
      <c r="F45">
        <v>11.6</v>
      </c>
      <c r="J45">
        <v>59.4</v>
      </c>
      <c r="L45">
        <v>1.02</v>
      </c>
      <c r="N45" s="1">
        <v>16</v>
      </c>
      <c r="O45" s="1">
        <v>1950.247339269062</v>
      </c>
      <c r="P45" s="1">
        <v>324.75266073093803</v>
      </c>
      <c r="R45" s="1">
        <v>59.615384615384613</v>
      </c>
      <c r="S45" s="1">
        <v>1179</v>
      </c>
    </row>
    <row r="46" spans="6:19">
      <c r="F46">
        <v>8.98</v>
      </c>
      <c r="J46">
        <v>65</v>
      </c>
      <c r="L46">
        <v>1.02</v>
      </c>
      <c r="N46" s="1">
        <v>17</v>
      </c>
      <c r="O46" s="1">
        <v>3304.6869529944524</v>
      </c>
      <c r="P46" s="1">
        <v>635.31304700554756</v>
      </c>
      <c r="R46" s="1">
        <v>63.46153846153846</v>
      </c>
      <c r="S46" s="1">
        <v>1224</v>
      </c>
    </row>
    <row r="47" spans="6:19">
      <c r="F47">
        <v>3.51</v>
      </c>
      <c r="J47">
        <v>143</v>
      </c>
      <c r="L47">
        <v>2.34</v>
      </c>
      <c r="N47" s="1">
        <v>18</v>
      </c>
      <c r="O47" s="1">
        <v>512.58233165247998</v>
      </c>
      <c r="P47" s="1">
        <v>-416.58233165247998</v>
      </c>
      <c r="R47" s="1">
        <v>67.307692307692307</v>
      </c>
      <c r="S47" s="1">
        <v>1243</v>
      </c>
    </row>
    <row r="48" spans="6:19">
      <c r="F48">
        <v>10.8</v>
      </c>
      <c r="J48">
        <v>64.599999999999994</v>
      </c>
      <c r="L48">
        <v>1.02</v>
      </c>
      <c r="N48" s="1">
        <v>19</v>
      </c>
      <c r="O48" s="1">
        <v>263.28244449159217</v>
      </c>
      <c r="P48" s="1">
        <v>-133.28244449159217</v>
      </c>
      <c r="R48" s="1">
        <v>71.153846153846146</v>
      </c>
      <c r="S48" s="1">
        <v>1249</v>
      </c>
    </row>
    <row r="49" spans="6:19">
      <c r="F49">
        <v>12.55</v>
      </c>
      <c r="J49">
        <v>76.900000000000006</v>
      </c>
      <c r="L49">
        <v>1.17</v>
      </c>
      <c r="N49" s="1">
        <v>20</v>
      </c>
      <c r="O49" s="1">
        <v>352.75930403143798</v>
      </c>
      <c r="P49" s="1">
        <v>-160.75930403143798</v>
      </c>
      <c r="R49" s="1">
        <v>75</v>
      </c>
      <c r="S49" s="1">
        <v>1327</v>
      </c>
    </row>
    <row r="50" spans="6:19">
      <c r="F50">
        <v>13.16</v>
      </c>
      <c r="J50">
        <v>90.8</v>
      </c>
      <c r="L50">
        <v>1.52</v>
      </c>
      <c r="N50" s="1">
        <v>21</v>
      </c>
      <c r="O50" s="1">
        <v>367.50269879281348</v>
      </c>
      <c r="P50" s="1">
        <v>-169.50269879281348</v>
      </c>
      <c r="R50" s="1">
        <v>78.84615384615384</v>
      </c>
      <c r="S50" s="1">
        <v>1565</v>
      </c>
    </row>
    <row r="51" spans="6:19">
      <c r="F51">
        <v>2.4300000000000002</v>
      </c>
      <c r="J51">
        <v>24.4</v>
      </c>
      <c r="L51">
        <v>0.52</v>
      </c>
      <c r="N51" s="1">
        <v>22</v>
      </c>
      <c r="O51" s="1">
        <v>48.130872710360677</v>
      </c>
      <c r="P51" s="1">
        <v>282.86912728963932</v>
      </c>
      <c r="R51" s="1">
        <v>82.692307692307693</v>
      </c>
      <c r="S51" s="1">
        <v>1565</v>
      </c>
    </row>
    <row r="52" spans="6:19">
      <c r="F52">
        <v>3.5</v>
      </c>
      <c r="J52">
        <v>22.1</v>
      </c>
      <c r="L52">
        <v>0.52</v>
      </c>
      <c r="N52" s="1">
        <v>23</v>
      </c>
      <c r="O52" s="1">
        <v>324.48896833320862</v>
      </c>
      <c r="P52" s="1">
        <v>-178.48896833320862</v>
      </c>
      <c r="R52" s="1">
        <v>86.538461538461533</v>
      </c>
      <c r="S52" s="1">
        <v>1871</v>
      </c>
    </row>
    <row r="53" spans="6:19">
      <c r="F53">
        <v>3.3</v>
      </c>
      <c r="J53">
        <v>17.899999999999999</v>
      </c>
      <c r="L53">
        <v>0.52</v>
      </c>
      <c r="N53" s="1">
        <v>24</v>
      </c>
      <c r="O53" s="1">
        <v>-151.26660096333558</v>
      </c>
      <c r="P53" s="1">
        <v>259.26660096333558</v>
      </c>
      <c r="R53" s="1">
        <v>90.384615384615387</v>
      </c>
      <c r="S53" s="1">
        <v>2275</v>
      </c>
    </row>
    <row r="54" spans="6:19">
      <c r="F54">
        <v>3.93</v>
      </c>
      <c r="J54">
        <v>30</v>
      </c>
      <c r="L54">
        <v>0.56000000000000005</v>
      </c>
      <c r="N54" s="1">
        <v>25</v>
      </c>
      <c r="O54" s="1">
        <v>715.95973909219788</v>
      </c>
      <c r="P54" s="1">
        <v>-48.959739092197879</v>
      </c>
      <c r="R54" s="1">
        <v>94.230769230769226</v>
      </c>
      <c r="S54" s="1">
        <v>3940</v>
      </c>
    </row>
    <row r="55" spans="6:19" ht="15.75" thickBot="1">
      <c r="F55">
        <v>5.26</v>
      </c>
      <c r="J55">
        <v>29.2</v>
      </c>
      <c r="L55">
        <v>0.72</v>
      </c>
      <c r="N55" s="2">
        <v>26</v>
      </c>
      <c r="O55" s="2">
        <v>88.499390072607866</v>
      </c>
      <c r="P55" s="2">
        <v>42.500609927392134</v>
      </c>
      <c r="R55" s="2">
        <v>98.07692307692308</v>
      </c>
      <c r="S55" s="2">
        <v>4072</v>
      </c>
    </row>
    <row r="56" spans="6:19">
      <c r="F56">
        <v>1.9</v>
      </c>
      <c r="J56">
        <v>26.6</v>
      </c>
      <c r="L56">
        <v>0.8</v>
      </c>
      <c r="N56" s="1">
        <v>25</v>
      </c>
      <c r="O56" s="1">
        <v>701.17920675597441</v>
      </c>
      <c r="P56" s="1">
        <v>-34.179206755974405</v>
      </c>
    </row>
    <row r="57" spans="6:19" ht="15.75" thickBot="1">
      <c r="F57">
        <v>2.87</v>
      </c>
      <c r="J57">
        <v>45</v>
      </c>
      <c r="L57">
        <v>2.29</v>
      </c>
      <c r="N57" s="2">
        <v>26</v>
      </c>
      <c r="O57" s="2">
        <v>434.92944607544956</v>
      </c>
      <c r="P57" s="2">
        <v>-303.92944607544956</v>
      </c>
    </row>
    <row r="58" spans="6:19">
      <c r="F58">
        <v>3.15</v>
      </c>
      <c r="J58">
        <v>141.6</v>
      </c>
      <c r="L58">
        <v>2.31</v>
      </c>
    </row>
    <row r="59" spans="6:19">
      <c r="F59">
        <v>2.0299999999999998</v>
      </c>
      <c r="J59">
        <v>85.2</v>
      </c>
      <c r="L59">
        <v>1.24</v>
      </c>
    </row>
  </sheetData>
  <sortState ref="A3:L28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8161-5E52-4C21-90A6-1A3A1A43B852}">
  <dimension ref="A1:W54"/>
  <sheetViews>
    <sheetView tabSelected="1" topLeftCell="J5" workbookViewId="0">
      <selection activeCell="O2" sqref="O2:W47"/>
    </sheetView>
  </sheetViews>
  <sheetFormatPr defaultRowHeight="15"/>
  <cols>
    <col min="16" max="16" width="22.42578125" customWidth="1"/>
  </cols>
  <sheetData>
    <row r="1" spans="1:20">
      <c r="B1" t="s">
        <v>4</v>
      </c>
      <c r="D1" t="s">
        <v>41</v>
      </c>
      <c r="E1" t="s">
        <v>1</v>
      </c>
      <c r="F1" t="s">
        <v>5</v>
      </c>
      <c r="G1" s="6" t="s">
        <v>7</v>
      </c>
      <c r="I1" s="6" t="s">
        <v>8</v>
      </c>
      <c r="J1" t="s">
        <v>37</v>
      </c>
    </row>
    <row r="2" spans="1:20">
      <c r="A2" s="1">
        <v>215.05484608597899</v>
      </c>
      <c r="B2">
        <v>131</v>
      </c>
      <c r="D2">
        <f>E2*B2</f>
        <v>9025.9000000000015</v>
      </c>
      <c r="E2">
        <v>68.900000000000006</v>
      </c>
      <c r="F2">
        <v>201</v>
      </c>
      <c r="G2" s="6">
        <v>39.6</v>
      </c>
      <c r="I2" s="6">
        <v>4.26</v>
      </c>
      <c r="J2">
        <f>I2*F2</f>
        <v>856.26</v>
      </c>
      <c r="O2" t="s">
        <v>9</v>
      </c>
    </row>
    <row r="3" spans="1:20" ht="15.75" thickBot="1">
      <c r="A3" s="1">
        <v>209.61744806114885</v>
      </c>
      <c r="B3">
        <v>96</v>
      </c>
      <c r="D3">
        <f>E3*B3</f>
        <v>5980.7999999999993</v>
      </c>
      <c r="E3">
        <v>62.3</v>
      </c>
      <c r="F3">
        <v>655</v>
      </c>
      <c r="G3" s="6">
        <v>13.9</v>
      </c>
      <c r="I3" s="6">
        <v>7.58</v>
      </c>
      <c r="J3">
        <f>I3*F3</f>
        <v>4964.8999999999996</v>
      </c>
    </row>
    <row r="4" spans="1:20">
      <c r="A4" s="1">
        <v>113.51892919802259</v>
      </c>
      <c r="B4">
        <v>121</v>
      </c>
      <c r="D4">
        <f>E4*B4</f>
        <v>3896.2000000000003</v>
      </c>
      <c r="E4">
        <v>32.200000000000003</v>
      </c>
      <c r="F4">
        <v>771</v>
      </c>
      <c r="G4" s="6">
        <v>49.3</v>
      </c>
      <c r="I4" s="6">
        <v>3.94</v>
      </c>
      <c r="J4">
        <f>I4*F4</f>
        <v>3037.74</v>
      </c>
      <c r="O4" s="4" t="s">
        <v>10</v>
      </c>
      <c r="P4" s="4"/>
    </row>
    <row r="5" spans="1:20">
      <c r="A5" s="1">
        <v>315.7340051154809</v>
      </c>
      <c r="B5">
        <v>192</v>
      </c>
      <c r="D5">
        <f>E5*B5</f>
        <v>21273.599999999999</v>
      </c>
      <c r="E5">
        <v>110.8</v>
      </c>
      <c r="F5">
        <v>822</v>
      </c>
      <c r="G5" s="6">
        <v>20</v>
      </c>
      <c r="I5" s="6">
        <v>12.4</v>
      </c>
      <c r="J5">
        <f>I5*F5</f>
        <v>10192.800000000001</v>
      </c>
      <c r="O5" s="1" t="s">
        <v>11</v>
      </c>
      <c r="P5" s="1">
        <v>0.97567753392967083</v>
      </c>
    </row>
    <row r="6" spans="1:20">
      <c r="A6" s="1">
        <v>279.74102819597078</v>
      </c>
      <c r="B6">
        <v>130</v>
      </c>
      <c r="D6">
        <f>E6*B6</f>
        <v>12896</v>
      </c>
      <c r="E6">
        <v>99.2</v>
      </c>
      <c r="F6">
        <v>924</v>
      </c>
      <c r="G6" s="6">
        <v>25</v>
      </c>
      <c r="I6" s="6">
        <v>10.199999999999999</v>
      </c>
      <c r="J6">
        <f>I6*F6</f>
        <v>9424.7999999999993</v>
      </c>
      <c r="O6" s="1" t="s">
        <v>12</v>
      </c>
      <c r="P6" s="1">
        <v>0.95194665021508407</v>
      </c>
    </row>
    <row r="7" spans="1:20">
      <c r="A7" s="1">
        <v>276.33247606940938</v>
      </c>
      <c r="B7">
        <v>198</v>
      </c>
      <c r="D7">
        <f>E7*B7</f>
        <v>18315</v>
      </c>
      <c r="E7">
        <v>92.5</v>
      </c>
      <c r="F7">
        <v>976</v>
      </c>
      <c r="G7" s="6">
        <v>28.4</v>
      </c>
      <c r="I7" s="6">
        <v>6.5</v>
      </c>
      <c r="J7">
        <f>I7*F7</f>
        <v>6344</v>
      </c>
      <c r="O7" s="1" t="s">
        <v>13</v>
      </c>
      <c r="P7" s="1">
        <v>0.94954398272583818</v>
      </c>
    </row>
    <row r="8" spans="1:20">
      <c r="A8" s="1">
        <v>304.36452074576977</v>
      </c>
      <c r="B8">
        <v>146</v>
      </c>
      <c r="D8">
        <f>E8*B8</f>
        <v>15519.8</v>
      </c>
      <c r="E8">
        <v>106.3</v>
      </c>
      <c r="F8">
        <v>1041</v>
      </c>
      <c r="G8" s="6">
        <v>28</v>
      </c>
      <c r="I8" s="6">
        <v>9.58</v>
      </c>
      <c r="J8">
        <f>I8*F8</f>
        <v>9972.7800000000007</v>
      </c>
      <c r="O8" s="1" t="s">
        <v>14</v>
      </c>
      <c r="P8" s="1">
        <v>211.32432856039563</v>
      </c>
    </row>
    <row r="9" spans="1:20" ht="15.75" thickBot="1">
      <c r="A9" s="1">
        <v>216.78041884025953</v>
      </c>
      <c r="B9">
        <v>108</v>
      </c>
      <c r="D9">
        <f>E9*B9</f>
        <v>8888.4</v>
      </c>
      <c r="E9">
        <v>82.3</v>
      </c>
      <c r="F9">
        <v>1286</v>
      </c>
      <c r="G9" s="6">
        <v>58</v>
      </c>
      <c r="I9" s="6">
        <v>4.9000000000000004</v>
      </c>
      <c r="J9">
        <f>I9*F9</f>
        <v>6301.4000000000005</v>
      </c>
      <c r="O9" s="2" t="s">
        <v>15</v>
      </c>
      <c r="P9" s="2">
        <v>22</v>
      </c>
    </row>
    <row r="10" spans="1:20">
      <c r="A10" s="1">
        <v>354.12368165674496</v>
      </c>
      <c r="B10">
        <v>200</v>
      </c>
      <c r="D10">
        <f>E10*B10</f>
        <v>25620</v>
      </c>
      <c r="E10">
        <v>128.1</v>
      </c>
      <c r="F10">
        <v>1941</v>
      </c>
      <c r="G10" s="6">
        <v>23</v>
      </c>
      <c r="I10" s="6">
        <v>4.55</v>
      </c>
      <c r="J10">
        <f>I10*F10</f>
        <v>8831.5499999999993</v>
      </c>
    </row>
    <row r="11" spans="1:20" ht="15.75" thickBot="1">
      <c r="A11" s="1">
        <v>600.71493611500102</v>
      </c>
      <c r="B11">
        <v>331</v>
      </c>
      <c r="D11">
        <f>E11*B11</f>
        <v>76725.8</v>
      </c>
      <c r="E11">
        <v>231.8</v>
      </c>
      <c r="F11">
        <v>2800</v>
      </c>
      <c r="G11" s="6">
        <v>18.3</v>
      </c>
      <c r="I11" s="6">
        <v>10.14</v>
      </c>
      <c r="J11">
        <f>I11*F11</f>
        <v>28392</v>
      </c>
      <c r="O11" t="s">
        <v>16</v>
      </c>
    </row>
    <row r="12" spans="1:20">
      <c r="A12" s="1">
        <v>285.70195136992493</v>
      </c>
      <c r="B12">
        <v>344</v>
      </c>
      <c r="D12">
        <f>E12*B12</f>
        <v>39422.400000000001</v>
      </c>
      <c r="E12">
        <v>114.6</v>
      </c>
      <c r="F12">
        <v>3025</v>
      </c>
      <c r="G12" s="6">
        <v>52.1</v>
      </c>
      <c r="I12" s="6">
        <v>5.58</v>
      </c>
      <c r="J12">
        <f>I12*F12</f>
        <v>16879.5</v>
      </c>
      <c r="O12" s="3"/>
      <c r="P12" s="3" t="s">
        <v>21</v>
      </c>
      <c r="Q12" s="3" t="s">
        <v>22</v>
      </c>
      <c r="R12" s="3" t="s">
        <v>23</v>
      </c>
      <c r="S12" s="3" t="s">
        <v>24</v>
      </c>
      <c r="T12" s="3" t="s">
        <v>25</v>
      </c>
    </row>
    <row r="13" spans="1:20">
      <c r="A13" s="1">
        <v>395.73905436688977</v>
      </c>
      <c r="B13">
        <v>395</v>
      </c>
      <c r="D13">
        <f>E13*B13</f>
        <v>63437</v>
      </c>
      <c r="E13">
        <v>160.6</v>
      </c>
      <c r="F13">
        <v>3924</v>
      </c>
      <c r="G13" s="6">
        <v>43.5</v>
      </c>
      <c r="I13" s="6">
        <v>6.83</v>
      </c>
      <c r="J13">
        <f>I13*F13</f>
        <v>26800.920000000002</v>
      </c>
      <c r="O13" s="1" t="s">
        <v>17</v>
      </c>
      <c r="P13" s="1">
        <v>1</v>
      </c>
      <c r="Q13" s="1">
        <v>17693670.426806323</v>
      </c>
      <c r="R13" s="1">
        <v>17693670.426806323</v>
      </c>
      <c r="S13" s="1">
        <v>396.20407504406734</v>
      </c>
      <c r="T13" s="1">
        <v>1.1828716311115059E-14</v>
      </c>
    </row>
    <row r="14" spans="1:20">
      <c r="A14" s="1">
        <v>425.64200013972868</v>
      </c>
      <c r="B14">
        <v>667</v>
      </c>
      <c r="D14">
        <f>E14*B14</f>
        <v>133266.6</v>
      </c>
      <c r="E14">
        <v>199.8</v>
      </c>
      <c r="F14">
        <v>9707</v>
      </c>
      <c r="G14" s="6">
        <v>63.9</v>
      </c>
      <c r="I14" s="6">
        <v>4.5199999999999996</v>
      </c>
      <c r="J14">
        <f>I14*F14</f>
        <v>43875.64</v>
      </c>
      <c r="O14" s="1" t="s">
        <v>18</v>
      </c>
      <c r="P14" s="1">
        <v>20</v>
      </c>
      <c r="Q14" s="1">
        <v>893159.43683004088</v>
      </c>
      <c r="R14" s="1">
        <v>44657.971841502047</v>
      </c>
      <c r="S14" s="1"/>
      <c r="T14" s="1"/>
    </row>
    <row r="15" spans="1:20" ht="15.75" thickBot="1">
      <c r="A15" s="1">
        <v>1109.6816811425563</v>
      </c>
      <c r="B15">
        <v>1327</v>
      </c>
      <c r="D15">
        <f>E15*B15</f>
        <v>635367.6</v>
      </c>
      <c r="E15">
        <v>478.8</v>
      </c>
      <c r="F15">
        <v>11775</v>
      </c>
      <c r="G15" s="6">
        <v>9</v>
      </c>
      <c r="I15" s="6">
        <v>5.48</v>
      </c>
      <c r="J15">
        <f>I15*F15</f>
        <v>64527.000000000007</v>
      </c>
      <c r="O15" s="2" t="s">
        <v>19</v>
      </c>
      <c r="P15" s="2">
        <v>21</v>
      </c>
      <c r="Q15" s="2">
        <v>18586829.863636363</v>
      </c>
      <c r="R15" s="2"/>
      <c r="S15" s="2"/>
      <c r="T15" s="2"/>
    </row>
    <row r="16" spans="1:20" ht="15.75" thickBot="1">
      <c r="A16" s="1">
        <v>1035.9813979460282</v>
      </c>
      <c r="B16">
        <v>1249</v>
      </c>
      <c r="D16">
        <f>E16*B16</f>
        <v>567545.59999999998</v>
      </c>
      <c r="E16">
        <v>454.4</v>
      </c>
      <c r="F16">
        <v>12157</v>
      </c>
      <c r="G16" s="6">
        <v>26.7</v>
      </c>
      <c r="I16" s="6">
        <v>5.86</v>
      </c>
      <c r="J16">
        <f>I16*F16</f>
        <v>71240.02</v>
      </c>
    </row>
    <row r="17" spans="1:23">
      <c r="A17" s="1">
        <v>1052.6958324368491</v>
      </c>
      <c r="B17">
        <v>1243</v>
      </c>
      <c r="D17">
        <f>E17*B17</f>
        <v>578119.30000000005</v>
      </c>
      <c r="E17">
        <v>465.1</v>
      </c>
      <c r="F17">
        <v>12162</v>
      </c>
      <c r="G17" s="6">
        <v>35.299999999999997</v>
      </c>
      <c r="I17" s="6">
        <v>5.61</v>
      </c>
      <c r="J17">
        <f>I17*F17</f>
        <v>68228.820000000007</v>
      </c>
      <c r="O17" s="3"/>
      <c r="P17" s="3" t="s">
        <v>26</v>
      </c>
      <c r="Q17" s="3" t="s">
        <v>14</v>
      </c>
      <c r="R17" s="3" t="s">
        <v>27</v>
      </c>
      <c r="S17" s="3" t="s">
        <v>28</v>
      </c>
      <c r="T17" s="3" t="s">
        <v>29</v>
      </c>
      <c r="U17" s="3" t="s">
        <v>30</v>
      </c>
      <c r="V17" s="3" t="s">
        <v>31</v>
      </c>
      <c r="W17" s="3" t="s">
        <v>32</v>
      </c>
    </row>
    <row r="18" spans="1:23">
      <c r="A18" s="1">
        <v>558.25163433214971</v>
      </c>
      <c r="B18">
        <v>1224</v>
      </c>
      <c r="D18">
        <f>E18*B18</f>
        <v>316893.59999999998</v>
      </c>
      <c r="E18">
        <v>258.89999999999998</v>
      </c>
      <c r="F18">
        <v>12837</v>
      </c>
      <c r="G18" s="6">
        <v>50</v>
      </c>
      <c r="I18" s="6">
        <v>5.25</v>
      </c>
      <c r="J18">
        <f>I18*F18</f>
        <v>67394.25</v>
      </c>
      <c r="O18" s="1" t="s">
        <v>20</v>
      </c>
      <c r="P18" s="1">
        <v>95.560747150530574</v>
      </c>
      <c r="Q18" s="1">
        <v>57.767748011467539</v>
      </c>
      <c r="R18" s="1">
        <v>1.6542231684634947</v>
      </c>
      <c r="S18" s="1">
        <v>0.11369230571091442</v>
      </c>
      <c r="T18" s="1">
        <v>-24.940663632256062</v>
      </c>
      <c r="U18" s="1">
        <v>216.06215793331722</v>
      </c>
      <c r="V18" s="1">
        <v>-24.940663632256062</v>
      </c>
      <c r="W18" s="1">
        <v>216.06215793331722</v>
      </c>
    </row>
    <row r="19" spans="1:23" ht="15.75" thickBot="1">
      <c r="A19" s="1">
        <v>1334.7495808229328</v>
      </c>
      <c r="B19">
        <v>1179</v>
      </c>
      <c r="D19">
        <f>E19*B19</f>
        <v>693252</v>
      </c>
      <c r="E19">
        <v>588</v>
      </c>
      <c r="F19">
        <v>15023</v>
      </c>
      <c r="G19" s="6">
        <v>14.2</v>
      </c>
      <c r="I19" s="6">
        <v>7.47</v>
      </c>
      <c r="J19">
        <f>I19*F19</f>
        <v>112221.81</v>
      </c>
      <c r="O19" s="2" t="s">
        <v>5</v>
      </c>
      <c r="P19" s="2">
        <v>8.4241836954227226E-2</v>
      </c>
      <c r="Q19" s="2">
        <v>4.2322212101575749E-3</v>
      </c>
      <c r="R19" s="2">
        <v>19.90487566010065</v>
      </c>
      <c r="S19" s="2">
        <v>1.1828716311115103E-14</v>
      </c>
      <c r="T19" s="2">
        <v>7.5413578209095222E-2</v>
      </c>
      <c r="U19" s="2">
        <v>9.3070095699359229E-2</v>
      </c>
      <c r="V19" s="2">
        <v>7.5413578209095222E-2</v>
      </c>
      <c r="W19" s="2">
        <v>9.3070095699359229E-2</v>
      </c>
    </row>
    <row r="20" spans="1:23">
      <c r="A20" s="1">
        <v>1387.9461247831391</v>
      </c>
      <c r="B20">
        <v>1157</v>
      </c>
      <c r="D20">
        <f>E20*B20</f>
        <v>711439.29999999993</v>
      </c>
      <c r="E20">
        <v>614.9</v>
      </c>
      <c r="F20">
        <v>15023</v>
      </c>
      <c r="G20" s="6">
        <v>24.8</v>
      </c>
      <c r="I20" s="6">
        <v>7.47</v>
      </c>
      <c r="J20">
        <f>I20*F20</f>
        <v>112221.81</v>
      </c>
    </row>
    <row r="21" spans="1:23">
      <c r="A21" s="1">
        <v>1405.1761784997236</v>
      </c>
      <c r="B21">
        <v>1150</v>
      </c>
      <c r="D21">
        <f>E21*B21</f>
        <v>720245</v>
      </c>
      <c r="E21">
        <v>626.29999999999995</v>
      </c>
      <c r="F21">
        <v>15023</v>
      </c>
      <c r="G21" s="6">
        <v>34.299999999999997</v>
      </c>
      <c r="I21" s="6">
        <v>7.4</v>
      </c>
      <c r="J21">
        <f>I21*F21</f>
        <v>111170.20000000001</v>
      </c>
    </row>
    <row r="22" spans="1:23" ht="15.75" thickBot="1">
      <c r="A22" s="2">
        <v>3635.7913661334833</v>
      </c>
      <c r="B22">
        <v>4072</v>
      </c>
      <c r="D22">
        <f>E22*B22</f>
        <v>6864984.8000000007</v>
      </c>
      <c r="E22">
        <v>1685.9</v>
      </c>
      <c r="F22">
        <v>49005</v>
      </c>
      <c r="G22" s="6">
        <v>16.3</v>
      </c>
      <c r="I22" s="6">
        <v>8.59</v>
      </c>
      <c r="J22">
        <f>I22*F22</f>
        <v>420952.95</v>
      </c>
    </row>
    <row r="23" spans="1:23">
      <c r="A23" s="8">
        <v>1356.9267014002421</v>
      </c>
      <c r="B23">
        <v>2275</v>
      </c>
      <c r="C23" s="6"/>
      <c r="D23" s="6">
        <v>280</v>
      </c>
      <c r="E23" s="6">
        <v>601.4</v>
      </c>
      <c r="F23">
        <v>16865</v>
      </c>
      <c r="G23" s="6">
        <f>H23*E23</f>
        <v>8299.32</v>
      </c>
      <c r="H23" s="6">
        <v>13.8</v>
      </c>
      <c r="I23" s="6">
        <v>6.31</v>
      </c>
      <c r="J23" s="6">
        <f>I23*F23</f>
        <v>106418.15</v>
      </c>
      <c r="O23" t="s">
        <v>33</v>
      </c>
    </row>
    <row r="24" spans="1:23" ht="15.75" thickBot="1">
      <c r="F24" s="6"/>
    </row>
    <row r="25" spans="1:23">
      <c r="O25" s="3" t="s">
        <v>34</v>
      </c>
      <c r="P25" s="3" t="s">
        <v>35</v>
      </c>
      <c r="Q25" s="3" t="s">
        <v>36</v>
      </c>
      <c r="R25" s="3" t="s">
        <v>54</v>
      </c>
    </row>
    <row r="26" spans="1:23">
      <c r="O26" s="1">
        <v>1</v>
      </c>
      <c r="P26" s="1">
        <v>112.49335637833025</v>
      </c>
      <c r="Q26" s="1">
        <v>18.506643621669753</v>
      </c>
      <c r="R26" s="1">
        <v>8.9737261831740689E-2</v>
      </c>
    </row>
    <row r="27" spans="1:23">
      <c r="O27" s="1">
        <v>2</v>
      </c>
      <c r="P27" s="1">
        <v>150.73915035554941</v>
      </c>
      <c r="Q27" s="1">
        <v>-54.739150355549413</v>
      </c>
      <c r="R27" s="1">
        <v>-0.26542584210954639</v>
      </c>
    </row>
    <row r="28" spans="1:23">
      <c r="O28" s="1">
        <v>3</v>
      </c>
      <c r="P28" s="1">
        <v>160.51120344223978</v>
      </c>
      <c r="Q28" s="1">
        <v>-39.511203442239776</v>
      </c>
      <c r="R28" s="1">
        <v>-0.19158672318257688</v>
      </c>
    </row>
    <row r="29" spans="1:23">
      <c r="O29" s="1">
        <v>4</v>
      </c>
      <c r="P29" s="1">
        <v>164.80753712690534</v>
      </c>
      <c r="Q29" s="1">
        <v>27.192462873094655</v>
      </c>
      <c r="R29" s="1">
        <v>0.13185411739574088</v>
      </c>
    </row>
    <row r="30" spans="1:23">
      <c r="O30" s="1">
        <v>5</v>
      </c>
      <c r="P30" s="1">
        <v>173.40020449623654</v>
      </c>
      <c r="Q30" s="1">
        <v>-43.40020449623654</v>
      </c>
      <c r="R30" s="1">
        <v>-0.2104441839399552</v>
      </c>
    </row>
    <row r="31" spans="1:23">
      <c r="O31" s="1">
        <v>6</v>
      </c>
      <c r="P31" s="1">
        <v>177.78078001785633</v>
      </c>
      <c r="Q31" s="1">
        <v>20.21921998214367</v>
      </c>
      <c r="R31" s="1">
        <v>9.8041410136987611E-2</v>
      </c>
    </row>
    <row r="32" spans="1:23">
      <c r="O32" s="1">
        <v>7</v>
      </c>
      <c r="P32" s="1">
        <v>183.2564994198811</v>
      </c>
      <c r="Q32" s="1">
        <v>-37.256499419881095</v>
      </c>
      <c r="R32" s="1">
        <v>-0.18065384041119381</v>
      </c>
    </row>
    <row r="33" spans="15:18">
      <c r="O33" s="1">
        <v>8</v>
      </c>
      <c r="P33" s="1">
        <v>203.8957494736668</v>
      </c>
      <c r="Q33" s="1">
        <v>-95.895749473666797</v>
      </c>
      <c r="R33" s="1">
        <v>-0.46499095973260157</v>
      </c>
    </row>
    <row r="34" spans="15:18">
      <c r="O34" s="1">
        <v>9</v>
      </c>
      <c r="P34" s="1">
        <v>259.07415267868561</v>
      </c>
      <c r="Q34" s="1">
        <v>-59.074152678685607</v>
      </c>
      <c r="R34" s="1">
        <v>-0.28644592800221341</v>
      </c>
    </row>
    <row r="35" spans="15:18">
      <c r="O35" s="1">
        <v>10</v>
      </c>
      <c r="P35" s="1">
        <v>331.43789062236681</v>
      </c>
      <c r="Q35" s="1">
        <v>-0.4378906223668082</v>
      </c>
      <c r="R35" s="1">
        <v>-2.1232972459135071E-3</v>
      </c>
    </row>
    <row r="36" spans="15:18">
      <c r="O36" s="1">
        <v>11</v>
      </c>
      <c r="P36" s="1">
        <v>350.39230393706794</v>
      </c>
      <c r="Q36" s="1">
        <v>-6.3923039370679362</v>
      </c>
      <c r="R36" s="1">
        <v>-3.0995779885071188E-2</v>
      </c>
    </row>
    <row r="37" spans="15:18">
      <c r="O37" s="1">
        <v>12</v>
      </c>
      <c r="P37" s="1">
        <v>426.12571535891823</v>
      </c>
      <c r="Q37" s="1">
        <v>-31.125715358918228</v>
      </c>
      <c r="R37" s="1">
        <v>-0.15092614987154912</v>
      </c>
    </row>
    <row r="38" spans="15:18">
      <c r="O38" s="1">
        <v>13</v>
      </c>
      <c r="P38" s="1">
        <v>913.29625846521424</v>
      </c>
      <c r="Q38" s="1">
        <v>-246.29625846521424</v>
      </c>
      <c r="R38" s="1">
        <v>-1.1942712188066047</v>
      </c>
    </row>
    <row r="39" spans="15:18">
      <c r="O39" s="1">
        <v>14</v>
      </c>
      <c r="P39" s="1">
        <v>1087.5083772865562</v>
      </c>
      <c r="Q39" s="1">
        <v>239.4916227134438</v>
      </c>
      <c r="R39" s="1">
        <v>1.1612760743271784</v>
      </c>
    </row>
    <row r="40" spans="15:18">
      <c r="O40" s="1">
        <v>15</v>
      </c>
      <c r="P40" s="1">
        <v>1119.688759003071</v>
      </c>
      <c r="Q40" s="1">
        <v>129.31124099692897</v>
      </c>
      <c r="R40" s="1">
        <v>0.62702005443825415</v>
      </c>
    </row>
    <row r="41" spans="15:18">
      <c r="O41" s="1">
        <v>16</v>
      </c>
      <c r="P41" s="1">
        <v>1120.1099681878422</v>
      </c>
      <c r="Q41" s="1">
        <v>122.89003181215776</v>
      </c>
      <c r="R41" s="1">
        <v>0.59588411527662866</v>
      </c>
    </row>
    <row r="42" spans="15:18">
      <c r="O42" s="1">
        <v>17</v>
      </c>
      <c r="P42" s="1">
        <v>1176.9732081319453</v>
      </c>
      <c r="Q42" s="1">
        <v>47.026791868054715</v>
      </c>
      <c r="R42" s="1">
        <v>0.22802922135643566</v>
      </c>
    </row>
    <row r="43" spans="15:18">
      <c r="O43" s="1">
        <v>18</v>
      </c>
      <c r="P43" s="1">
        <v>1361.1258637138862</v>
      </c>
      <c r="Q43" s="1">
        <v>-182.12586371388625</v>
      </c>
      <c r="R43" s="1">
        <v>-0.88311401313677806</v>
      </c>
    </row>
    <row r="44" spans="15:18">
      <c r="O44" s="1">
        <v>19</v>
      </c>
      <c r="P44" s="1">
        <v>1361.1258637138862</v>
      </c>
      <c r="Q44" s="1">
        <v>-204.12586371388625</v>
      </c>
      <c r="R44" s="1">
        <v>-0.98979028575850003</v>
      </c>
    </row>
    <row r="45" spans="15:18">
      <c r="O45" s="1">
        <v>20</v>
      </c>
      <c r="P45" s="1">
        <v>1361.1258637138862</v>
      </c>
      <c r="Q45" s="1">
        <v>-211.12586371388625</v>
      </c>
      <c r="R45" s="1">
        <v>-1.023732736138139</v>
      </c>
    </row>
    <row r="46" spans="15:18">
      <c r="O46" s="1">
        <v>21</v>
      </c>
      <c r="P46" s="1">
        <v>4223.8319670924357</v>
      </c>
      <c r="Q46" s="1">
        <v>-151.83196709243566</v>
      </c>
      <c r="R46" s="1">
        <v>-0.73622128701113598</v>
      </c>
    </row>
    <row r="47" spans="15:18" ht="15.75" thickBot="1">
      <c r="O47" s="2">
        <v>22</v>
      </c>
      <c r="P47" s="2">
        <v>1516.2993273835727</v>
      </c>
      <c r="Q47" s="2">
        <v>758.70067261642725</v>
      </c>
      <c r="R47" s="2">
        <v>3.6788799904688116</v>
      </c>
    </row>
    <row r="48" spans="15:18" ht="15.75" thickBot="1">
      <c r="O48" s="2">
        <v>23</v>
      </c>
      <c r="P48" s="2">
        <v>1546.5055738273222</v>
      </c>
      <c r="Q48" s="2">
        <v>728.49442617267778</v>
      </c>
      <c r="R48" s="2">
        <v>3.0303116285772602</v>
      </c>
    </row>
    <row r="49" spans="15:18" ht="15.75" thickBot="1">
      <c r="O49" s="2"/>
      <c r="P49" s="2"/>
      <c r="Q49" s="2"/>
      <c r="R49" s="2"/>
    </row>
    <row r="50" spans="15:18" ht="15.75" thickBot="1">
      <c r="O50" s="2"/>
      <c r="P50" s="2"/>
      <c r="Q50" s="2"/>
      <c r="R50" s="2"/>
    </row>
    <row r="51" spans="15:18" ht="15.75" thickBot="1">
      <c r="O51" s="2"/>
      <c r="P51" s="2"/>
      <c r="Q51" s="2"/>
      <c r="R51" s="2"/>
    </row>
    <row r="52" spans="15:18">
      <c r="O52" s="1"/>
      <c r="P52" s="1"/>
      <c r="Q52" s="1"/>
      <c r="R52" s="1"/>
    </row>
    <row r="53" spans="15:18">
      <c r="O53" s="1"/>
      <c r="P53" s="1"/>
      <c r="Q53" s="1"/>
      <c r="R53" s="1"/>
    </row>
    <row r="54" spans="15:18" ht="15.75" thickBot="1">
      <c r="O54" s="2"/>
      <c r="P54" s="2"/>
      <c r="Q54" s="2"/>
      <c r="R54" s="2"/>
    </row>
  </sheetData>
  <sortState ref="A2:J22">
    <sortCondition ref="F2:F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5932-32D1-4800-8376-C73233DC327D}">
  <dimension ref="B3:AP106"/>
  <sheetViews>
    <sheetView topLeftCell="A58" zoomScale="85" zoomScaleNormal="85" workbookViewId="0">
      <selection activeCell="C96" sqref="C96:C106"/>
    </sheetView>
  </sheetViews>
  <sheetFormatPr defaultRowHeight="15"/>
  <cols>
    <col min="5" max="5" width="18.5703125" customWidth="1"/>
    <col min="16" max="16" width="14.28515625" customWidth="1"/>
    <col min="17" max="17" width="22.28515625" customWidth="1"/>
    <col min="18" max="18" width="20.7109375" customWidth="1"/>
    <col min="19" max="19" width="17.7109375" customWidth="1"/>
    <col min="20" max="20" width="26.7109375" customWidth="1"/>
    <col min="21" max="21" width="26.28515625" customWidth="1"/>
    <col min="34" max="34" width="16.140625" customWidth="1"/>
    <col min="35" max="35" width="18.140625" customWidth="1"/>
    <col min="36" max="36" width="22.42578125" customWidth="1"/>
  </cols>
  <sheetData>
    <row r="3" spans="4:39">
      <c r="D3" t="s">
        <v>43</v>
      </c>
      <c r="E3" t="s">
        <v>42</v>
      </c>
      <c r="F3" t="s">
        <v>44</v>
      </c>
      <c r="G3" t="s">
        <v>45</v>
      </c>
    </row>
    <row r="4" spans="4:39">
      <c r="D4">
        <v>25</v>
      </c>
      <c r="E4">
        <v>5.5</v>
      </c>
      <c r="F4">
        <v>4500</v>
      </c>
      <c r="G4">
        <v>35000</v>
      </c>
      <c r="H4" s="7"/>
      <c r="I4">
        <f t="shared" ref="I4:I14" si="0">E4*D4</f>
        <v>137.5</v>
      </c>
    </row>
    <row r="5" spans="4:39" ht="15.75" thickBot="1">
      <c r="D5">
        <v>9.8699999999999992</v>
      </c>
      <c r="E5">
        <v>3.94</v>
      </c>
      <c r="F5">
        <v>970</v>
      </c>
      <c r="G5">
        <v>7000</v>
      </c>
      <c r="I5">
        <f t="shared" si="0"/>
        <v>38.887799999999999</v>
      </c>
    </row>
    <row r="6" spans="4:39">
      <c r="D6">
        <v>17</v>
      </c>
      <c r="E6">
        <v>5.4</v>
      </c>
      <c r="F6">
        <v>2500</v>
      </c>
      <c r="G6">
        <v>21000</v>
      </c>
      <c r="I6">
        <f t="shared" si="0"/>
        <v>91.800000000000011</v>
      </c>
      <c r="P6" s="4"/>
      <c r="Q6" s="4"/>
      <c r="AH6" s="4"/>
      <c r="AI6" s="4"/>
    </row>
    <row r="7" spans="4:39">
      <c r="D7">
        <v>12</v>
      </c>
      <c r="E7">
        <v>4.2</v>
      </c>
      <c r="F7">
        <v>2127</v>
      </c>
      <c r="G7">
        <v>13600</v>
      </c>
      <c r="I7">
        <f t="shared" si="0"/>
        <v>50.400000000000006</v>
      </c>
      <c r="P7" s="1"/>
      <c r="Q7" s="1"/>
      <c r="AH7" s="1"/>
      <c r="AI7" s="1"/>
    </row>
    <row r="8" spans="4:39">
      <c r="D8">
        <v>12.9</v>
      </c>
      <c r="E8">
        <v>4.2</v>
      </c>
      <c r="F8">
        <v>2305</v>
      </c>
      <c r="G8">
        <v>13600</v>
      </c>
      <c r="I8">
        <f t="shared" si="0"/>
        <v>54.180000000000007</v>
      </c>
      <c r="P8" s="1"/>
      <c r="Q8" s="1"/>
      <c r="AH8" s="1"/>
      <c r="AI8" s="1"/>
    </row>
    <row r="9" spans="4:39">
      <c r="D9">
        <v>13.8</v>
      </c>
      <c r="E9">
        <v>4.2</v>
      </c>
      <c r="F9">
        <v>2487</v>
      </c>
      <c r="G9">
        <v>13600</v>
      </c>
      <c r="I9">
        <f t="shared" si="0"/>
        <v>57.960000000000008</v>
      </c>
      <c r="P9" s="1"/>
      <c r="Q9" s="1"/>
      <c r="AH9" s="1"/>
      <c r="AI9" s="1"/>
    </row>
    <row r="10" spans="4:39">
      <c r="D10">
        <v>20.7</v>
      </c>
      <c r="E10">
        <v>5.4</v>
      </c>
      <c r="F10">
        <v>3524</v>
      </c>
      <c r="G10">
        <v>18500</v>
      </c>
      <c r="I10">
        <f t="shared" si="0"/>
        <v>111.78</v>
      </c>
      <c r="P10" s="1"/>
      <c r="Q10" s="1"/>
      <c r="AH10" s="1"/>
      <c r="AI10" s="1"/>
    </row>
    <row r="11" spans="4:39" ht="15.75" thickBot="1">
      <c r="D11">
        <v>23.4</v>
      </c>
      <c r="E11">
        <v>5.4</v>
      </c>
      <c r="F11">
        <v>4003</v>
      </c>
      <c r="G11">
        <v>18500</v>
      </c>
      <c r="I11">
        <f t="shared" si="0"/>
        <v>126.36</v>
      </c>
      <c r="P11" s="2"/>
      <c r="Q11" s="2"/>
      <c r="AH11" s="2"/>
      <c r="AI11" s="2"/>
    </row>
    <row r="12" spans="4:39">
      <c r="D12">
        <v>26.5</v>
      </c>
      <c r="E12">
        <v>5.4</v>
      </c>
      <c r="F12">
        <v>4379</v>
      </c>
      <c r="G12">
        <v>18500</v>
      </c>
      <c r="I12">
        <f t="shared" si="0"/>
        <v>143.10000000000002</v>
      </c>
    </row>
    <row r="13" spans="4:39" ht="15.75" thickBot="1">
      <c r="D13">
        <v>8.49</v>
      </c>
      <c r="E13">
        <v>2.9</v>
      </c>
      <c r="F13">
        <v>880</v>
      </c>
      <c r="G13">
        <v>4850</v>
      </c>
      <c r="I13">
        <f t="shared" si="0"/>
        <v>24.620999999999999</v>
      </c>
    </row>
    <row r="14" spans="4:39">
      <c r="D14">
        <v>2.5</v>
      </c>
      <c r="E14">
        <v>1.2</v>
      </c>
      <c r="F14">
        <v>50</v>
      </c>
      <c r="G14">
        <v>225</v>
      </c>
      <c r="I14">
        <f t="shared" si="0"/>
        <v>3</v>
      </c>
      <c r="P14" s="3"/>
      <c r="Q14" s="3"/>
      <c r="R14" s="3"/>
      <c r="S14" s="3"/>
      <c r="T14" s="3"/>
      <c r="U14" s="3"/>
      <c r="AH14" s="3"/>
      <c r="AI14" s="3"/>
      <c r="AJ14" s="3"/>
      <c r="AK14" s="3"/>
      <c r="AL14" s="3"/>
      <c r="AM14" s="3"/>
    </row>
    <row r="15" spans="4:39">
      <c r="P15" s="1"/>
      <c r="Q15" s="1"/>
      <c r="R15" s="1"/>
      <c r="S15" s="1"/>
      <c r="T15" s="1"/>
      <c r="U15" s="1"/>
      <c r="AH15" s="1"/>
      <c r="AI15" s="1"/>
      <c r="AJ15" s="1"/>
      <c r="AK15" s="1"/>
      <c r="AL15" s="1"/>
      <c r="AM15" s="1"/>
    </row>
    <row r="16" spans="4:39">
      <c r="P16" s="1"/>
      <c r="Q16" s="1"/>
      <c r="R16" s="1"/>
      <c r="S16" s="1"/>
      <c r="T16" s="1"/>
      <c r="U16" s="1"/>
      <c r="AH16" s="1"/>
      <c r="AI16" s="1"/>
      <c r="AJ16" s="1"/>
      <c r="AK16" s="1"/>
      <c r="AL16" s="1"/>
      <c r="AM16" s="1"/>
    </row>
    <row r="17" spans="2:42" ht="15.75" thickBot="1">
      <c r="P17" s="2"/>
      <c r="Q17" s="2"/>
      <c r="R17" s="2"/>
      <c r="S17" s="2"/>
      <c r="T17" s="2"/>
      <c r="U17" s="2"/>
      <c r="AH17" s="2"/>
      <c r="AI17" s="2"/>
      <c r="AJ17" s="2"/>
      <c r="AK17" s="2"/>
      <c r="AL17" s="2"/>
      <c r="AM17" s="2"/>
    </row>
    <row r="18" spans="2:42" ht="15.75" thickBot="1">
      <c r="B18" t="s">
        <v>59</v>
      </c>
      <c r="D18" t="s">
        <v>43</v>
      </c>
      <c r="E18" t="s">
        <v>44</v>
      </c>
      <c r="F18" t="s">
        <v>45</v>
      </c>
      <c r="G18" t="s">
        <v>42</v>
      </c>
    </row>
    <row r="19" spans="2:42">
      <c r="B19">
        <f>D19*G19</f>
        <v>137.5</v>
      </c>
      <c r="D19">
        <v>25</v>
      </c>
      <c r="E19">
        <v>4500</v>
      </c>
      <c r="F19">
        <v>35000</v>
      </c>
      <c r="G19">
        <v>5.5</v>
      </c>
      <c r="J19" t="s">
        <v>46</v>
      </c>
      <c r="P19" s="3"/>
      <c r="Q19" s="3"/>
      <c r="R19" s="3"/>
      <c r="S19" s="3"/>
      <c r="T19" s="3"/>
      <c r="U19" s="3"/>
      <c r="V19" s="3"/>
      <c r="W19" s="3"/>
      <c r="X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>
      <c r="B20">
        <f t="shared" ref="B20:B28" si="1">D20*G20</f>
        <v>38.887799999999999</v>
      </c>
      <c r="D20">
        <v>9.8699999999999992</v>
      </c>
      <c r="E20">
        <v>970</v>
      </c>
      <c r="F20">
        <v>7000</v>
      </c>
      <c r="G20">
        <v>3.94</v>
      </c>
      <c r="J20" t="s">
        <v>47</v>
      </c>
      <c r="P20" s="1"/>
      <c r="Q20" s="1"/>
      <c r="R20" s="1"/>
      <c r="S20" s="1"/>
      <c r="T20" s="1"/>
      <c r="U20" s="1"/>
      <c r="V20" s="1"/>
      <c r="W20" s="1"/>
      <c r="X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 ht="15.75" thickBot="1">
      <c r="B21">
        <f t="shared" si="1"/>
        <v>91.800000000000011</v>
      </c>
      <c r="D21">
        <v>17</v>
      </c>
      <c r="E21">
        <v>2500</v>
      </c>
      <c r="F21">
        <v>21000</v>
      </c>
      <c r="G21">
        <v>5.4</v>
      </c>
      <c r="J21" t="s">
        <v>48</v>
      </c>
      <c r="P21" s="2"/>
      <c r="Q21" s="2"/>
      <c r="R21" s="2"/>
      <c r="S21" s="2"/>
      <c r="T21" s="2"/>
      <c r="U21" s="2"/>
      <c r="V21" s="2"/>
      <c r="W21" s="2"/>
      <c r="X21" s="2"/>
      <c r="AH21" s="1"/>
      <c r="AI21" s="1"/>
      <c r="AJ21" s="1"/>
      <c r="AK21" s="1"/>
      <c r="AL21" s="1"/>
      <c r="AM21" s="1"/>
      <c r="AN21" s="1"/>
      <c r="AO21" s="1"/>
      <c r="AP21" s="1"/>
    </row>
    <row r="22" spans="2:42" ht="15.75" thickBot="1">
      <c r="B22">
        <f t="shared" si="1"/>
        <v>50.400000000000006</v>
      </c>
      <c r="D22">
        <v>12</v>
      </c>
      <c r="E22">
        <v>2127</v>
      </c>
      <c r="F22">
        <v>13600</v>
      </c>
      <c r="G22">
        <v>4.2</v>
      </c>
      <c r="J22" t="s">
        <v>49</v>
      </c>
      <c r="AH22" s="2"/>
      <c r="AI22" s="2"/>
      <c r="AJ22" s="2"/>
      <c r="AK22" s="2"/>
      <c r="AL22" s="2"/>
      <c r="AM22" s="2"/>
      <c r="AN22" s="2"/>
      <c r="AO22" s="2"/>
      <c r="AP22" s="2"/>
    </row>
    <row r="23" spans="2:42">
      <c r="B23">
        <f t="shared" si="1"/>
        <v>111.78</v>
      </c>
      <c r="D23">
        <v>20.7</v>
      </c>
      <c r="E23">
        <v>3524</v>
      </c>
      <c r="F23">
        <v>18500</v>
      </c>
      <c r="G23">
        <v>5.4</v>
      </c>
      <c r="J23" t="s">
        <v>50</v>
      </c>
    </row>
    <row r="24" spans="2:42">
      <c r="B24">
        <f t="shared" si="1"/>
        <v>24.620999999999999</v>
      </c>
      <c r="D24">
        <v>8.49</v>
      </c>
      <c r="E24">
        <v>880</v>
      </c>
      <c r="F24">
        <v>4850</v>
      </c>
      <c r="G24">
        <v>2.9</v>
      </c>
      <c r="J24" t="s">
        <v>51</v>
      </c>
    </row>
    <row r="25" spans="2:42">
      <c r="B25">
        <f t="shared" si="1"/>
        <v>3</v>
      </c>
      <c r="D25">
        <v>2.5</v>
      </c>
      <c r="E25">
        <v>50</v>
      </c>
      <c r="F25">
        <v>225</v>
      </c>
      <c r="G25">
        <v>1.2</v>
      </c>
      <c r="J25" t="s">
        <v>52</v>
      </c>
    </row>
    <row r="26" spans="2:42" ht="15.75" thickBot="1">
      <c r="B26">
        <f t="shared" si="1"/>
        <v>20.488</v>
      </c>
      <c r="D26">
        <v>7.88</v>
      </c>
      <c r="E26">
        <v>540</v>
      </c>
      <c r="F26">
        <v>1500</v>
      </c>
      <c r="G26">
        <v>2.6</v>
      </c>
      <c r="J26" t="s">
        <v>56</v>
      </c>
    </row>
    <row r="27" spans="2:42" ht="15.75" thickBot="1">
      <c r="B27">
        <f t="shared" si="1"/>
        <v>68.12</v>
      </c>
      <c r="D27">
        <v>13.1</v>
      </c>
      <c r="E27">
        <v>1750</v>
      </c>
      <c r="F27">
        <v>13150</v>
      </c>
      <c r="G27">
        <v>5.2</v>
      </c>
      <c r="J27" t="s">
        <v>57</v>
      </c>
      <c r="P27" s="3"/>
      <c r="Q27" s="3"/>
      <c r="R27" s="3"/>
      <c r="S27" s="3"/>
    </row>
    <row r="28" spans="2:42">
      <c r="B28">
        <f t="shared" si="1"/>
        <v>3.1122000000000001</v>
      </c>
      <c r="D28">
        <v>2.34</v>
      </c>
      <c r="E28">
        <v>300</v>
      </c>
      <c r="F28">
        <v>1458</v>
      </c>
      <c r="G28">
        <v>1.33</v>
      </c>
      <c r="J28" t="s">
        <v>58</v>
      </c>
      <c r="P28" s="1"/>
      <c r="Q28" s="1"/>
      <c r="R28" s="1"/>
      <c r="S28" s="1"/>
      <c r="AH28" s="3"/>
      <c r="AI28" s="3"/>
      <c r="AJ28" s="3"/>
      <c r="AK28" s="3"/>
    </row>
    <row r="29" spans="2:42">
      <c r="P29" s="1"/>
      <c r="Q29" s="1"/>
      <c r="R29" s="1"/>
      <c r="S29" s="1"/>
      <c r="AH29" s="1"/>
      <c r="AI29" s="1"/>
      <c r="AJ29" s="1"/>
      <c r="AK29" s="1"/>
    </row>
    <row r="30" spans="2:42">
      <c r="P30" s="1"/>
      <c r="Q30" s="1"/>
      <c r="R30" s="1"/>
      <c r="S30" s="1"/>
      <c r="AH30" s="1"/>
      <c r="AI30" s="1"/>
      <c r="AJ30" s="1"/>
      <c r="AK30" s="1"/>
    </row>
    <row r="31" spans="2:42">
      <c r="P31" s="1"/>
      <c r="Q31" s="1"/>
      <c r="R31" s="1"/>
      <c r="S31" s="1"/>
      <c r="AH31" s="1"/>
      <c r="AI31" s="1"/>
      <c r="AJ31" s="1"/>
      <c r="AK31" s="1"/>
    </row>
    <row r="32" spans="2:42">
      <c r="P32" s="1"/>
      <c r="Q32" s="1"/>
      <c r="R32" s="1"/>
      <c r="S32" s="1"/>
      <c r="AH32" s="1"/>
      <c r="AI32" s="1"/>
      <c r="AJ32" s="1"/>
      <c r="AK32" s="1"/>
    </row>
    <row r="33" spans="2:37">
      <c r="B33" t="s">
        <v>9</v>
      </c>
      <c r="P33" s="1"/>
      <c r="Q33" s="1"/>
      <c r="R33" s="1"/>
      <c r="S33" s="1"/>
      <c r="AH33" s="1"/>
      <c r="AI33" s="1"/>
      <c r="AJ33" s="1"/>
      <c r="AK33" s="1"/>
    </row>
    <row r="34" spans="2:37" ht="15.75" thickBot="1">
      <c r="P34" s="1"/>
      <c r="Q34" s="1"/>
      <c r="R34" s="1"/>
      <c r="S34" s="1"/>
      <c r="AH34" s="1"/>
      <c r="AI34" s="1"/>
      <c r="AJ34" s="1"/>
      <c r="AK34" s="1"/>
    </row>
    <row r="35" spans="2:37" ht="15.75" thickBot="1">
      <c r="B35" s="4" t="s">
        <v>10</v>
      </c>
      <c r="C35" s="4"/>
      <c r="P35" s="1"/>
      <c r="Q35" s="1"/>
      <c r="R35" s="1"/>
      <c r="S35" s="1"/>
      <c r="AH35" s="2"/>
      <c r="AI35" s="2"/>
      <c r="AJ35" s="2"/>
      <c r="AK35" s="2"/>
    </row>
    <row r="36" spans="2:37">
      <c r="B36" s="1" t="s">
        <v>11</v>
      </c>
      <c r="C36" s="1">
        <v>0.98031718963638248</v>
      </c>
      <c r="P36" s="1"/>
      <c r="Q36" s="1"/>
      <c r="R36" s="1"/>
      <c r="S36" s="1"/>
      <c r="AH36" s="1"/>
      <c r="AI36" s="1"/>
      <c r="AJ36" s="1"/>
      <c r="AK36" s="1"/>
    </row>
    <row r="37" spans="2:37" ht="15.75" thickBot="1">
      <c r="B37" s="1" t="s">
        <v>12</v>
      </c>
      <c r="C37" s="1">
        <v>0.96102179229657514</v>
      </c>
      <c r="P37" s="1"/>
      <c r="Q37" s="1"/>
      <c r="R37" s="1"/>
      <c r="S37" s="1"/>
      <c r="AH37" s="2"/>
      <c r="AI37" s="2"/>
      <c r="AJ37" s="2"/>
      <c r="AK37" s="2"/>
    </row>
    <row r="38" spans="2:37" ht="15.75" thickBot="1">
      <c r="B38" s="1" t="s">
        <v>13</v>
      </c>
      <c r="C38" s="1">
        <v>0.95614951633364709</v>
      </c>
      <c r="P38" s="1"/>
      <c r="Q38" s="1"/>
      <c r="R38" s="1"/>
      <c r="S38" s="1"/>
      <c r="AH38" s="2"/>
      <c r="AI38" s="2"/>
      <c r="AJ38" s="2"/>
      <c r="AK38" s="2"/>
    </row>
    <row r="39" spans="2:37" ht="15.75" thickBot="1">
      <c r="B39" s="1" t="s">
        <v>14</v>
      </c>
      <c r="C39" s="1">
        <v>306.04054899967605</v>
      </c>
      <c r="P39" s="2"/>
      <c r="Q39" s="2"/>
      <c r="R39" s="2"/>
      <c r="S39" s="2"/>
      <c r="AH39" s="1"/>
      <c r="AI39" s="1"/>
      <c r="AJ39" s="1"/>
      <c r="AK39" s="1"/>
    </row>
    <row r="40" spans="2:37" ht="15.75" thickBot="1">
      <c r="B40" s="2" t="s">
        <v>15</v>
      </c>
      <c r="C40" s="2">
        <v>10</v>
      </c>
      <c r="P40" s="2"/>
      <c r="Q40" s="2"/>
      <c r="R40" s="2"/>
      <c r="S40" s="2"/>
      <c r="AH40" s="2"/>
      <c r="AI40" s="2"/>
      <c r="AJ40" s="2"/>
      <c r="AK40" s="2"/>
    </row>
    <row r="42" spans="2:37" ht="15.75" thickBot="1">
      <c r="B42" t="s">
        <v>16</v>
      </c>
    </row>
    <row r="43" spans="2:37">
      <c r="B43" s="3"/>
      <c r="C43" s="3" t="s">
        <v>21</v>
      </c>
      <c r="D43" s="3" t="s">
        <v>22</v>
      </c>
      <c r="E43" s="3" t="s">
        <v>23</v>
      </c>
      <c r="F43" s="3" t="s">
        <v>24</v>
      </c>
      <c r="G43" s="3" t="s">
        <v>25</v>
      </c>
    </row>
    <row r="44" spans="2:37">
      <c r="B44" s="1" t="s">
        <v>17</v>
      </c>
      <c r="C44" s="1">
        <v>1</v>
      </c>
      <c r="D44" s="1">
        <v>18473930.358943809</v>
      </c>
      <c r="E44" s="1">
        <v>18473930.358943809</v>
      </c>
      <c r="F44" s="1">
        <v>197.24289010079573</v>
      </c>
      <c r="G44" s="1">
        <v>6.4125616618839646E-7</v>
      </c>
    </row>
    <row r="45" spans="2:37">
      <c r="B45" s="1" t="s">
        <v>18</v>
      </c>
      <c r="C45" s="1">
        <v>8</v>
      </c>
      <c r="D45" s="1">
        <v>749286.54105618503</v>
      </c>
      <c r="E45" s="1">
        <v>93660.817632023129</v>
      </c>
      <c r="F45" s="1"/>
      <c r="G45" s="1"/>
    </row>
    <row r="46" spans="2:37" ht="15.75" thickBot="1">
      <c r="B46" s="2" t="s">
        <v>19</v>
      </c>
      <c r="C46" s="2">
        <v>9</v>
      </c>
      <c r="D46" s="2">
        <v>19223216.899999995</v>
      </c>
      <c r="E46" s="2"/>
      <c r="F46" s="2"/>
      <c r="G46" s="2"/>
    </row>
    <row r="47" spans="2:37" ht="15.75" thickBot="1"/>
    <row r="48" spans="2:37">
      <c r="B48" s="3"/>
      <c r="C48" s="3" t="s">
        <v>26</v>
      </c>
      <c r="D48" s="3" t="s">
        <v>14</v>
      </c>
      <c r="E48" s="3" t="s">
        <v>27</v>
      </c>
      <c r="F48" s="3" t="s">
        <v>28</v>
      </c>
      <c r="G48" s="3" t="s">
        <v>29</v>
      </c>
      <c r="H48" s="3" t="s">
        <v>30</v>
      </c>
      <c r="I48" s="3" t="s">
        <v>31</v>
      </c>
      <c r="J48" s="3" t="s">
        <v>32</v>
      </c>
    </row>
    <row r="49" spans="2:10">
      <c r="B49" s="1" t="s">
        <v>20</v>
      </c>
      <c r="C49" s="1">
        <v>15.471702188860718</v>
      </c>
      <c r="D49" s="1">
        <v>154.90136242518903</v>
      </c>
      <c r="E49" s="1">
        <v>9.9880994890105698E-2</v>
      </c>
      <c r="F49" s="1">
        <v>0.92289643242051222</v>
      </c>
      <c r="G49" s="1">
        <v>-341.73148011238459</v>
      </c>
      <c r="H49" s="1">
        <v>372.67488449010602</v>
      </c>
      <c r="I49" s="1">
        <v>-341.73148011238459</v>
      </c>
      <c r="J49" s="1">
        <v>372.67488449010602</v>
      </c>
    </row>
    <row r="50" spans="2:10" ht="15.75" thickBot="1">
      <c r="B50" s="2" t="s">
        <v>59</v>
      </c>
      <c r="C50" s="2">
        <v>30.900500042952526</v>
      </c>
      <c r="D50" s="2">
        <v>2.2002135182670299</v>
      </c>
      <c r="E50" s="2">
        <v>14.044318783792816</v>
      </c>
      <c r="F50" s="2">
        <v>6.4125616618839646E-7</v>
      </c>
      <c r="G50" s="2">
        <v>25.826798571496646</v>
      </c>
      <c r="H50" s="2">
        <v>35.974201514408406</v>
      </c>
      <c r="I50" s="2">
        <v>25.826798571496646</v>
      </c>
      <c r="J50" s="2">
        <v>35.974201514408406</v>
      </c>
    </row>
    <row r="54" spans="2:10">
      <c r="B54" t="s">
        <v>33</v>
      </c>
    </row>
    <row r="55" spans="2:10" ht="15.75" thickBot="1"/>
    <row r="56" spans="2:10">
      <c r="B56" s="3" t="s">
        <v>34</v>
      </c>
      <c r="C56" s="3" t="s">
        <v>53</v>
      </c>
      <c r="D56" s="3" t="s">
        <v>36</v>
      </c>
      <c r="E56" s="3" t="s">
        <v>54</v>
      </c>
    </row>
    <row r="57" spans="2:10">
      <c r="B57" s="1">
        <v>1</v>
      </c>
      <c r="C57" s="1">
        <v>4264.2904580948334</v>
      </c>
      <c r="D57" s="1">
        <v>235.70954190516659</v>
      </c>
      <c r="E57" s="1">
        <v>0.81691045197916401</v>
      </c>
    </row>
    <row r="58" spans="2:10">
      <c r="B58" s="1">
        <v>2</v>
      </c>
      <c r="C58" s="1">
        <v>1217.12416775919</v>
      </c>
      <c r="D58" s="1">
        <v>-247.12416775918996</v>
      </c>
      <c r="E58" s="1">
        <v>-0.85647069672027398</v>
      </c>
    </row>
    <row r="59" spans="2:10">
      <c r="B59" s="1">
        <v>3</v>
      </c>
      <c r="C59" s="1">
        <v>2852.1376061319033</v>
      </c>
      <c r="D59" s="1">
        <v>-352.13760613190334</v>
      </c>
      <c r="E59" s="1">
        <v>-1.2204210684852577</v>
      </c>
    </row>
    <row r="60" spans="2:10">
      <c r="B60" s="1">
        <v>4</v>
      </c>
      <c r="C60" s="1">
        <v>1572.8569043536681</v>
      </c>
      <c r="D60" s="1">
        <v>554.14309564633186</v>
      </c>
      <c r="E60" s="1">
        <v>1.9205216855739669</v>
      </c>
    </row>
    <row r="61" spans="2:10">
      <c r="B61" s="1">
        <v>5</v>
      </c>
      <c r="C61" s="1">
        <v>3469.5295969900944</v>
      </c>
      <c r="D61" s="1">
        <v>54.470403009905567</v>
      </c>
      <c r="E61" s="1">
        <v>0.18878082398637855</v>
      </c>
    </row>
    <row r="62" spans="2:10">
      <c r="B62" s="1">
        <v>6</v>
      </c>
      <c r="C62" s="1">
        <v>776.27291374639481</v>
      </c>
      <c r="D62" s="1">
        <v>103.72708625360519</v>
      </c>
      <c r="E62" s="1">
        <v>0.35949219632358465</v>
      </c>
    </row>
    <row r="63" spans="2:10">
      <c r="B63" s="1">
        <v>7</v>
      </c>
      <c r="C63" s="1">
        <v>108.17320231771829</v>
      </c>
      <c r="D63" s="1">
        <v>-58.173202317718292</v>
      </c>
      <c r="E63" s="1">
        <v>-0.20161380237021687</v>
      </c>
    </row>
    <row r="64" spans="2:10">
      <c r="B64" s="1">
        <v>8</v>
      </c>
      <c r="C64" s="1">
        <v>648.56114706887206</v>
      </c>
      <c r="D64" s="1">
        <v>-108.56114706887206</v>
      </c>
      <c r="E64" s="1">
        <v>-0.37624584479099898</v>
      </c>
    </row>
    <row r="65" spans="2:5">
      <c r="B65" s="1">
        <v>9</v>
      </c>
      <c r="C65" s="1">
        <v>2120.4137651147867</v>
      </c>
      <c r="D65" s="1">
        <v>-370.41376511478666</v>
      </c>
      <c r="E65" s="1">
        <v>-1.2837616747860288</v>
      </c>
    </row>
    <row r="66" spans="2:5" ht="15.75" thickBot="1">
      <c r="B66" s="2">
        <v>10</v>
      </c>
      <c r="C66" s="2">
        <v>111.64023842253758</v>
      </c>
      <c r="D66" s="2">
        <v>188.35976157746242</v>
      </c>
      <c r="E66" s="2">
        <v>0.65280792928968656</v>
      </c>
    </row>
    <row r="72" spans="2:5">
      <c r="B72" t="s">
        <v>9</v>
      </c>
    </row>
    <row r="73" spans="2:5" ht="15.75" thickBot="1"/>
    <row r="74" spans="2:5">
      <c r="B74" s="4" t="s">
        <v>10</v>
      </c>
      <c r="C74" s="4"/>
    </row>
    <row r="75" spans="2:5">
      <c r="B75" s="1" t="s">
        <v>11</v>
      </c>
      <c r="C75" s="1">
        <v>0.97357068249527712</v>
      </c>
    </row>
    <row r="76" spans="2:5">
      <c r="B76" s="1" t="s">
        <v>12</v>
      </c>
      <c r="C76" s="1">
        <v>0.94783987381431967</v>
      </c>
    </row>
    <row r="77" spans="2:5">
      <c r="B77" s="1" t="s">
        <v>13</v>
      </c>
      <c r="C77" s="1">
        <v>0.93293698061841113</v>
      </c>
    </row>
    <row r="78" spans="2:5">
      <c r="B78" s="1" t="s">
        <v>14</v>
      </c>
      <c r="C78" s="1">
        <v>1.9072452149579673</v>
      </c>
    </row>
    <row r="79" spans="2:5" ht="15.75" thickBot="1">
      <c r="B79" s="2" t="s">
        <v>15</v>
      </c>
      <c r="C79" s="2">
        <v>10</v>
      </c>
    </row>
    <row r="81" spans="2:10" ht="15.75" thickBot="1">
      <c r="B81" t="s">
        <v>16</v>
      </c>
    </row>
    <row r="82" spans="2:10">
      <c r="B82" s="3"/>
      <c r="C82" s="3" t="s">
        <v>21</v>
      </c>
      <c r="D82" s="3" t="s">
        <v>22</v>
      </c>
      <c r="E82" s="3" t="s">
        <v>23</v>
      </c>
      <c r="F82" s="3" t="s">
        <v>24</v>
      </c>
      <c r="G82" s="3" t="s">
        <v>25</v>
      </c>
    </row>
    <row r="83" spans="2:10">
      <c r="B83" s="1" t="s">
        <v>17</v>
      </c>
      <c r="C83" s="1">
        <v>2</v>
      </c>
      <c r="D83" s="1">
        <v>462.70846983013956</v>
      </c>
      <c r="E83" s="1">
        <v>231.35423491506978</v>
      </c>
      <c r="F83" s="1">
        <v>63.60106466270134</v>
      </c>
      <c r="G83" s="1">
        <v>3.2410461626743568E-5</v>
      </c>
    </row>
    <row r="84" spans="2:10">
      <c r="B84" s="1" t="s">
        <v>18</v>
      </c>
      <c r="C84" s="1">
        <v>7</v>
      </c>
      <c r="D84" s="1">
        <v>25.463090169860436</v>
      </c>
      <c r="E84" s="1">
        <v>3.6375843099800624</v>
      </c>
      <c r="F84" s="1"/>
      <c r="G84" s="1"/>
    </row>
    <row r="85" spans="2:10" ht="15.75" thickBot="1">
      <c r="B85" s="2" t="s">
        <v>19</v>
      </c>
      <c r="C85" s="2">
        <v>9</v>
      </c>
      <c r="D85" s="2">
        <v>488.17156</v>
      </c>
      <c r="E85" s="2"/>
      <c r="F85" s="2"/>
      <c r="G85" s="2"/>
    </row>
    <row r="86" spans="2:10" ht="15.75" thickBot="1"/>
    <row r="87" spans="2:10">
      <c r="B87" s="3"/>
      <c r="C87" s="3" t="s">
        <v>26</v>
      </c>
      <c r="D87" s="3" t="s">
        <v>14</v>
      </c>
      <c r="E87" s="3" t="s">
        <v>27</v>
      </c>
      <c r="F87" s="3" t="s">
        <v>28</v>
      </c>
      <c r="G87" s="3" t="s">
        <v>29</v>
      </c>
      <c r="H87" s="3" t="s">
        <v>30</v>
      </c>
      <c r="I87" s="3" t="s">
        <v>31</v>
      </c>
      <c r="J87" s="3" t="s">
        <v>32</v>
      </c>
    </row>
    <row r="88" spans="2:10">
      <c r="B88" s="1" t="s">
        <v>20</v>
      </c>
      <c r="C88" s="1">
        <v>0.56699299243266044</v>
      </c>
      <c r="D88" s="1">
        <v>1.8627627650356622</v>
      </c>
      <c r="E88" s="1">
        <v>0.30438282484232793</v>
      </c>
      <c r="F88" s="1">
        <v>0.76968585667646761</v>
      </c>
      <c r="G88" s="1">
        <v>-3.8377410167346993</v>
      </c>
      <c r="H88" s="1">
        <v>4.9717270016000201</v>
      </c>
      <c r="I88" s="1">
        <v>-3.8377410167346993</v>
      </c>
      <c r="J88" s="1">
        <v>4.9717270016000201</v>
      </c>
    </row>
    <row r="89" spans="2:10">
      <c r="B89" s="1" t="s">
        <v>45</v>
      </c>
      <c r="C89" s="1">
        <v>4.1229904656083069E-4</v>
      </c>
      <c r="D89" s="1">
        <v>1.0950520276185936E-4</v>
      </c>
      <c r="E89" s="1">
        <v>3.7651092017742407</v>
      </c>
      <c r="F89" s="1">
        <v>7.0277401469977293E-3</v>
      </c>
      <c r="G89" s="1">
        <v>1.5336038843455282E-4</v>
      </c>
      <c r="H89" s="1">
        <v>6.7123770468710856E-4</v>
      </c>
      <c r="I89" s="1">
        <v>1.5336038843455282E-4</v>
      </c>
      <c r="J89" s="1">
        <v>6.7123770468710856E-4</v>
      </c>
    </row>
    <row r="90" spans="2:10" ht="15.75" thickBot="1">
      <c r="B90" s="2" t="s">
        <v>42</v>
      </c>
      <c r="C90" s="2">
        <v>1.7325909223371465</v>
      </c>
      <c r="D90" s="2">
        <v>0.71978275268947656</v>
      </c>
      <c r="E90" s="2">
        <v>2.4071025818044411</v>
      </c>
      <c r="F90" s="2">
        <v>4.697346971731093E-2</v>
      </c>
      <c r="G90" s="2">
        <v>3.0575169449398532E-2</v>
      </c>
      <c r="H90" s="2">
        <v>3.4346066752248943</v>
      </c>
      <c r="I90" s="2">
        <v>3.0575169449398532E-2</v>
      </c>
      <c r="J90" s="2">
        <v>3.4346066752248943</v>
      </c>
    </row>
    <row r="94" spans="2:10">
      <c r="B94" t="s">
        <v>33</v>
      </c>
    </row>
    <row r="95" spans="2:10" ht="15.75" thickBot="1"/>
    <row r="96" spans="2:10">
      <c r="B96" s="3" t="s">
        <v>34</v>
      </c>
      <c r="C96" s="3" t="s">
        <v>55</v>
      </c>
      <c r="D96" s="3" t="s">
        <v>36</v>
      </c>
      <c r="E96" s="3" t="s">
        <v>54</v>
      </c>
    </row>
    <row r="97" spans="2:5">
      <c r="B97" s="1">
        <v>1</v>
      </c>
      <c r="C97" s="1">
        <v>24.526709694916036</v>
      </c>
      <c r="D97" s="1">
        <v>0.47329030508396386</v>
      </c>
      <c r="E97" s="1">
        <v>0.28138005433985991</v>
      </c>
    </row>
    <row r="98" spans="2:5">
      <c r="B98" s="1">
        <v>2</v>
      </c>
      <c r="C98" s="1">
        <v>10.279494552366833</v>
      </c>
      <c r="D98" s="1">
        <v>-0.40949455236683363</v>
      </c>
      <c r="E98" s="1">
        <v>-0.24345227053914628</v>
      </c>
    </row>
    <row r="99" spans="2:5">
      <c r="B99" s="1">
        <v>3</v>
      </c>
      <c r="C99" s="1">
        <v>18.581263950830696</v>
      </c>
      <c r="D99" s="1">
        <v>-1.5812639508306958</v>
      </c>
      <c r="E99" s="1">
        <v>-0.9400913807678124</v>
      </c>
    </row>
    <row r="100" spans="2:5">
      <c r="B100" s="1">
        <v>4</v>
      </c>
      <c r="C100" s="1">
        <v>13.451141899475974</v>
      </c>
      <c r="D100" s="1">
        <v>-1.4511418994759744</v>
      </c>
      <c r="E100" s="1">
        <v>-0.86273135566755155</v>
      </c>
    </row>
    <row r="101" spans="2:5">
      <c r="B101" s="1">
        <v>5</v>
      </c>
      <c r="C101" s="1">
        <v>17.550516334428622</v>
      </c>
      <c r="D101" s="1">
        <v>3.1494836655713776</v>
      </c>
      <c r="E101" s="1">
        <v>1.8724277160161966</v>
      </c>
    </row>
    <row r="102" spans="2:5">
      <c r="B102" s="1">
        <v>6</v>
      </c>
      <c r="C102" s="1">
        <v>7.5911570430304138</v>
      </c>
      <c r="D102" s="1">
        <v>0.89884295696958638</v>
      </c>
      <c r="E102" s="1">
        <v>0.5343791693139246</v>
      </c>
    </row>
    <row r="103" spans="2:5">
      <c r="B103" s="1">
        <v>7</v>
      </c>
      <c r="C103" s="1">
        <v>2.7388693847134231</v>
      </c>
      <c r="D103" s="1">
        <v>-0.23886938471342312</v>
      </c>
      <c r="E103" s="1">
        <v>-0.14201237534089778</v>
      </c>
    </row>
    <row r="104" spans="2:5">
      <c r="B104" s="1">
        <v>8</v>
      </c>
      <c r="C104" s="1">
        <v>5.6901779603504874</v>
      </c>
      <c r="D104" s="1">
        <v>2.1898220396495125</v>
      </c>
      <c r="E104" s="1">
        <v>1.3018906956099405</v>
      </c>
    </row>
    <row r="105" spans="2:5">
      <c r="B105" s="1">
        <v>9</v>
      </c>
      <c r="C105" s="1">
        <v>14.998198250860746</v>
      </c>
      <c r="D105" s="1">
        <v>-1.8981982508607462</v>
      </c>
      <c r="E105" s="1">
        <v>-1.1285148274488093</v>
      </c>
    </row>
    <row r="106" spans="2:5" ht="15.75" thickBot="1">
      <c r="B106" s="2">
        <v>10</v>
      </c>
      <c r="C106" s="2">
        <v>3.4724709290267564</v>
      </c>
      <c r="D106" s="2">
        <v>-1.1324709290267565</v>
      </c>
      <c r="E106" s="2">
        <v>-0.67327542551569819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Solid Motor</vt:lpstr>
      <vt:lpstr>Folha1</vt:lpstr>
      <vt:lpstr>Fairing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Morgado</dc:creator>
  <cp:lastModifiedBy>Fábio Morgado</cp:lastModifiedBy>
  <dcterms:created xsi:type="dcterms:W3CDTF">2018-06-25T18:12:15Z</dcterms:created>
  <dcterms:modified xsi:type="dcterms:W3CDTF">2018-10-02T01:20:14Z</dcterms:modified>
</cp:coreProperties>
</file>